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tables/table24.xml" ContentType="application/vnd.openxmlformats-officedocument.spreadsheetml.table+xml"/>
  <Override PartName="/xl/queryTables/queryTable24.xml" ContentType="application/vnd.openxmlformats-officedocument.spreadsheetml.queryTable+xml"/>
  <Override PartName="/xl/tables/table25.xml" ContentType="application/vnd.openxmlformats-officedocument.spreadsheetml.table+xml"/>
  <Override PartName="/xl/queryTables/queryTable25.xml" ContentType="application/vnd.openxmlformats-officedocument.spreadsheetml.queryTable+xml"/>
  <Override PartName="/xl/tables/table26.xml" ContentType="application/vnd.openxmlformats-officedocument.spreadsheetml.table+xml"/>
  <Override PartName="/xl/queryTables/queryTable26.xml" ContentType="application/vnd.openxmlformats-officedocument.spreadsheetml.queryTable+xml"/>
  <Override PartName="/xl/tables/table27.xml" ContentType="application/vnd.openxmlformats-officedocument.spreadsheetml.table+xml"/>
  <Override PartName="/xl/queryTables/queryTable27.xml" ContentType="application/vnd.openxmlformats-officedocument.spreadsheetml.queryTable+xml"/>
  <Override PartName="/xl/tables/table28.xml" ContentType="application/vnd.openxmlformats-officedocument.spreadsheetml.table+xml"/>
  <Override PartName="/xl/queryTables/queryTable28.xml" ContentType="application/vnd.openxmlformats-officedocument.spreadsheetml.queryTable+xml"/>
  <Override PartName="/xl/tables/table29.xml" ContentType="application/vnd.openxmlformats-officedocument.spreadsheetml.table+xml"/>
  <Override PartName="/xl/queryTables/queryTable29.xml" ContentType="application/vnd.openxmlformats-officedocument.spreadsheetml.queryTable+xml"/>
  <Override PartName="/xl/tables/table30.xml" ContentType="application/vnd.openxmlformats-officedocument.spreadsheetml.table+xml"/>
  <Override PartName="/xl/queryTables/queryTable30.xml" ContentType="application/vnd.openxmlformats-officedocument.spreadsheetml.queryTable+xml"/>
  <Override PartName="/xl/tables/table31.xml" ContentType="application/vnd.openxmlformats-officedocument.spreadsheetml.table+xml"/>
  <Override PartName="/xl/queryTables/queryTable31.xml" ContentType="application/vnd.openxmlformats-officedocument.spreadsheetml.queryTable+xml"/>
  <Override PartName="/xl/tables/table32.xml" ContentType="application/vnd.openxmlformats-officedocument.spreadsheetml.table+xml"/>
  <Override PartName="/xl/queryTables/queryTable32.xml" ContentType="application/vnd.openxmlformats-officedocument.spreadsheetml.queryTable+xml"/>
  <Override PartName="/xl/tables/table33.xml" ContentType="application/vnd.openxmlformats-officedocument.spreadsheetml.table+xml"/>
  <Override PartName="/xl/queryTables/queryTable33.xml" ContentType="application/vnd.openxmlformats-officedocument.spreadsheetml.queryTable+xml"/>
  <Override PartName="/xl/tables/table34.xml" ContentType="application/vnd.openxmlformats-officedocument.spreadsheetml.table+xml"/>
  <Override PartName="/xl/queryTables/queryTable34.xml" ContentType="application/vnd.openxmlformats-officedocument.spreadsheetml.queryTable+xml"/>
  <Override PartName="/xl/tables/table35.xml" ContentType="application/vnd.openxmlformats-officedocument.spreadsheetml.table+xml"/>
  <Override PartName="/xl/queryTables/queryTable35.xml" ContentType="application/vnd.openxmlformats-officedocument.spreadsheetml.queryTable+xml"/>
  <Override PartName="/xl/tables/table36.xml" ContentType="application/vnd.openxmlformats-officedocument.spreadsheetml.table+xml"/>
  <Override PartName="/xl/queryTables/queryTable36.xml" ContentType="application/vnd.openxmlformats-officedocument.spreadsheetml.queryTable+xml"/>
  <Override PartName="/xl/tables/table37.xml" ContentType="application/vnd.openxmlformats-officedocument.spreadsheetml.table+xml"/>
  <Override PartName="/xl/queryTables/queryTable37.xml" ContentType="application/vnd.openxmlformats-officedocument.spreadsheetml.queryTable+xml"/>
  <Override PartName="/xl/tables/table38.xml" ContentType="application/vnd.openxmlformats-officedocument.spreadsheetml.table+xml"/>
  <Override PartName="/xl/queryTables/queryTable38.xml" ContentType="application/vnd.openxmlformats-officedocument.spreadsheetml.queryTable+xml"/>
  <Override PartName="/xl/tables/table39.xml" ContentType="application/vnd.openxmlformats-officedocument.spreadsheetml.table+xml"/>
  <Override PartName="/xl/queryTables/queryTable39.xml" ContentType="application/vnd.openxmlformats-officedocument.spreadsheetml.queryTable+xml"/>
  <Override PartName="/xl/tables/table40.xml" ContentType="application/vnd.openxmlformats-officedocument.spreadsheetml.table+xml"/>
  <Override PartName="/xl/queryTables/queryTable40.xml" ContentType="application/vnd.openxmlformats-officedocument.spreadsheetml.queryTable+xml"/>
  <Override PartName="/xl/tables/table41.xml" ContentType="application/vnd.openxmlformats-officedocument.spreadsheetml.table+xml"/>
  <Override PartName="/xl/queryTables/queryTable41.xml" ContentType="application/vnd.openxmlformats-officedocument.spreadsheetml.queryTable+xml"/>
  <Override PartName="/xl/tables/table42.xml" ContentType="application/vnd.openxmlformats-officedocument.spreadsheetml.table+xml"/>
  <Override PartName="/xl/queryTables/queryTable42.xml" ContentType="application/vnd.openxmlformats-officedocument.spreadsheetml.queryTable+xml"/>
  <Override PartName="/xl/tables/table43.xml" ContentType="application/vnd.openxmlformats-officedocument.spreadsheetml.table+xml"/>
  <Override PartName="/xl/queryTables/queryTable43.xml" ContentType="application/vnd.openxmlformats-officedocument.spreadsheetml.queryTable+xml"/>
  <Override PartName="/xl/tables/table44.xml" ContentType="application/vnd.openxmlformats-officedocument.spreadsheetml.table+xml"/>
  <Override PartName="/xl/queryTables/queryTable44.xml" ContentType="application/vnd.openxmlformats-officedocument.spreadsheetml.queryTable+xml"/>
  <Override PartName="/xl/tables/table45.xml" ContentType="application/vnd.openxmlformats-officedocument.spreadsheetml.table+xml"/>
  <Override PartName="/xl/queryTables/queryTable45.xml" ContentType="application/vnd.openxmlformats-officedocument.spreadsheetml.queryTable+xml"/>
  <Override PartName="/xl/tables/table46.xml" ContentType="application/vnd.openxmlformats-officedocument.spreadsheetml.table+xml"/>
  <Override PartName="/xl/queryTables/queryTable46.xml" ContentType="application/vnd.openxmlformats-officedocument.spreadsheetml.queryTable+xml"/>
  <Override PartName="/xl/tables/table47.xml" ContentType="application/vnd.openxmlformats-officedocument.spreadsheetml.table+xml"/>
  <Override PartName="/xl/queryTables/queryTable47.xml" ContentType="application/vnd.openxmlformats-officedocument.spreadsheetml.queryTable+xml"/>
  <Override PartName="/xl/tables/table48.xml" ContentType="application/vnd.openxmlformats-officedocument.spreadsheetml.table+xml"/>
  <Override PartName="/xl/queryTables/queryTable48.xml" ContentType="application/vnd.openxmlformats-officedocument.spreadsheetml.queryTable+xml"/>
  <Override PartName="/xl/tables/table49.xml" ContentType="application/vnd.openxmlformats-officedocument.spreadsheetml.table+xml"/>
  <Override PartName="/xl/queryTables/queryTable49.xml" ContentType="application/vnd.openxmlformats-officedocument.spreadsheetml.queryTable+xml"/>
  <Override PartName="/xl/tables/table50.xml" ContentType="application/vnd.openxmlformats-officedocument.spreadsheetml.table+xml"/>
  <Override PartName="/xl/queryTables/queryTable50.xml" ContentType="application/vnd.openxmlformats-officedocument.spreadsheetml.queryTable+xml"/>
  <Override PartName="/xl/tables/table51.xml" ContentType="application/vnd.openxmlformats-officedocument.spreadsheetml.table+xml"/>
  <Override PartName="/xl/queryTables/queryTable51.xml" ContentType="application/vnd.openxmlformats-officedocument.spreadsheetml.queryTable+xml"/>
  <Override PartName="/xl/tables/table52.xml" ContentType="application/vnd.openxmlformats-officedocument.spreadsheetml.table+xml"/>
  <Override PartName="/xl/queryTables/queryTable5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64011"/>
  <mc:AlternateContent xmlns:mc="http://schemas.openxmlformats.org/markup-compatibility/2006">
    <mc:Choice Requires="x15">
      <x15ac:absPath xmlns:x15ac="http://schemas.microsoft.com/office/spreadsheetml/2010/11/ac" url="C:\Users\jeremy.andreas\git\NAP-CF4W-UF-Sprint16\Excel\"/>
    </mc:Choice>
  </mc:AlternateContent>
  <bookViews>
    <workbookView xWindow="0" yWindow="0" windowWidth="20490" windowHeight="7650" tabRatio="769" firstSheet="14" activeTab="16"/>
  </bookViews>
  <sheets>
    <sheet name="0.Setting" sheetId="5" r:id="rId1"/>
    <sheet name="1.TabCustomerMainData" sheetId="1" r:id="rId2"/>
    <sheet name="2.TabManagementShareholderData" sheetId="2" r:id="rId3"/>
    <sheet name="2a.TabManagementShareholderMain" sheetId="23" r:id="rId4"/>
    <sheet name="3a.TabGuarantorDataPersonal" sheetId="4" r:id="rId5"/>
    <sheet name="3b.TabGuarantorDataCompany" sheetId="6" r:id="rId6"/>
    <sheet name="4.DuplicateChecking" sheetId="16" r:id="rId7"/>
    <sheet name="5.TabReferantorData" sheetId="7" r:id="rId8"/>
    <sheet name="6.TabApplicationData" sheetId="12" r:id="rId9"/>
    <sheet name="7.TabAssetData" sheetId="8" r:id="rId10"/>
    <sheet name="7a.Accessories" sheetId="9" r:id="rId11"/>
    <sheet name="8.TabInsuranceData" sheetId="22" r:id="rId12"/>
    <sheet name="9.TabFinancialData" sheetId="21" r:id="rId13"/>
    <sheet name="10.TabTermConditionData" sheetId="15" r:id="rId14"/>
    <sheet name="11.TabUploadDocument" sheetId="11" r:id="rId15"/>
    <sheet name="12.TabCommissionData" sheetId="18" r:id="rId16"/>
    <sheet name="13.TabReservedFundData" sheetId="19" r:id="rId17"/>
    <sheet name="14.CustomerDataCompletion" sheetId="17" r:id="rId18"/>
    <sheet name="Master" sheetId="20" r:id="rId19"/>
  </sheets>
  <externalReferences>
    <externalReference r:id="rId20"/>
    <externalReference r:id="rId21"/>
  </externalReferences>
  <definedNames>
    <definedName name="ExternalData_1" localSheetId="18" hidden="1">Master!$A$1:$B$43</definedName>
    <definedName name="ExternalData_10" localSheetId="18" hidden="1">Master!$AB$1:$AB$14</definedName>
    <definedName name="ExternalData_11" localSheetId="18" hidden="1">Master!$AD$1:$AD$3</definedName>
    <definedName name="ExternalData_12" localSheetId="18" hidden="1">Master!$AF$1:$AF$5</definedName>
    <definedName name="ExternalData_13" localSheetId="18" hidden="1">Master!$AH$1:$AH$7</definedName>
    <definedName name="ExternalData_14" localSheetId="18" hidden="1">Master!$AJ$1:$AJ$3</definedName>
    <definedName name="ExternalData_15" localSheetId="18" hidden="1">Master!$AL$1:$AL$6</definedName>
    <definedName name="ExternalData_16" localSheetId="18" hidden="1">Master!$AN$1:$AN$29</definedName>
    <definedName name="ExternalData_17" localSheetId="18" hidden="1">Master!$AP$1:$AP$4</definedName>
    <definedName name="ExternalData_18" localSheetId="18" hidden="1">Master!$AR$1:$AS$476</definedName>
    <definedName name="ExternalData_19" localSheetId="18" hidden="1">Master!$AU$1:$AV$5</definedName>
    <definedName name="ExternalData_2" localSheetId="18" hidden="1">Master!$E$1:$F$242</definedName>
    <definedName name="ExternalData_20" localSheetId="18" hidden="1">Master!$AX$1:$AX$12</definedName>
    <definedName name="ExternalData_21" localSheetId="18" hidden="1">Master!$AZ$1:$AZ$3</definedName>
    <definedName name="ExternalData_22" localSheetId="18" hidden="1">Master!$BB$1:$BB$17</definedName>
    <definedName name="ExternalData_23" localSheetId="18" hidden="1">Master!$BD$1:$BD$10</definedName>
    <definedName name="ExternalData_24" localSheetId="18" hidden="1">Master!$BF$1:$BF$3</definedName>
    <definedName name="ExternalData_25" localSheetId="18" hidden="1">Master!$BH$1:$BH$8</definedName>
    <definedName name="ExternalData_26" localSheetId="18" hidden="1">Master!$BJ$1:$BJ$17</definedName>
    <definedName name="ExternalData_27" localSheetId="18" hidden="1">Master!$BL$1:$BL$6</definedName>
    <definedName name="ExternalData_28" localSheetId="18" hidden="1">Master!$BN$1:$BN$4</definedName>
    <definedName name="ExternalData_29" localSheetId="18" hidden="1">Master!$BP$1:$BP$10</definedName>
    <definedName name="ExternalData_3" localSheetId="18" hidden="1">Master!$I$1:$J$30</definedName>
    <definedName name="ExternalData_30" localSheetId="18" hidden="1">Master!$BR$3:$BR$11</definedName>
    <definedName name="ExternalData_31" localSheetId="18" hidden="1">Master!$BT$1:$BT$3</definedName>
    <definedName name="ExternalData_32" localSheetId="18" hidden="1">Master!$BV$1:$BV$4</definedName>
    <definedName name="ExternalData_33" localSheetId="18" hidden="1">Master!$BX$2:$BX$10</definedName>
    <definedName name="ExternalData_34" localSheetId="18" hidden="1">Master!$BZ$1:$BZ$5</definedName>
    <definedName name="ExternalData_35" localSheetId="18" hidden="1">Master!$CB$1:$CB$5</definedName>
    <definedName name="ExternalData_36" localSheetId="18" hidden="1">Master!$CD$1:$CD$5</definedName>
    <definedName name="ExternalData_37" localSheetId="18" hidden="1">Master!$CF$1:$CF$3</definedName>
    <definedName name="ExternalData_38" localSheetId="18" hidden="1">Master!$CH$1:$CH$29</definedName>
    <definedName name="ExternalData_39" localSheetId="18" hidden="1">Master!$CJ$1:$CJ$4</definedName>
    <definedName name="ExternalData_4" localSheetId="18" hidden="1">Master!$M$1:$N$492</definedName>
    <definedName name="ExternalData_40" localSheetId="18" hidden="1">Master!$CO$1:$CO$14</definedName>
    <definedName name="ExternalData_41" localSheetId="18" hidden="1">Master!$CQ$1:$CQ$8</definedName>
    <definedName name="ExternalData_42" localSheetId="18" hidden="1">Master!$CS$1:$CS$3</definedName>
    <definedName name="ExternalData_43" localSheetId="18" hidden="1">Master!$CU$1:$CU$6</definedName>
    <definedName name="ExternalData_44" localSheetId="18" hidden="1">Master!$CW$1:$CW$6</definedName>
    <definedName name="ExternalData_45" localSheetId="18" hidden="1">Master!$CY$1:$CY$8</definedName>
    <definedName name="ExternalData_46" localSheetId="18" hidden="1">Master!$DA$1:$DA$3</definedName>
    <definedName name="ExternalData_47" localSheetId="18" hidden="1">Master!$DC$1:$DC$3</definedName>
    <definedName name="ExternalData_48" localSheetId="18" hidden="1">Master!$DG$1:$DH$30</definedName>
    <definedName name="ExternalData_49" localSheetId="18" hidden="1">Master!$DJ$1:$DK$6</definedName>
    <definedName name="ExternalData_5" localSheetId="18" hidden="1">Master!$Q$1:$R$9</definedName>
    <definedName name="ExternalData_50" localSheetId="18" hidden="1">Master!$DM$1:$DN$15</definedName>
    <definedName name="ExternalData_51" localSheetId="18">Master!#REF!</definedName>
    <definedName name="ExternalData_52" localSheetId="18" hidden="1">Master!$DP$1:$DQ$23</definedName>
    <definedName name="ExternalData_53" localSheetId="18" hidden="1">Master!$DS$1:$DS$5</definedName>
    <definedName name="ExternalData_6" localSheetId="18" hidden="1">Master!$T$1:$T$15</definedName>
    <definedName name="ExternalData_7" localSheetId="18" hidden="1">Master!$V$1:$V$4</definedName>
    <definedName name="ExternalData_8" localSheetId="18" hidden="1">Master!$X$1:$X$4</definedName>
    <definedName name="ExternalData_9" localSheetId="18" hidden="1">Master!$Z$1:$Z$8</definedName>
    <definedName name="ListApplicationSource">Master!$AX$2:INDEX(Master!$AX:$AX,SUMPRODUCT(--(Master!$AX:$AX&lt;&gt;"")))</definedName>
    <definedName name="ListAssetRegion">Master!$CB$2:INDEX(Master!$CB:$CB,SUMPRODUCT(--(Master!$CB:$CB&lt;&gt;"")))</definedName>
    <definedName name="ListAuthorityAML">Master!$Q$2:INDEX(Master!$Q:$Q,SUMPRODUCT(--(Master!$Q:$Q&lt;&gt;"")))</definedName>
    <definedName name="ListCharacteristicOfCredit">Master!$BT$2:INDEX(Master!$BT:$BT,SUMPRODUCT(--(Master!$BT:$BT&lt;&gt;"")))</definedName>
    <definedName name="ListCompanyType">Master!$AL$2:INDEX(Master!$AL:$AL,SUMPRODUCT(--(Master!$AL:$AL&lt;&gt;"")))</definedName>
    <definedName name="ListCopyAddressCAPS">Master!$BX$2:INDEX(Master!$BX:$BX,SUMPRODUCT(--(Master!$BX:$BX&lt;&gt;"")))</definedName>
    <definedName name="ListCountry">Master!$E$2:INDEX(Master!$E:$E,SUMPRODUCT(--(Master!$E:$E&lt;&gt;"")))</definedName>
    <definedName name="ListCoverPeriod">Master!$CD$2:INDEX(Master!$CD:$CD,SUMPRODUCT(--(Master!$CD:$CD&lt;&gt;"")))</definedName>
    <definedName name="ListCustomerModelCompany">Master!$AJ$2:INDEX(Master!$AJ:$AJ,SUMPRODUCT(--(Master!$AJ:$AJ&lt;&gt;"")))</definedName>
    <definedName name="ListCustomerModelPersonal">Master!$AF$2:INDEX(Master!$AF:$AF,SUMPRODUCT(--(Master!$AF:$AF&lt;&gt;"")))</definedName>
    <definedName name="ListCustomerNotification">Master!$BN$2:INDEX(Master!$BN:$BN,SUMPRODUCT(--(Master!$BN:$BN&lt;&gt;"")))</definedName>
    <definedName name="ListCustomerRelationship">Master!$CO$2:INDEX(Master!$CO:$CO,SUMPRODUCT(--(Master!$CO:$CO&lt;&gt;"")))</definedName>
    <definedName name="ListDepartmentAML">Master!$M$2:INDEX(Master!$M:$M,SUMPRODUCT(--(Master!$M:$M&lt;&gt;"")))</definedName>
    <definedName name="ListDPSourcePaymentType">Master!$BD$2:INDEX(Master!$BD:$BD,SUMPRODUCT(--(Master!$BD:$BD&lt;&gt;"")))</definedName>
    <definedName name="ListEconomicSector">Master!$AR$2:INDEX(Master!$AR:$AR,SUMPRODUCT(--(Master!$AR:$AR&lt;&gt;"")))</definedName>
    <definedName name="ListFirstInstallmentType">Master!$AZ$2:INDEX(Master!$AZ:$AZ,SUMPRODUCT(--(Master!$AZ:$AZ&lt;&gt;"")))</definedName>
    <definedName name="ListFloatingPeriod">Master!$BJ$2:INDEX(Master!$BJ:$BJ,SUMPRODUCT(--(Master!$BJ:$BJ&lt;&gt;"")))</definedName>
    <definedName name="ListGender">Master!$AD$2:INDEX(Master!$AD:$AD,SUMPRODUCT(--(Master!$AD:$AD&lt;&gt;"")))</definedName>
    <definedName name="ListGracePeriodType">Master!$DC$2:INDEX(Master!$DC:$DC,SUMPRODUCT(--(Master!$DC:$DC&lt;&gt;"")))</definedName>
    <definedName name="ListGuarantorRelationshipCompany">Master!$AH$2:INDEX(Master!$AH:$AH,SUMPRODUCT(--(Master!$AH:$AH&lt;&gt;"")))</definedName>
    <definedName name="ListGuarantorRelationshipPersonal">Master!$AB$2:INDEX(Master!$AB:$AB,SUMPRODUCT(--(Master!$AB:$AB&lt;&gt;"")))</definedName>
    <definedName name="ListIdType">Master!$T$2:INDEX(Master!$T:$T,SUMPRODUCT(--(Master!$T:$T&lt;&gt;"")))</definedName>
    <definedName name="ListInscoBranchName">Master!$CH$2:INDEX(Master!$CH:$CH,SUMPRODUCT(--(Master!$CH:$CH&lt;&gt;"")))</definedName>
    <definedName name="ListInsMainCoverage">Master!$CJ$2:INDEX(Master!$CJ:$CJ,SUMPRODUCT(--(Master!$CJ:$CJ&lt;&gt;"")))</definedName>
    <definedName name="ListInstallmentScheme">Master!$BH$2:INDEX(Master!$BH:$BH,SUMPRODUCT(--(Master!$BH:$BH&lt;&gt;"")))</definedName>
    <definedName name="ListInstallmentSourcePaymenetType">Master!$BP$2:INDEX(Master!$BP:$BP,SUMPRODUCT(--(Master!$BP:$BP&lt;&gt;"")))</definedName>
    <definedName name="ListInsuredBy">Master!$BZ$2:INDEX(Master!$BZ:$BZ,SUMPRODUCT(--(Master!$BZ:$BZ&lt;&gt;"")))</definedName>
    <definedName name="ListInterestType">Master!$BF$2:INDEX(Master!$BF:$BF,SUMPRODUCT(--(Master!$BF:$BF&lt;&gt;"")))</definedName>
    <definedName name="ListJobPosition">Master!$I$2:INDEX(Master!$I:$I,SUMPRODUCT(--(Master!$I:$I&lt;&gt;"")))</definedName>
    <definedName name="ListJobProfessionEMP">Master!$A$2:INDEX(Master!$A:$A,SUMPRODUCT(--(Master!$A:$A&lt;&gt;"")))</definedName>
    <definedName name="ListJobProfessionNONPROF">Master!$DJ$2:INDEX(Master!$DJ:$DJ,SUMPRODUCT(--(Master!$DJ:$DJ&lt;&gt;"")))</definedName>
    <definedName name="ListJobProfessionPROF">Master!$DG$2:INDEX(Master!$DG:$DG,SUMPRODUCT(--(Master!$DG:$DG&lt;&gt;"")))</definedName>
    <definedName name="ListJobProfessionSME">Master!$DM$2:INDEX(Master!$DM:$DM,SUMPRODUCT(--(Master!$DM:$DM&lt;&gt;"")))</definedName>
    <definedName name="ListLifeInscoBranchName">Master!$AN$2:INDEX(Master!$AN:$AN,SUMPRODUCT(--(Master!$AN:$AN&lt;&gt;"")))</definedName>
    <definedName name="ListMaritalStatus">Master!$V$2:INDEX(Master!$V:$V,SUMPRODUCT(--(Master!$V:$V&lt;&gt;"")))</definedName>
    <definedName name="ListNationality">Master!$X$2:INDEX(Master!$X:$X,SUMPRODUCT(--(Master!$X:$X&lt;&gt;"")))</definedName>
    <definedName name="ListOwnership">Master!$Z$2:INDEX(Master!$Z:$Z,SUMPRODUCT(--(Master!$Z:$Z&lt;&gt;"")))</definedName>
    <definedName name="ListOwnershipCAPS">Master!$CQ$2:INDEX(Master!$CQ:$CQ,SUMPRODUCT(--(Master!$CQ:$CQ&lt;&gt;"")))</definedName>
    <definedName name="ListOwnerType">Master!$CS$2:INDEX(Master!$CS:$CS,SUMPRODUCT(--(Master!$CS:$CS&lt;&gt;"")))</definedName>
    <definedName name="ListPaymentFrequency">Master!$BB$2:INDEX(Master!$BB:$BB,SUMPRODUCT(--(Master!$BB:$BB&lt;&gt;"")))</definedName>
    <definedName name="ListPaymentType">Master!$CF$2:INDEX(Master!$CF:$CF,SUMPRODUCT(--(Master!$CF:$CF&lt;&gt;"")))</definedName>
    <definedName name="ListPremiumPaymentMethod">Master!$AP$2:INDEX(Master!$AP:$AP,SUMPRODUCT(--(Master!$AP:$AP&lt;&gt;"")))</definedName>
    <definedName name="ListProfessionEMP">#REF!</definedName>
    <definedName name="ListProfessionNONPROF">#REF!</definedName>
    <definedName name="ListProfessionPROF">#REF!</definedName>
    <definedName name="ListProfessionSME">#REF!</definedName>
    <definedName name="ListProvisionCalculationBase">Master!$DA$2:INDEX(Master!$DA:$DA,SUMPRODUCT(--(Master!$DA:$DA&lt;&gt;"")))</definedName>
    <definedName name="ListRefMasterAppData">Master!$AU$2:INDEX(Master!$AU:$AU,SUMPRODUCT(--(Master!$AU:$AU&lt;&gt;"")))</definedName>
    <definedName name="ListSubsidyAllocation">Master!$CW$2:INDEX(Master!$CW:$CW,SUMPRODUCT(--(Master!$CW:$CW&lt;&gt;"")))</definedName>
    <definedName name="ListSubsidyFromType">Master!$CU$2:INDEX(Master!$CU:$CU,SUMPRODUCT(--(Master!$CU:$CU&lt;&gt;"")))</definedName>
    <definedName name="ListSubsidySource">Master!$CY$2:INDEX(Master!$CY:$CY,SUMPRODUCT(--(Master!$CY:$CY&lt;&gt;"")))</definedName>
    <definedName name="ListValueType">Master!$DE$2:INDEX(Master!$DE:$DE,SUMPRODUCT(--(Master!$DE:$DE&lt;&gt;"")))</definedName>
    <definedName name="ListWayOfRestructure">Master!$BV$2:INDEX(Master!$BV:$BV,SUMPRODUCT(--(Master!$BV:$BV&lt;&gt;"")))</definedName>
    <definedName name="ListWOP">Master!$BL$2:INDEX(Master!$BL:$BL,SUMPRODUCT(--(Master!$BL:$BL&lt;&gt;"")))</definedName>
    <definedName name="Position_SLIK">_r3db_server_ad_ins_com\r3__FOUNDATION[Position SLIK]</definedName>
    <definedName name="Public_Type">_r3db_server_ad_ins_com\r3__FOUNDATION__2[[#All],[Public Type]]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19" l="1"/>
  <c r="C12" i="7" l="1"/>
  <c r="E4" i="8" l="1"/>
  <c r="C4" i="8"/>
  <c r="B4" i="8"/>
  <c r="B12" i="23" l="1"/>
  <c r="B12" i="16" l="1"/>
  <c r="F35" i="4" l="1"/>
  <c r="E35" i="4"/>
  <c r="D35" i="4"/>
  <c r="C35" i="4"/>
  <c r="F33" i="4"/>
  <c r="E33" i="4"/>
  <c r="D33" i="4"/>
  <c r="C33" i="4"/>
  <c r="C10" i="6" l="1"/>
  <c r="C10" i="4"/>
  <c r="E46" i="2"/>
  <c r="D46" i="2"/>
  <c r="C46" i="2"/>
  <c r="E44" i="2"/>
  <c r="D44" i="2"/>
  <c r="C44" i="2"/>
  <c r="E28" i="2"/>
  <c r="E26" i="2"/>
  <c r="E4" i="2"/>
  <c r="E10" i="2"/>
  <c r="D12" i="2"/>
  <c r="C12" i="2"/>
  <c r="C12" i="9" l="1"/>
  <c r="B12" i="9"/>
  <c r="C4" i="9" l="1"/>
  <c r="C4" i="7" l="1"/>
  <c r="B12" i="7" l="1"/>
  <c r="B12" i="4" l="1"/>
  <c r="D10" i="2" l="1"/>
  <c r="B10" i="17" l="1"/>
  <c r="B10" i="19" l="1"/>
  <c r="B10" i="18"/>
  <c r="B10" i="11"/>
  <c r="B10" i="15"/>
  <c r="B10" i="21"/>
  <c r="B10" i="22"/>
  <c r="B10" i="8"/>
  <c r="B10" i="12"/>
  <c r="B10" i="7"/>
  <c r="B10" i="6"/>
  <c r="B10" i="4"/>
  <c r="C10" i="2"/>
  <c r="B10" i="2"/>
  <c r="B4" i="1" l="1"/>
  <c r="C4" i="1" l="1"/>
  <c r="D4" i="1"/>
  <c r="E4" i="1"/>
  <c r="F4" i="1"/>
  <c r="B4" i="19" l="1"/>
  <c r="B4" i="18" l="1"/>
  <c r="B4" i="11" l="1"/>
  <c r="B4" i="15"/>
  <c r="B4" i="21"/>
  <c r="B4" i="22"/>
  <c r="B4" i="9"/>
  <c r="D4" i="8"/>
  <c r="B4" i="12"/>
  <c r="B4" i="7"/>
  <c r="B4" i="16" l="1"/>
  <c r="C4" i="2" l="1"/>
  <c r="C4" i="6" l="1"/>
  <c r="D4" i="6"/>
  <c r="E4" i="6"/>
  <c r="F4" i="6"/>
  <c r="B4" i="6"/>
  <c r="C4" i="4"/>
  <c r="D4" i="4"/>
  <c r="E4" i="4"/>
  <c r="F4" i="4"/>
  <c r="B4" i="4"/>
  <c r="C45" i="8" l="1"/>
  <c r="D45" i="8"/>
  <c r="E45" i="8"/>
  <c r="F45" i="8"/>
  <c r="G45" i="8"/>
  <c r="B45" i="8"/>
  <c r="B35" i="4"/>
  <c r="B33" i="4"/>
  <c r="C12" i="11" l="1"/>
  <c r="C53" i="12"/>
  <c r="D53" i="12"/>
  <c r="E53" i="12"/>
  <c r="F53" i="12"/>
  <c r="C59" i="12"/>
  <c r="D59" i="12"/>
  <c r="E59" i="12"/>
  <c r="F59" i="12"/>
  <c r="C26" i="2"/>
  <c r="D26" i="2"/>
  <c r="C28" i="2"/>
  <c r="D28" i="2"/>
  <c r="C37" i="2"/>
  <c r="D37" i="2"/>
  <c r="C54" i="2"/>
  <c r="D54" i="2"/>
  <c r="D4" i="2" s="1"/>
  <c r="C65" i="2"/>
  <c r="D65" i="2"/>
  <c r="B12" i="6" l="1"/>
  <c r="B90" i="22" l="1"/>
  <c r="B2" i="5" l="1"/>
  <c r="E37" i="2"/>
  <c r="B37" i="2"/>
  <c r="B26" i="2"/>
  <c r="B28" i="2" l="1"/>
  <c r="B65" i="2" l="1"/>
  <c r="B54" i="2"/>
  <c r="B4" i="2" s="1"/>
  <c r="B46" i="2"/>
  <c r="B44" i="2"/>
  <c r="B12" i="17" l="1"/>
  <c r="B4" i="17" s="1"/>
  <c r="B12" i="11" l="1"/>
  <c r="E2" i="5" l="1"/>
  <c r="F2" i="5" l="1"/>
  <c r="B59" i="12" l="1"/>
  <c r="B53" i="12"/>
  <c r="D2" i="5" l="1"/>
  <c r="C2" i="5" l="1"/>
  <c r="A2" i="5"/>
  <c r="G2" i="5" l="1"/>
</calcChain>
</file>

<file path=xl/comments1.xml><?xml version="1.0" encoding="utf-8"?>
<comments xmlns="http://schemas.openxmlformats.org/spreadsheetml/2006/main">
  <authors>
    <author>Fendy Tio</author>
  </authors>
  <commentList>
    <comment ref="B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List>
</comments>
</file>

<file path=xl/comments10.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default required yes check, jika ingin uncheck required yes perlu diisi</t>
        </r>
      </text>
    </comment>
    <comment ref="A13" authorId="0" shapeId="0">
      <text>
        <r>
          <rPr>
            <b/>
            <sz val="9"/>
            <color indexed="81"/>
            <rFont val="Tahoma"/>
            <family val="2"/>
          </rPr>
          <t>Jeremy Andreas:</t>
        </r>
        <r>
          <rPr>
            <sz val="9"/>
            <color indexed="81"/>
            <rFont val="Tahoma"/>
            <family val="2"/>
          </rPr>
          <t xml:space="preserve">
wajib diisi jika ada Yes Uncheck, format date diisi dalam MM/DD/YYYY, promise date &gt; business date, diisi sesuai dengan urutan dalam required yes uncheck</t>
        </r>
      </text>
    </comment>
    <comment ref="A14" authorId="0" shapeId="0">
      <text>
        <r>
          <rPr>
            <b/>
            <sz val="9"/>
            <color indexed="81"/>
            <rFont val="Tahoma"/>
            <family val="2"/>
          </rPr>
          <t>Jeremy Andreas:</t>
        </r>
        <r>
          <rPr>
            <sz val="9"/>
            <color indexed="81"/>
            <rFont val="Tahoma"/>
            <family val="2"/>
          </rPr>
          <t xml:space="preserve">
default required no uncheck, jika ingin required no check perlu diisi</t>
        </r>
      </text>
    </comment>
    <comment ref="A15" authorId="0" shapeId="0">
      <text>
        <r>
          <rPr>
            <b/>
            <sz val="9"/>
            <color indexed="81"/>
            <rFont val="Tahoma"/>
            <family val="2"/>
          </rPr>
          <t>Jeremy Andreas:</t>
        </r>
        <r>
          <rPr>
            <sz val="9"/>
            <color indexed="81"/>
            <rFont val="Tahoma"/>
            <family val="2"/>
          </rPr>
          <t xml:space="preserve">
hanya dokumen yang kolom checknya tercentang yang dapat diisi expired date</t>
        </r>
      </text>
    </comment>
    <comment ref="A16" authorId="0" shapeId="0">
      <text>
        <r>
          <rPr>
            <b/>
            <sz val="9"/>
            <color indexed="81"/>
            <rFont val="Tahoma"/>
            <family val="2"/>
          </rPr>
          <t>Jeremy Andreas:</t>
        </r>
        <r>
          <rPr>
            <sz val="9"/>
            <color indexed="81"/>
            <rFont val="Tahoma"/>
            <family val="2"/>
          </rPr>
          <t xml:space="preserve">
Diisi sesuai dengan urutan dalam expired date document. Format tanggal MM/DD/YYYY, antar tanggal menggunakan delimiter ;</t>
        </r>
      </text>
    </comment>
    <comment ref="A17" authorId="0" shapeId="0">
      <text>
        <r>
          <rPr>
            <b/>
            <sz val="9"/>
            <color indexed="81"/>
            <rFont val="Tahoma"/>
            <family val="2"/>
          </rPr>
          <t>Jeremy Andreas:</t>
        </r>
        <r>
          <rPr>
            <sz val="9"/>
            <color indexed="81"/>
            <rFont val="Tahoma"/>
            <family val="2"/>
          </rPr>
          <t xml:space="preserve">
Diisi nama dokumen yang ingin dan bisa diwaive</t>
        </r>
      </text>
    </comment>
  </commentList>
</comments>
</file>

<file path=xl/comments11.xml><?xml version="1.0" encoding="utf-8"?>
<comments xmlns="http://schemas.openxmlformats.org/spreadsheetml/2006/main">
  <authors>
    <author>Jeremy Andreas</author>
  </authors>
  <commentList>
    <comment ref="A28" authorId="0" shapeId="0">
      <text>
        <r>
          <rPr>
            <b/>
            <sz val="9"/>
            <color indexed="81"/>
            <rFont val="Tahoma"/>
            <family val="2"/>
          </rPr>
          <t>Jeremy Andreas:</t>
        </r>
        <r>
          <rPr>
            <sz val="9"/>
            <color indexed="81"/>
            <rFont val="Tahoma"/>
            <family val="2"/>
          </rPr>
          <t xml:space="preserve">
posisi dibuat sejajar dengan supplier employee name yang ingin didelete</t>
        </r>
      </text>
    </comment>
  </commentList>
</comments>
</file>

<file path=xl/comments12.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numeric. jika tidak mau input promo, harus diisi dengan nol. </t>
        </r>
      </text>
    </comment>
    <comment ref="A13" authorId="0" shapeId="0">
      <text>
        <r>
          <rPr>
            <b/>
            <sz val="9"/>
            <color indexed="81"/>
            <rFont val="Tahoma"/>
            <family val="2"/>
          </rPr>
          <t>Jeremy Andreas:</t>
        </r>
        <r>
          <rPr>
            <sz val="9"/>
            <color indexed="81"/>
            <rFont val="Tahoma"/>
            <family val="2"/>
          </rPr>
          <t xml:space="preserve">
numeric. jika tidak mau input promo, harus diisi dengan nol. </t>
        </r>
      </text>
    </comment>
    <comment ref="A14" authorId="0" shapeId="0">
      <text>
        <r>
          <rPr>
            <b/>
            <sz val="9"/>
            <color indexed="81"/>
            <rFont val="Tahoma"/>
            <family val="2"/>
          </rPr>
          <t>Jeremy Andreas:</t>
        </r>
        <r>
          <rPr>
            <sz val="9"/>
            <color indexed="81"/>
            <rFont val="Tahoma"/>
            <family val="2"/>
          </rPr>
          <t xml:space="preserve">
numeric. jika tidak mau input promo, harus diisi dengan nol. </t>
        </r>
      </text>
    </comment>
    <comment ref="A15" authorId="0" shapeId="0">
      <text>
        <r>
          <rPr>
            <b/>
            <sz val="9"/>
            <color indexed="81"/>
            <rFont val="Tahoma"/>
            <family val="2"/>
          </rPr>
          <t>Jeremy Andreas:</t>
        </r>
        <r>
          <rPr>
            <sz val="9"/>
            <color indexed="81"/>
            <rFont val="Tahoma"/>
            <family val="2"/>
          </rPr>
          <t xml:space="preserve">
numeric. jika tidak mau input promo, harus diisi dengan nol. </t>
        </r>
      </text>
    </comment>
    <comment ref="A16" authorId="0" shapeId="0">
      <text>
        <r>
          <rPr>
            <b/>
            <sz val="9"/>
            <color indexed="81"/>
            <rFont val="Tahoma"/>
            <family val="2"/>
          </rPr>
          <t>Jeremy Andreas:</t>
        </r>
        <r>
          <rPr>
            <sz val="9"/>
            <color indexed="81"/>
            <rFont val="Tahoma"/>
            <family val="2"/>
          </rPr>
          <t xml:space="preserve">
numeric. jika tidak mau input promo, harus diisi dengan nol. </t>
        </r>
      </text>
    </comment>
  </commentList>
</comments>
</file>

<file path=xl/comments2.xml><?xml version="1.0" encoding="utf-8"?>
<comments xmlns="http://schemas.openxmlformats.org/spreadsheetml/2006/main">
  <authors>
    <author>Jeremy Andreas</author>
    <author>Fendy Tio</author>
  </authors>
  <commentList>
    <comment ref="A30" authorId="0" shapeId="0">
      <text>
        <r>
          <rPr>
            <b/>
            <sz val="9"/>
            <color indexed="81"/>
            <rFont val="Tahoma"/>
            <family val="2"/>
          </rPr>
          <t>Jeremy Andreas:</t>
        </r>
        <r>
          <rPr>
            <sz val="9"/>
            <color indexed="81"/>
            <rFont val="Tahoma"/>
            <family val="2"/>
          </rPr>
          <t xml:space="preserve">
Format MM/DD/YYYY</t>
        </r>
      </text>
    </comment>
    <comment ref="A78" authorId="1" shapeId="0">
      <text>
        <r>
          <rPr>
            <b/>
            <sz val="9"/>
            <color indexed="81"/>
            <rFont val="Tahoma"/>
            <family val="2"/>
          </rPr>
          <t>Fendy Tio:</t>
        </r>
        <r>
          <rPr>
            <sz val="9"/>
            <color indexed="81"/>
            <rFont val="Tahoma"/>
            <family val="2"/>
          </rPr>
          <t xml:space="preserve">
khusus shareholder public tidak perlu diisi</t>
        </r>
      </text>
    </comment>
  </commentList>
</comments>
</file>

<file path=xl/comments3.xml><?xml version="1.0" encoding="utf-8"?>
<comments xmlns="http://schemas.openxmlformats.org/spreadsheetml/2006/main">
  <authors>
    <author>Fendy Tio</author>
  </authors>
  <commentList>
    <comment ref="B22" authorId="0" shapeId="0">
      <text>
        <r>
          <rPr>
            <b/>
            <sz val="9"/>
            <color indexed="81"/>
            <rFont val="Tahoma"/>
            <family val="2"/>
          </rPr>
          <t>Fendy Tio:</t>
        </r>
        <r>
          <rPr>
            <sz val="9"/>
            <color indexed="81"/>
            <rFont val="Tahoma"/>
            <family val="2"/>
          </rPr>
          <t xml:space="preserve">
HARUS DIISI JIKA ID TYPE BUKAN E-KTP/AKTA/NPWP</t>
        </r>
      </text>
    </comment>
    <comment ref="C22" authorId="0" shapeId="0">
      <text>
        <r>
          <rPr>
            <b/>
            <sz val="9"/>
            <color indexed="81"/>
            <rFont val="Tahoma"/>
            <family val="2"/>
          </rPr>
          <t>Fendy Tio:</t>
        </r>
        <r>
          <rPr>
            <sz val="9"/>
            <color indexed="81"/>
            <rFont val="Tahoma"/>
            <family val="2"/>
          </rPr>
          <t xml:space="preserve">
HARUS DIISI JIKA ID TYPE BUKAN E-KTP/AKTA/NPWP</t>
        </r>
      </text>
    </comment>
    <comment ref="D22" authorId="0" shapeId="0">
      <text>
        <r>
          <rPr>
            <b/>
            <sz val="9"/>
            <color indexed="81"/>
            <rFont val="Tahoma"/>
            <family val="2"/>
          </rPr>
          <t>Fendy Tio:</t>
        </r>
        <r>
          <rPr>
            <sz val="9"/>
            <color indexed="81"/>
            <rFont val="Tahoma"/>
            <family val="2"/>
          </rPr>
          <t xml:space="preserve">
HARUS DIISI JIKA ID TYPE BUKAN E-KTP/AKTA/NPWP</t>
        </r>
      </text>
    </comment>
    <comment ref="E22" authorId="0" shapeId="0">
      <text>
        <r>
          <rPr>
            <b/>
            <sz val="9"/>
            <color indexed="81"/>
            <rFont val="Tahoma"/>
            <family val="2"/>
          </rPr>
          <t>Fendy Tio:</t>
        </r>
        <r>
          <rPr>
            <sz val="9"/>
            <color indexed="81"/>
            <rFont val="Tahoma"/>
            <family val="2"/>
          </rPr>
          <t xml:space="preserve">
HARUS DIISI JIKA ID TYPE BUKAN E-KTP/AKTA/NPWP</t>
        </r>
      </text>
    </comment>
    <comment ref="F22" authorId="0" shapeId="0">
      <text>
        <r>
          <rPr>
            <b/>
            <sz val="9"/>
            <color indexed="81"/>
            <rFont val="Tahoma"/>
            <family val="2"/>
          </rPr>
          <t>Fendy Tio:</t>
        </r>
        <r>
          <rPr>
            <sz val="9"/>
            <color indexed="81"/>
            <rFont val="Tahoma"/>
            <family val="2"/>
          </rPr>
          <t xml:space="preserve">
HARUS DIISI JIKA ID TYPE BUKAN E-KTP/AKTA/NPWP</t>
        </r>
      </text>
    </comment>
    <comment ref="B24" authorId="0" shapeId="0">
      <text>
        <r>
          <rPr>
            <b/>
            <sz val="9"/>
            <color indexed="81"/>
            <rFont val="Tahoma"/>
            <family val="2"/>
          </rPr>
          <t>Fendy Tio:</t>
        </r>
        <r>
          <rPr>
            <sz val="9"/>
            <color indexed="81"/>
            <rFont val="Tahoma"/>
            <family val="2"/>
          </rPr>
          <t xml:space="preserve">
Numeric Only</t>
        </r>
      </text>
    </comment>
    <comment ref="C24" authorId="0" shapeId="0">
      <text>
        <r>
          <rPr>
            <b/>
            <sz val="9"/>
            <color indexed="81"/>
            <rFont val="Tahoma"/>
            <family val="2"/>
          </rPr>
          <t>Fendy Tio:</t>
        </r>
        <r>
          <rPr>
            <sz val="9"/>
            <color indexed="81"/>
            <rFont val="Tahoma"/>
            <family val="2"/>
          </rPr>
          <t xml:space="preserve">
Numeric Only</t>
        </r>
      </text>
    </comment>
    <comment ref="D24" authorId="0" shapeId="0">
      <text>
        <r>
          <rPr>
            <b/>
            <sz val="9"/>
            <color indexed="81"/>
            <rFont val="Tahoma"/>
            <family val="2"/>
          </rPr>
          <t>Fendy Tio:</t>
        </r>
        <r>
          <rPr>
            <sz val="9"/>
            <color indexed="81"/>
            <rFont val="Tahoma"/>
            <family val="2"/>
          </rPr>
          <t xml:space="preserve">
Numeric Only</t>
        </r>
      </text>
    </comment>
    <comment ref="E24" authorId="0" shapeId="0">
      <text>
        <r>
          <rPr>
            <b/>
            <sz val="9"/>
            <color indexed="81"/>
            <rFont val="Tahoma"/>
            <family val="2"/>
          </rPr>
          <t>Fendy Tio:</t>
        </r>
        <r>
          <rPr>
            <sz val="9"/>
            <color indexed="81"/>
            <rFont val="Tahoma"/>
            <family val="2"/>
          </rPr>
          <t xml:space="preserve">
Numeric Only</t>
        </r>
      </text>
    </comment>
    <comment ref="F24" authorId="0" shapeId="0">
      <text>
        <r>
          <rPr>
            <b/>
            <sz val="9"/>
            <color indexed="81"/>
            <rFont val="Tahoma"/>
            <family val="2"/>
          </rPr>
          <t>Fendy Tio:</t>
        </r>
        <r>
          <rPr>
            <sz val="9"/>
            <color indexed="81"/>
            <rFont val="Tahoma"/>
            <family val="2"/>
          </rPr>
          <t xml:space="preserve">
Numeric Only</t>
        </r>
      </text>
    </comment>
    <comment ref="B27" authorId="0" shapeId="0">
      <text>
        <r>
          <rPr>
            <b/>
            <sz val="9"/>
            <color indexed="81"/>
            <rFont val="Tahoma"/>
            <family val="2"/>
          </rPr>
          <t>Fendy Tio:</t>
        </r>
        <r>
          <rPr>
            <sz val="9"/>
            <color indexed="81"/>
            <rFont val="Tahoma"/>
            <family val="2"/>
          </rPr>
          <t xml:space="preserve">
Numeric Only</t>
        </r>
      </text>
    </comment>
    <comment ref="C27" authorId="0" shapeId="0">
      <text>
        <r>
          <rPr>
            <b/>
            <sz val="9"/>
            <color indexed="81"/>
            <rFont val="Tahoma"/>
            <family val="2"/>
          </rPr>
          <t>Fendy Tio:</t>
        </r>
        <r>
          <rPr>
            <sz val="9"/>
            <color indexed="81"/>
            <rFont val="Tahoma"/>
            <family val="2"/>
          </rPr>
          <t xml:space="preserve">
Numeric Only</t>
        </r>
      </text>
    </comment>
    <comment ref="D27" authorId="0" shapeId="0">
      <text>
        <r>
          <rPr>
            <b/>
            <sz val="9"/>
            <color indexed="81"/>
            <rFont val="Tahoma"/>
            <family val="2"/>
          </rPr>
          <t>Fendy Tio:</t>
        </r>
        <r>
          <rPr>
            <sz val="9"/>
            <color indexed="81"/>
            <rFont val="Tahoma"/>
            <family val="2"/>
          </rPr>
          <t xml:space="preserve">
Numeric Only</t>
        </r>
      </text>
    </comment>
    <comment ref="E27" authorId="0" shapeId="0">
      <text>
        <r>
          <rPr>
            <b/>
            <sz val="9"/>
            <color indexed="81"/>
            <rFont val="Tahoma"/>
            <family val="2"/>
          </rPr>
          <t>Fendy Tio:</t>
        </r>
        <r>
          <rPr>
            <sz val="9"/>
            <color indexed="81"/>
            <rFont val="Tahoma"/>
            <family val="2"/>
          </rPr>
          <t xml:space="preserve">
Numeric Only</t>
        </r>
      </text>
    </comment>
    <comment ref="F27" authorId="0" shapeId="0">
      <text>
        <r>
          <rPr>
            <b/>
            <sz val="9"/>
            <color indexed="81"/>
            <rFont val="Tahoma"/>
            <family val="2"/>
          </rPr>
          <t>Fendy Tio:</t>
        </r>
        <r>
          <rPr>
            <sz val="9"/>
            <color indexed="81"/>
            <rFont val="Tahoma"/>
            <family val="2"/>
          </rPr>
          <t xml:space="preserve">
Numeric Only</t>
        </r>
      </text>
    </comment>
    <comment ref="B28" authorId="0" shapeId="0">
      <text>
        <r>
          <rPr>
            <b/>
            <sz val="9"/>
            <color indexed="81"/>
            <rFont val="Tahoma"/>
            <family val="2"/>
          </rPr>
          <t>Fendy Tio:</t>
        </r>
        <r>
          <rPr>
            <sz val="9"/>
            <color indexed="81"/>
            <rFont val="Tahoma"/>
            <family val="2"/>
          </rPr>
          <t xml:space="preserve">
Numeric Only</t>
        </r>
      </text>
    </comment>
    <comment ref="C28" authorId="0" shapeId="0">
      <text>
        <r>
          <rPr>
            <b/>
            <sz val="9"/>
            <color indexed="81"/>
            <rFont val="Tahoma"/>
            <family val="2"/>
          </rPr>
          <t>Fendy Tio:</t>
        </r>
        <r>
          <rPr>
            <sz val="9"/>
            <color indexed="81"/>
            <rFont val="Tahoma"/>
            <family val="2"/>
          </rPr>
          <t xml:space="preserve">
Numeric Only</t>
        </r>
      </text>
    </comment>
    <comment ref="D28" authorId="0" shapeId="0">
      <text>
        <r>
          <rPr>
            <b/>
            <sz val="9"/>
            <color indexed="81"/>
            <rFont val="Tahoma"/>
            <family val="2"/>
          </rPr>
          <t>Fendy Tio:</t>
        </r>
        <r>
          <rPr>
            <sz val="9"/>
            <color indexed="81"/>
            <rFont val="Tahoma"/>
            <family val="2"/>
          </rPr>
          <t xml:space="preserve">
Numeric Only</t>
        </r>
      </text>
    </comment>
    <comment ref="E28" authorId="0" shapeId="0">
      <text>
        <r>
          <rPr>
            <b/>
            <sz val="9"/>
            <color indexed="81"/>
            <rFont val="Tahoma"/>
            <family val="2"/>
          </rPr>
          <t>Fendy Tio:</t>
        </r>
        <r>
          <rPr>
            <sz val="9"/>
            <color indexed="81"/>
            <rFont val="Tahoma"/>
            <family val="2"/>
          </rPr>
          <t xml:space="preserve">
Numeric Only</t>
        </r>
      </text>
    </comment>
    <comment ref="F28" authorId="0" shapeId="0">
      <text>
        <r>
          <rPr>
            <b/>
            <sz val="9"/>
            <color indexed="81"/>
            <rFont val="Tahoma"/>
            <family val="2"/>
          </rPr>
          <t>Fendy Tio:</t>
        </r>
        <r>
          <rPr>
            <sz val="9"/>
            <color indexed="81"/>
            <rFont val="Tahoma"/>
            <family val="2"/>
          </rPr>
          <t xml:space="preserve">
Numeric Only</t>
        </r>
      </text>
    </comment>
    <comment ref="B29" authorId="0" shapeId="0">
      <text>
        <r>
          <rPr>
            <b/>
            <sz val="9"/>
            <color indexed="81"/>
            <rFont val="Tahoma"/>
            <family val="2"/>
          </rPr>
          <t>Fendy Tio:</t>
        </r>
        <r>
          <rPr>
            <sz val="9"/>
            <color indexed="81"/>
            <rFont val="Tahoma"/>
            <family val="2"/>
          </rPr>
          <t xml:space="preserve">
Numeric Only</t>
        </r>
      </text>
    </comment>
    <comment ref="C29" authorId="0" shapeId="0">
      <text>
        <r>
          <rPr>
            <b/>
            <sz val="9"/>
            <color indexed="81"/>
            <rFont val="Tahoma"/>
            <family val="2"/>
          </rPr>
          <t>Fendy Tio:</t>
        </r>
        <r>
          <rPr>
            <sz val="9"/>
            <color indexed="81"/>
            <rFont val="Tahoma"/>
            <family val="2"/>
          </rPr>
          <t xml:space="preserve">
Numeric Only</t>
        </r>
      </text>
    </comment>
    <comment ref="D29" authorId="0" shapeId="0">
      <text>
        <r>
          <rPr>
            <b/>
            <sz val="9"/>
            <color indexed="81"/>
            <rFont val="Tahoma"/>
            <family val="2"/>
          </rPr>
          <t>Fendy Tio:</t>
        </r>
        <r>
          <rPr>
            <sz val="9"/>
            <color indexed="81"/>
            <rFont val="Tahoma"/>
            <family val="2"/>
          </rPr>
          <t xml:space="preserve">
Numeric Only</t>
        </r>
      </text>
    </comment>
    <comment ref="E29" authorId="0" shapeId="0">
      <text>
        <r>
          <rPr>
            <b/>
            <sz val="9"/>
            <color indexed="81"/>
            <rFont val="Tahoma"/>
            <family val="2"/>
          </rPr>
          <t>Fendy Tio:</t>
        </r>
        <r>
          <rPr>
            <sz val="9"/>
            <color indexed="81"/>
            <rFont val="Tahoma"/>
            <family val="2"/>
          </rPr>
          <t xml:space="preserve">
Numeric Only</t>
        </r>
      </text>
    </comment>
    <comment ref="F29" authorId="0" shapeId="0">
      <text>
        <r>
          <rPr>
            <b/>
            <sz val="9"/>
            <color indexed="81"/>
            <rFont val="Tahoma"/>
            <family val="2"/>
          </rPr>
          <t>Fendy Tio:</t>
        </r>
        <r>
          <rPr>
            <sz val="9"/>
            <color indexed="81"/>
            <rFont val="Tahoma"/>
            <family val="2"/>
          </rPr>
          <t xml:space="preserve">
Numeric Only</t>
        </r>
      </text>
    </comment>
  </commentList>
</comments>
</file>

<file path=xl/comments4.xml><?xml version="1.0" encoding="utf-8"?>
<comments xmlns="http://schemas.openxmlformats.org/spreadsheetml/2006/main">
  <authors>
    <author>Fendy Tio</author>
  </authors>
  <commentList>
    <comment ref="B19" authorId="0" shapeId="0">
      <text>
        <r>
          <rPr>
            <b/>
            <sz val="9"/>
            <color indexed="81"/>
            <rFont val="Tahoma"/>
            <family val="2"/>
          </rPr>
          <t>Fendy Tio:</t>
        </r>
        <r>
          <rPr>
            <sz val="9"/>
            <color indexed="81"/>
            <rFont val="Tahoma"/>
            <family val="2"/>
          </rPr>
          <t xml:space="preserve">
Numeric Only</t>
        </r>
      </text>
    </comment>
    <comment ref="C19" authorId="0" shapeId="0">
      <text>
        <r>
          <rPr>
            <b/>
            <sz val="9"/>
            <color indexed="81"/>
            <rFont val="Tahoma"/>
            <family val="2"/>
          </rPr>
          <t>Fendy Tio:</t>
        </r>
        <r>
          <rPr>
            <sz val="9"/>
            <color indexed="81"/>
            <rFont val="Tahoma"/>
            <family val="2"/>
          </rPr>
          <t xml:space="preserve">
Numeric Only</t>
        </r>
      </text>
    </comment>
    <comment ref="D19" authorId="0" shapeId="0">
      <text>
        <r>
          <rPr>
            <b/>
            <sz val="9"/>
            <color indexed="81"/>
            <rFont val="Tahoma"/>
            <family val="2"/>
          </rPr>
          <t>Fendy Tio:</t>
        </r>
        <r>
          <rPr>
            <sz val="9"/>
            <color indexed="81"/>
            <rFont val="Tahoma"/>
            <family val="2"/>
          </rPr>
          <t xml:space="preserve">
Numeric Only</t>
        </r>
      </text>
    </comment>
    <comment ref="E19" authorId="0" shapeId="0">
      <text>
        <r>
          <rPr>
            <b/>
            <sz val="9"/>
            <color indexed="81"/>
            <rFont val="Tahoma"/>
            <family val="2"/>
          </rPr>
          <t>Fendy Tio:</t>
        </r>
        <r>
          <rPr>
            <sz val="9"/>
            <color indexed="81"/>
            <rFont val="Tahoma"/>
            <family val="2"/>
          </rPr>
          <t xml:space="preserve">
Numeric Only</t>
        </r>
      </text>
    </comment>
    <comment ref="F19" authorId="0" shapeId="0">
      <text>
        <r>
          <rPr>
            <b/>
            <sz val="9"/>
            <color indexed="81"/>
            <rFont val="Tahoma"/>
            <family val="2"/>
          </rPr>
          <t>Fendy Tio:</t>
        </r>
        <r>
          <rPr>
            <sz val="9"/>
            <color indexed="81"/>
            <rFont val="Tahoma"/>
            <family val="2"/>
          </rPr>
          <t xml:space="preserve">
Numeric Only</t>
        </r>
      </text>
    </comment>
  </commentList>
</comments>
</file>

<file path=xl/comments5.xml><?xml version="1.0" encoding="utf-8"?>
<comments xmlns="http://schemas.openxmlformats.org/spreadsheetml/2006/main">
  <authors>
    <author>Fendy Tio</author>
  </authors>
  <commentList>
    <comment ref="B14" authorId="0" shapeId="0">
      <text>
        <r>
          <rPr>
            <b/>
            <sz val="9"/>
            <color indexed="81"/>
            <rFont val="Tahoma"/>
            <family val="2"/>
          </rPr>
          <t>Fendy Tio:</t>
        </r>
        <r>
          <rPr>
            <sz val="9"/>
            <color indexed="81"/>
            <rFont val="Tahoma"/>
            <family val="2"/>
          </rPr>
          <t xml:space="preserve">
input degan 'New' atau 'Select' dengan format New;Select</t>
        </r>
      </text>
    </comment>
    <comment ref="B17" authorId="0" shapeId="0">
      <text>
        <r>
          <rPr>
            <b/>
            <sz val="9"/>
            <color indexed="81"/>
            <rFont val="Tahoma"/>
            <family val="2"/>
          </rPr>
          <t>Fendy Tio:</t>
        </r>
        <r>
          <rPr>
            <sz val="9"/>
            <color indexed="81"/>
            <rFont val="Tahoma"/>
            <family val="2"/>
          </rPr>
          <t xml:space="preserve">
input degan 'New' atau 'Select' dengan format New;Select</t>
        </r>
      </text>
    </comment>
    <comment ref="B20" authorId="0" shapeId="0">
      <text>
        <r>
          <rPr>
            <b/>
            <sz val="9"/>
            <color indexed="81"/>
            <rFont val="Tahoma"/>
            <family val="2"/>
          </rPr>
          <t>Fendy Tio:</t>
        </r>
        <r>
          <rPr>
            <sz val="9"/>
            <color indexed="81"/>
            <rFont val="Tahoma"/>
            <family val="2"/>
          </rPr>
          <t xml:space="preserve">
input degan 'New' atau 'Select' dengan format New;Select</t>
        </r>
      </text>
    </comment>
  </commentList>
</comments>
</file>

<file path=xl/comments6.xml><?xml version="1.0" encoding="utf-8"?>
<comments xmlns="http://schemas.openxmlformats.org/spreadsheetml/2006/main">
  <authors>
    <author>Jeremy Andreas</author>
  </authors>
  <commentList>
    <comment ref="A23" authorId="0" shapeId="0">
      <text>
        <r>
          <rPr>
            <b/>
            <sz val="9"/>
            <color indexed="81"/>
            <rFont val="Tahoma"/>
            <family val="2"/>
          </rPr>
          <t>Jeremy Andreas:</t>
        </r>
        <r>
          <rPr>
            <sz val="9"/>
            <color indexed="81"/>
            <rFont val="Tahoma"/>
            <family val="2"/>
          </rPr>
          <t xml:space="preserve">
wajib isi jika interest type = float rate</t>
        </r>
      </text>
    </comment>
    <comment ref="A26" authorId="0" shapeId="0">
      <text>
        <r>
          <rPr>
            <b/>
            <sz val="9"/>
            <color indexed="81"/>
            <rFont val="Tahoma"/>
            <family val="2"/>
          </rPr>
          <t>Jeremy Andreas:</t>
        </r>
        <r>
          <rPr>
            <sz val="9"/>
            <color indexed="81"/>
            <rFont val="Tahoma"/>
            <family val="2"/>
          </rPr>
          <t xml:space="preserve">
wajib isi jika wop = autodebit (jika ada akun bank)</t>
        </r>
      </text>
    </comment>
    <comment ref="B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A30" authorId="0" shapeId="0">
      <text>
        <r>
          <rPr>
            <b/>
            <sz val="9"/>
            <color indexed="81"/>
            <rFont val="Tahoma"/>
            <family val="2"/>
          </rPr>
          <t>Jeremy Andreas:</t>
        </r>
        <r>
          <rPr>
            <sz val="9"/>
            <color indexed="81"/>
            <rFont val="Tahoma"/>
            <family val="2"/>
          </rPr>
          <t xml:space="preserve">
Jika copy address dikosongkan, maka wajib input alamat lengkap</t>
        </r>
      </text>
    </comment>
    <comment ref="B30" authorId="0" shapeId="0">
      <text>
        <r>
          <rPr>
            <sz val="11"/>
            <color theme="1"/>
            <rFont val="Calibri"/>
            <family val="2"/>
            <scheme val="minor"/>
          </rPr>
          <t>Jeremy Andreas:
bisa dikosongkan jika tidak ingin copy address</t>
        </r>
      </text>
    </comment>
    <comment ref="A31" authorId="0" shapeId="0">
      <text>
        <r>
          <rPr>
            <b/>
            <sz val="9"/>
            <color indexed="81"/>
            <rFont val="Tahoma"/>
            <family val="2"/>
          </rPr>
          <t>Jeremy Andreas:</t>
        </r>
        <r>
          <rPr>
            <sz val="9"/>
            <color indexed="81"/>
            <rFont val="Tahoma"/>
            <family val="2"/>
          </rPr>
          <t xml:space="preserve">
tidak perlu isi jika copy address, wajib isi jika tidak copy address</t>
        </r>
      </text>
    </comment>
    <comment ref="A51" authorId="0" shapeId="0">
      <text>
        <r>
          <rPr>
            <b/>
            <sz val="9"/>
            <color indexed="81"/>
            <rFont val="Tahoma"/>
            <family val="2"/>
          </rPr>
          <t>Jeremy Andreas:</t>
        </r>
        <r>
          <rPr>
            <sz val="9"/>
            <color indexed="81"/>
            <rFont val="Tahoma"/>
            <family val="2"/>
          </rPr>
          <t xml:space="preserve">
Muncul dan bisa diisi jika characteristic of credit = credit / pembayaran yang di restrukturisasi</t>
        </r>
      </text>
    </comment>
    <comment ref="A52" authorId="0" shapeId="0">
      <text>
        <r>
          <rPr>
            <b/>
            <sz val="9"/>
            <color indexed="81"/>
            <rFont val="Tahoma"/>
            <family val="2"/>
          </rPr>
          <t>Jeremy Andreas:</t>
        </r>
        <r>
          <rPr>
            <sz val="9"/>
            <color indexed="81"/>
            <rFont val="Tahoma"/>
            <family val="2"/>
          </rPr>
          <t xml:space="preserve">
Muncul dan wajib diisi jika characteristic of credit = Credit / Pembayaran yang di restrukturisasi</t>
        </r>
      </text>
    </comment>
    <comment ref="A57" authorId="0" shapeId="0">
      <text>
        <r>
          <rPr>
            <b/>
            <sz val="9"/>
            <color indexed="81"/>
            <rFont val="Tahoma"/>
            <family val="2"/>
          </rPr>
          <t>Jeremy Andreas:</t>
        </r>
        <r>
          <rPr>
            <sz val="9"/>
            <color indexed="81"/>
            <rFont val="Tahoma"/>
            <family val="2"/>
          </rPr>
          <t xml:space="preserve">
Diisi dalam numeric</t>
        </r>
      </text>
    </comment>
    <comment ref="A58" authorId="0" shapeId="0">
      <text>
        <r>
          <rPr>
            <b/>
            <sz val="9"/>
            <color indexed="81"/>
            <rFont val="Tahoma"/>
            <family val="2"/>
          </rPr>
          <t xml:space="preserve">Jeremy Andreas:
</t>
        </r>
        <r>
          <rPr>
            <sz val="9"/>
            <color indexed="81"/>
            <rFont val="Tahoma"/>
            <family val="2"/>
          </rPr>
          <t>Isian dalam format
MM/DD/YYYY</t>
        </r>
      </text>
    </comment>
    <comment ref="A61" authorId="0" shapeId="0">
      <text>
        <r>
          <rPr>
            <b/>
            <sz val="9"/>
            <color indexed="81"/>
            <rFont val="Tahoma"/>
            <family val="2"/>
          </rPr>
          <t>Jeremy Andreas:</t>
        </r>
        <r>
          <rPr>
            <sz val="9"/>
            <color indexed="81"/>
            <rFont val="Tahoma"/>
            <family val="2"/>
          </rPr>
          <t xml:space="preserve">
Diisi dalam numeric</t>
        </r>
      </text>
    </comment>
  </commentList>
</comments>
</file>

<file path=xl/comments7.xml><?xml version="1.0" encoding="utf-8"?>
<comments xmlns="http://schemas.openxmlformats.org/spreadsheetml/2006/main">
  <authors>
    <author>Jeremy Andreas</author>
  </authors>
  <commentList>
    <comment ref="A23" authorId="0" shapeId="0">
      <text>
        <r>
          <rPr>
            <b/>
            <sz val="9"/>
            <color indexed="81"/>
            <rFont val="Tahoma"/>
            <family val="2"/>
          </rPr>
          <t>Jeremy Andreas:</t>
        </r>
        <r>
          <rPr>
            <sz val="9"/>
            <color indexed="81"/>
            <rFont val="Tahoma"/>
            <family val="2"/>
          </rPr>
          <t xml:space="preserve">
Format MM/DD/YYYY</t>
        </r>
      </text>
    </comment>
  </commentList>
</comments>
</file>

<file path=xl/comments8.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Jika Insured By Customer, hanya perlu mengisi bagian customer. Jika insured by multifinance, hanya perlu mengisi bagian company. Jika insured by customer-multifinance, perlu mengisi keduanya. Jika insured by off system, tidak perlu mengisi keduanya.</t>
        </r>
      </text>
    </comment>
    <comment ref="A15" authorId="0" shapeId="0">
      <text>
        <r>
          <rPr>
            <sz val="11"/>
            <color theme="1"/>
            <rFont val="Calibri"/>
            <family val="2"/>
            <scheme val="minor"/>
          </rPr>
          <t>Jeremy Andreas:
numeric</t>
        </r>
      </text>
    </comment>
    <comment ref="A16" authorId="0" shapeId="0">
      <text>
        <r>
          <rPr>
            <sz val="11"/>
            <color theme="1"/>
            <rFont val="Calibri"/>
            <family val="2"/>
            <scheme val="minor"/>
          </rPr>
          <t>Jeremy Andreas:
numeric</t>
        </r>
      </text>
    </comment>
    <comment ref="A18" authorId="0" shapeId="0">
      <text>
        <r>
          <rPr>
            <sz val="11"/>
            <color theme="1"/>
            <rFont val="Calibri"/>
            <family val="2"/>
            <scheme val="minor"/>
          </rPr>
          <t>Jeremy Andreas:
MM/DD/YYYY format date</t>
        </r>
      </text>
    </comment>
    <comment ref="A19" authorId="0" shapeId="0">
      <text>
        <r>
          <rPr>
            <sz val="11"/>
            <color theme="1"/>
            <rFont val="Calibri"/>
            <family val="2"/>
            <scheme val="minor"/>
          </rPr>
          <t>Jeremy Andreas:
MM/DD/YYYY format date</t>
        </r>
      </text>
    </comment>
    <comment ref="A23" authorId="0" shapeId="0">
      <text>
        <r>
          <rPr>
            <sz val="11"/>
            <color theme="1"/>
            <rFont val="Calibri"/>
            <family val="2"/>
            <scheme val="minor"/>
          </rPr>
          <t>Jeremy Andreas:
numeric</t>
        </r>
      </text>
    </comment>
    <comment ref="A28" authorId="0" shapeId="0">
      <text>
        <r>
          <rPr>
            <sz val="11"/>
            <color theme="1"/>
            <rFont val="Calibri"/>
            <family val="2"/>
            <scheme val="minor"/>
          </rPr>
          <t>Jeremy Andreas:
numeric, wajib diisi jika Cover Period = Partial Tenor atau Over Tenor. Jika cover period = partial tenor, insurance length &lt; tenor. Jika cover period = over tenor, insurance length &gt; tenor.</t>
        </r>
      </text>
    </comment>
    <comment ref="A30" authorId="0" shapeId="0">
      <text>
        <r>
          <rPr>
            <sz val="11"/>
            <color theme="1"/>
            <rFont val="Calibri"/>
            <family val="2"/>
            <scheme val="minor"/>
          </rPr>
          <t>Jeremy Andreas:
jika yes, tidak perlu diisi admin fee &amp; customer stampduty fee. Jika no, perlu mengisinya</t>
        </r>
      </text>
    </comment>
    <comment ref="A31" authorId="0" shapeId="0">
      <text>
        <r>
          <rPr>
            <sz val="11"/>
            <color theme="1"/>
            <rFont val="Calibri"/>
            <family val="2"/>
            <scheme val="minor"/>
          </rPr>
          <t>Jeremy Andreas:
numeric</t>
        </r>
      </text>
    </comment>
    <comment ref="A32" authorId="0" shapeId="0">
      <text>
        <r>
          <rPr>
            <sz val="11"/>
            <color theme="1"/>
            <rFont val="Calibri"/>
            <family val="2"/>
            <scheme val="minor"/>
          </rPr>
          <t>Jeremy Andreas:
numeric</t>
        </r>
      </text>
    </comment>
    <comment ref="A45" authorId="0" shapeId="0">
      <text>
        <r>
          <rPr>
            <b/>
            <sz val="9"/>
            <color indexed="81"/>
            <rFont val="Tahoma"/>
            <charset val="1"/>
          </rPr>
          <t>Jeremy Andreas:</t>
        </r>
        <r>
          <rPr>
            <sz val="9"/>
            <color indexed="81"/>
            <rFont val="Tahoma"/>
            <charset val="1"/>
          </rPr>
          <t xml:space="preserve">
diisi yes/no sesuai dengan urutan year num, menggunakan pemisah/delimiter ;</t>
        </r>
      </text>
    </comment>
    <comment ref="A46" authorId="0" shapeId="0">
      <text>
        <r>
          <rPr>
            <b/>
            <sz val="9"/>
            <color indexed="81"/>
            <rFont val="Tahoma"/>
            <charset val="1"/>
          </rPr>
          <t>Jeremy Andreas:</t>
        </r>
        <r>
          <rPr>
            <sz val="9"/>
            <color indexed="81"/>
            <rFont val="Tahoma"/>
            <charset val="1"/>
          </rPr>
          <t xml:space="preserve">
dapat diisi sesuai urutan yearnum menggunakan delimiter ;</t>
        </r>
      </text>
    </comment>
    <comment ref="B46" authorId="0" shapeId="0">
      <text>
        <r>
          <rPr>
            <b/>
            <sz val="9"/>
            <color indexed="81"/>
            <rFont val="Tahoma"/>
            <charset val="1"/>
          </rPr>
          <t>Jeremy Andreas:</t>
        </r>
        <r>
          <rPr>
            <sz val="9"/>
            <color indexed="81"/>
            <rFont val="Tahoma"/>
            <charset val="1"/>
          </rPr>
          <t xml:space="preserve">
dapat diisi customer/multifinance</t>
        </r>
      </text>
    </comment>
    <comment ref="A47" authorId="0" shapeId="0">
      <text>
        <r>
          <rPr>
            <b/>
            <sz val="9"/>
            <color indexed="81"/>
            <rFont val="Tahoma"/>
            <charset val="1"/>
          </rPr>
          <t>Jeremy Andreas:</t>
        </r>
        <r>
          <rPr>
            <sz val="9"/>
            <color indexed="81"/>
            <rFont val="Tahoma"/>
            <charset val="1"/>
          </rPr>
          <t xml:space="preserve">
dapat diisi sesuai urutan yearnum menggunakan delimiter ;</t>
        </r>
      </text>
    </comment>
    <comment ref="A48" authorId="0" shapeId="0">
      <text>
        <r>
          <rPr>
            <b/>
            <sz val="9"/>
            <color indexed="81"/>
            <rFont val="Tahoma"/>
            <charset val="1"/>
          </rPr>
          <t>Jeremy Andreas:</t>
        </r>
        <r>
          <rPr>
            <sz val="9"/>
            <color indexed="81"/>
            <rFont val="Tahoma"/>
            <charset val="1"/>
          </rPr>
          <t xml:space="preserve">
dapat diisi sesuai urutan yearnum menggunakan delimiter ;</t>
        </r>
      </text>
    </comment>
    <comment ref="A50"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1"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2"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3"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4"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5"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6"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9"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0"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1"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2"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3"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4"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5"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81" authorId="0" shapeId="0">
      <text>
        <r>
          <rPr>
            <sz val="11"/>
            <color theme="1"/>
            <rFont val="Calibri"/>
            <family val="2"/>
            <scheme val="minor"/>
          </rPr>
          <t>Jeremy Andreas:
numeric</t>
        </r>
      </text>
    </comment>
    <comment ref="A82" authorId="0" shapeId="0">
      <text>
        <r>
          <rPr>
            <b/>
            <sz val="9"/>
            <color indexed="81"/>
            <rFont val="Tahoma"/>
            <family val="2"/>
          </rPr>
          <t>Jeremy Andreas:</t>
        </r>
        <r>
          <rPr>
            <sz val="9"/>
            <color indexed="81"/>
            <rFont val="Tahoma"/>
            <family val="2"/>
          </rPr>
          <t xml:space="preserve">
Diskon akan mengikuti nilai disini jika min ada 1 yearnum yang paid by multifinance, Field ini tidak perlu diisi, karena akan terisi otomatis oleh Katalon.</t>
        </r>
      </text>
    </comment>
    <comment ref="B88" authorId="0" shapeId="0">
      <text>
        <r>
          <rPr>
            <b/>
            <sz val="9"/>
            <color indexed="81"/>
            <rFont val="Tahoma"/>
            <family val="2"/>
          </rPr>
          <t>Jeremy Andreas:</t>
        </r>
        <r>
          <rPr>
            <sz val="9"/>
            <color indexed="81"/>
            <rFont val="Tahoma"/>
            <family val="2"/>
          </rPr>
          <t xml:space="preserve">
Angka ini + 1 = Jumlah Yearnum yang akan terbentuk</t>
        </r>
      </text>
    </comment>
  </commentList>
</comments>
</file>

<file path=xl/comments9.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Mandatory Jika TabInsuranceData field Discount lebih dari 0</t>
        </r>
      </text>
    </comment>
    <comment ref="A13" authorId="0" shapeId="0">
      <text>
        <r>
          <rPr>
            <b/>
            <sz val="9"/>
            <color indexed="81"/>
            <rFont val="Tahoma"/>
            <family val="2"/>
          </rPr>
          <t>Jeremy Andreas:</t>
        </r>
        <r>
          <rPr>
            <sz val="9"/>
            <color indexed="81"/>
            <rFont val="Tahoma"/>
            <family val="2"/>
          </rPr>
          <t xml:space="preserve">
Mandatory Jika TabInsuranceData field Discount lebih dari 0</t>
        </r>
      </text>
    </comment>
    <comment ref="A14" authorId="0" shapeId="0">
      <text>
        <r>
          <rPr>
            <b/>
            <sz val="9"/>
            <color indexed="81"/>
            <rFont val="Tahoma"/>
            <family val="2"/>
          </rPr>
          <t>Jeremy Andreas:</t>
        </r>
        <r>
          <rPr>
            <sz val="9"/>
            <color indexed="81"/>
            <rFont val="Tahoma"/>
            <family val="2"/>
          </rPr>
          <t xml:space="preserve">
Mandatory Jika TabInsuranceData field Discount lebih dari 0</t>
        </r>
      </text>
    </comment>
    <comment ref="A15" authorId="0" shapeId="0">
      <text>
        <r>
          <rPr>
            <b/>
            <sz val="9"/>
            <color indexed="81"/>
            <rFont val="Tahoma"/>
            <family val="2"/>
          </rPr>
          <t>Jeremy Andreas:</t>
        </r>
        <r>
          <rPr>
            <sz val="9"/>
            <color indexed="81"/>
            <rFont val="Tahoma"/>
            <family val="2"/>
          </rPr>
          <t xml:space="preserve">
Mandatory Jika TabInsuranceData field Discount lebih dari 0</t>
        </r>
      </text>
    </comment>
    <comment ref="A16" authorId="0" shapeId="0">
      <text>
        <r>
          <rPr>
            <b/>
            <sz val="9"/>
            <color indexed="81"/>
            <rFont val="Tahoma"/>
            <family val="2"/>
          </rPr>
          <t>Jeremy Andreas:</t>
        </r>
        <r>
          <rPr>
            <sz val="9"/>
            <color indexed="81"/>
            <rFont val="Tahoma"/>
            <family val="2"/>
          </rPr>
          <t xml:space="preserve">
Mandatory Jika TabInsuranceData field Discount lebih dari 0</t>
        </r>
      </text>
    </comment>
    <comment ref="A17" authorId="0" shapeId="0">
      <text>
        <r>
          <rPr>
            <b/>
            <sz val="9"/>
            <color indexed="81"/>
            <rFont val="Tahoma"/>
            <family val="2"/>
          </rPr>
          <t>Jeremy Andreas:</t>
        </r>
        <r>
          <rPr>
            <sz val="9"/>
            <color indexed="81"/>
            <rFont val="Tahoma"/>
            <family val="2"/>
          </rPr>
          <t xml:space="preserve">
Mandatory Jika TabInsuranceData field Discount lebih dari 0</t>
        </r>
      </text>
    </comment>
    <comment ref="A18" authorId="0" shapeId="0">
      <text>
        <r>
          <rPr>
            <b/>
            <sz val="9"/>
            <color indexed="81"/>
            <rFont val="Tahoma"/>
            <family val="2"/>
          </rPr>
          <t>Jeremy Andreas:</t>
        </r>
        <r>
          <rPr>
            <sz val="9"/>
            <color indexed="81"/>
            <rFont val="Tahoma"/>
            <family val="2"/>
          </rPr>
          <t xml:space="preserve">
Mandatory Jika TabInsuranceData field Discount lebih dari 0</t>
        </r>
      </text>
    </comment>
    <comment ref="A47" authorId="0" shapeId="0">
      <text>
        <r>
          <rPr>
            <b/>
            <sz val="9"/>
            <color indexed="81"/>
            <rFont val="Tahoma"/>
            <family val="2"/>
          </rPr>
          <t>Jeremy Andreas:</t>
        </r>
        <r>
          <rPr>
            <sz val="9"/>
            <color indexed="81"/>
            <rFont val="Tahoma"/>
            <family val="2"/>
          </rPr>
          <t xml:space="preserve">
hanye berlaku jika Installment Type Arrear</t>
        </r>
      </text>
    </comment>
    <comment ref="A48" authorId="0" shapeId="0">
      <text>
        <r>
          <rPr>
            <b/>
            <sz val="9"/>
            <color indexed="81"/>
            <rFont val="Tahoma"/>
            <family val="2"/>
          </rPr>
          <t>Jeremy Andreas:</t>
        </r>
        <r>
          <rPr>
            <sz val="9"/>
            <color indexed="81"/>
            <rFont val="Tahoma"/>
            <family val="2"/>
          </rPr>
          <t xml:space="preserve">
hanye berlaku jika Installment Type Arrear</t>
        </r>
      </text>
    </comment>
    <comment ref="A51" authorId="0" shapeId="0">
      <text>
        <r>
          <rPr>
            <b/>
            <sz val="9"/>
            <color indexed="81"/>
            <rFont val="Tahoma"/>
            <family val="2"/>
          </rPr>
          <t>Jeremy Andreas:</t>
        </r>
        <r>
          <rPr>
            <sz val="9"/>
            <color indexed="81"/>
            <rFont val="Tahoma"/>
            <family val="2"/>
          </rPr>
          <t xml:space="preserve">
timpa amount discount insurance pada subsidy? Jika pilih yes, amount existing pada excel akan ditimpa dengan nilai discount paid by multifinance saat menjalankan katalon</t>
        </r>
      </text>
    </comment>
  </commentList>
</comments>
</file>

<file path=xl/connections.xml><?xml version="1.0" encoding="utf-8"?>
<connections xmlns="http://schemas.openxmlformats.org/spreadsheetml/2006/main">
  <connection id="1" keepAlive="1" name="Query - Query Application Source" description="Connection to the 'Query Application Source' query in the workbook." type="5" refreshedVersion="6" background="1">
    <dbPr connection="Provider=Microsoft.Mashup.OleDb.1;Data Source=$Workbook$;Location=&quot;Query Application Source&quot;" command="SELECT * FROM [Query Application Source]"/>
  </connection>
  <connection id="2" keepAlive="1" name="Query - Query Asset Insco Branch Name" description="Connection to the 'Query Asset Insco Branch Name' query in the workbook." type="5" refreshedVersion="6" background="1" saveData="1">
    <dbPr connection="Provider=Microsoft.Mashup.OleDb.1;Data Source=$Workbook$;Location=&quot;Query Asset Insco Branch Name&quot;" command="SELECT * FROM [Query Asset Insco Branch Name]"/>
  </connection>
  <connection id="3" keepAlive="1" name="Query - Query Asset Region" description="Connection to the 'Query Asset Region' query in the workbook." type="5" refreshedVersion="6" background="1" saveData="1">
    <dbPr connection="Provider=Microsoft.Mashup.OleDb.1;Data Source=$Workbook$;Location=&quot;Query Asset Region&quot;" command="SELECT * FROM [Query Asset Region]"/>
  </connection>
  <connection id="4" keepAlive="1" name="Query - Query Asset User Relationship Personal" description="Connection to the 'Query Asset User Relationship Personal' query in the workbook." type="5" refreshedVersion="6" background="1" saveData="1">
    <dbPr connection="Provider=Microsoft.Mashup.OleDb.1;Data Source=$Workbook$;Location=&quot;Query Asset User Relationship Personal&quot;" command="SELECT * FROM [Query Asset User Relationship Personal]"/>
  </connection>
  <connection id="5" keepAlive="1" name="Query - Query Characteristic Of Credit" description="Connection to the 'Query Characteristic Of Credit' query in the workbook." type="5" refreshedVersion="6" background="1" saveData="1">
    <dbPr connection="Provider=Microsoft.Mashup.OleDb.1;Data Source=$Workbook$;Location=&quot;Query Characteristic Of Credit&quot;" command="SELECT * FROM [Query Characteristic Of Credit]"/>
  </connection>
  <connection id="6" keepAlive="1" name="Query - Query Copy Address From App Data Personal" description="Connection to the 'Query Copy Address From App Data Personal' query in the workbook." type="5" refreshedVersion="6" background="1">
    <dbPr connection="Provider=Microsoft.Mashup.OleDb.1;Data Source=$Workbook$;Location=&quot;Query Copy Address From App Data Personal&quot;" command="SELECT * FROM [Query Copy Address From App Data Personal]"/>
  </connection>
  <connection id="7" keepAlive="1" name="Query - Query Copy Address From Asset Data Personal" description="Connection to the 'Query Copy Address From Asset Data Personal' query in the workbook." type="5" refreshedVersion="6" background="1">
    <dbPr connection="Provider=Microsoft.Mashup.OleDb.1;Data Source=$Workbook$;Location=&quot;Query Copy Address From Asset Data Personal&quot;" command="SELECT * FROM [Query Copy Address From Asset Data Personal]"/>
  </connection>
  <connection id="8" keepAlive="1" name="Query - Query Cover Period" description="Connection to the 'Query Cover Period' query in the workbook." type="5" refreshedVersion="6" background="1" saveData="1">
    <dbPr connection="Provider=Microsoft.Mashup.OleDb.1;Data Source=$Workbook$;Location=&quot;Query Cover Period&quot;" command="SELECT * FROM [Query Cover Period]"/>
  </connection>
  <connection id="9" keepAlive="1" name="Query - Query Customer Notification" description="Connection to the 'Query Customer Notification' query in the workbook." type="5" refreshedVersion="6" background="1" saveData="1">
    <dbPr connection="Provider=Microsoft.Mashup.OleDb.1;Data Source=$Workbook$;Location=&quot;Query Customer Notification&quot;" command="SELECT * FROM [Query Customer Notification]"/>
  </connection>
  <connection id="10" keepAlive="1" name="Query - Query DP Source Payment Type" description="Connection to the 'Query DP Source Payment Type' query in the workbook." type="5" refreshedVersion="6" background="1">
    <dbPr connection="Provider=Microsoft.Mashup.OleDb.1;Data Source=$Workbook$;Location=&quot;Query DP Source Payment Type&quot;" command="SELECT * FROM [Query DP Source Payment Type]"/>
  </connection>
  <connection id="11" keepAlive="1" name="Query - Query First Installment Type" description="Connection to the 'Query First Installment Type' query in the workbook." type="5" refreshedVersion="6" background="1">
    <dbPr connection="Provider=Microsoft.Mashup.OleDb.1;Data Source=$Workbook$;Location=&quot;Query First Installment Type&quot;" command="SELECT * FROM [Query First Installment Type]"/>
  </connection>
  <connection id="12" keepAlive="1" name="Query - Query Floating Period" description="Connection to the 'Query Floating Period' query in the workbook." type="5" refreshedVersion="6" background="1" saveData="1">
    <dbPr connection="Provider=Microsoft.Mashup.OleDb.1;Data Source=$Workbook$;Location=&quot;Query Floating Period&quot;" command="SELECT * FROM [Query Floating Period]"/>
  </connection>
  <connection id="13" keepAlive="1" name="Query - Query Grace Period Type" description="Connection to the 'Query Grace Period Type' query in the workbook." type="5" refreshedVersion="6" background="1" saveData="1">
    <dbPr connection="Provider=Microsoft.Mashup.OleDb.1;Data Source=$Workbook$;Location=&quot;Query Grace Period Type&quot;" command="SELECT * FROM [Query Grace Period Type]"/>
  </connection>
  <connection id="14" keepAlive="1" name="Query - Query Installment Scheme" description="Connection to the 'Query Installment Scheme' query in the workbook." type="5" refreshedVersion="6" background="1" saveData="1">
    <dbPr connection="Provider=Microsoft.Mashup.OleDb.1;Data Source=$Workbook$;Location=&quot;Query Installment Scheme&quot;" command="SELECT * FROM [Query Installment Scheme]"/>
  </connection>
  <connection id="15" keepAlive="1" name="Query - Query Installment Source Payment Type" description="Connection to the 'Query Installment Source Payment Type' query in the workbook." type="5" refreshedVersion="6" background="1" saveData="1">
    <dbPr connection="Provider=Microsoft.Mashup.OleDb.1;Data Source=$Workbook$;Location=&quot;Query Installment Source Payment Type&quot;" command="SELECT * FROM [Query Installment Source Payment Type]"/>
  </connection>
  <connection id="16" keepAlive="1" name="Query - Query Insurance Main Coverage" description="Connection to the 'Query Insurance Main Coverage' query in the workbook." type="5" refreshedVersion="6" background="1" saveData="1">
    <dbPr connection="Provider=Microsoft.Mashup.OleDb.1;Data Source=$Workbook$;Location=&quot;Query Insurance Main Coverage&quot;" command="SELECT * FROM [Query Insurance Main Coverage]"/>
  </connection>
  <connection id="17" keepAlive="1" name="Query - Query Insured By" description="Connection to the 'Query Insured By' query in the workbook." type="5" refreshedVersion="6" background="1" saveData="1">
    <dbPr connection="Provider=Microsoft.Mashup.OleDb.1;Data Source=$Workbook$;Location=&quot;Query Insured By&quot;" command="SELECT * FROM [Query Insured By]"/>
  </connection>
  <connection id="18" keepAlive="1" name="Query - Query Interest Type" description="Connection to the 'Query Interest Type' query in the workbook." type="5" refreshedVersion="6" background="1">
    <dbPr connection="Provider=Microsoft.Mashup.OleDb.1;Data Source=$Workbook$;Location=&quot;Query Interest Type&quot;" command="SELECT * FROM [Query Interest Type]"/>
  </connection>
  <connection id="19" keepAlive="1" name="Query - Query JobProfessionNonProfessional" description="Connection to the 'Query JobProfessionNonProfessional' query in the workbook." type="5" refreshedVersion="6" background="1" saveData="1">
    <dbPr connection="Provider=Microsoft.Mashup.OleDb.1;Data Source=$Workbook$;Location=&quot;Query JobProfessionNonProfessional&quot;" command="SELECT * FROM [Query JobProfessionNonProfessional]"/>
  </connection>
  <connection id="20" keepAlive="1" name="Query - Query JobProfessionProfessional" description="Connection to the 'Query JobProfessionProfessional' query in the workbook." type="5" refreshedVersion="6" background="1" saveData="1">
    <dbPr connection="Provider=Microsoft.Mashup.OleDb.1;Data Source=$Workbook$;Location=&quot;Query JobProfessionProfessional&quot;" command="SELECT * FROM [Query JobProfessionProfessional]"/>
  </connection>
  <connection id="21" keepAlive="1" name="Query - Query JobProfessionSME" description="Connection to the 'Query JobProfessionSME' query in the workbook." type="5" refreshedVersion="6" background="1" saveData="1">
    <dbPr connection="Provider=Microsoft.Mashup.OleDb.1;Data Source=$Workbook$;Location=&quot;Query JobProfessionSME&quot;" command="SELECT * FROM [Query JobProfessionSME]"/>
  </connection>
  <connection id="22" keepAlive="1" name="Query - Query Owner Type" description="Connection to the 'Query Owner Type' query in the workbook." type="5" refreshedVersion="6" background="1" saveData="1">
    <dbPr connection="Provider=Microsoft.Mashup.OleDb.1;Data Source=$Workbook$;Location=&quot;Query Owner Type&quot;" command="SELECT * FROM [Query Owner Type]"/>
  </connection>
  <connection id="23" keepAlive="1" name="Query - Query Ownership Code" description="Connection to the 'Query Ownership Code' query in the workbook." type="5" refreshedVersion="6" background="1" saveData="1">
    <dbPr connection="Provider=Microsoft.Mashup.OleDb.1;Data Source=$Workbook$;Location=&quot;Query Ownership Code&quot;" command="SELECT * FROM [Query Ownership Code]"/>
  </connection>
  <connection id="24" keepAlive="1" name="Query - Query Payment Frequency" description="Connection to the 'Query Payment Frequency' query in the workbook." type="5" refreshedVersion="6" background="1">
    <dbPr connection="Provider=Microsoft.Mashup.OleDb.1;Data Source=$Workbook$;Location=&quot;Query Payment Frequency&quot;" command="SELECT * FROM [Query Payment Frequency]"/>
  </connection>
  <connection id="25" keepAlive="1" name="Query - Query Payment Type" description="Connection to the 'Query Payment Type' query in the workbook." type="5" refreshedVersion="6" background="1" saveData="1">
    <dbPr connection="Provider=Microsoft.Mashup.OleDb.1;Data Source=$Workbook$;Location=&quot;Query Payment Type&quot;" command="SELECT * FROM [Query Payment Type]"/>
  </connection>
  <connection id="26" keepAlive="1" name="Query - Query Provision Calculation Base" description="Connection to the 'Query Provision Calculation Base' query in the workbook." type="5" refreshedVersion="6" background="1">
    <dbPr connection="Provider=Microsoft.Mashup.OleDb.1;Data Source=$Workbook$;Location=&quot;Query Provision Calculation Base&quot;" command="SELECT * FROM [Query Provision Calculation Base]"/>
  </connection>
  <connection id="27" keepAlive="1" name="Query - Query Ref Master App Data" description="Connection to the 'Query Ref Master App Data' query in the workbook." type="5" refreshedVersion="6" background="1">
    <dbPr connection="Provider=Microsoft.Mashup.OleDb.1;Data Source=$Workbook$;Location=&quot;Query Ref Master App Data&quot;" command="SELECT * FROM [Query Ref Master App Data]"/>
  </connection>
  <connection id="28" keepAlive="1" name="Query - Query Subsidy Allocation" description="Connection to the 'Query Subsidy Allocation' query in the workbook." type="5" refreshedVersion="6" background="1" saveData="1">
    <dbPr connection="Provider=Microsoft.Mashup.OleDb.1;Data Source=$Workbook$;Location=&quot;Query Subsidy Allocation&quot;" command="SELECT * FROM [Query Subsidy Allocation]"/>
  </connection>
  <connection id="29" keepAlive="1" name="Query - Query Subsidy From Type" description="Connection to the 'Query Subsidy From Type' query in the workbook." type="5" refreshedVersion="6" background="1">
    <dbPr connection="Provider=Microsoft.Mashup.OleDb.1;Data Source=$Workbook$;Location=&quot;Query Subsidy From Type&quot;" command="SELECT * FROM [Query Subsidy From Type]"/>
  </connection>
  <connection id="30" keepAlive="1" name="Query - Query Subsidy Source" description="Connection to the 'Query Subsidy Source' query in the workbook." type="5" refreshedVersion="6" background="1">
    <dbPr connection="Provider=Microsoft.Mashup.OleDb.1;Data Source=$Workbook$;Location=&quot;Query Subsidy Source&quot;" command="SELECT * FROM [Query Subsidy Source]"/>
  </connection>
  <connection id="31" keepAlive="1" name="Query - Query Way Of Restructure" description="Connection to the 'Query Way Of Restructure' query in the workbook." type="5" refreshedVersion="6" background="1">
    <dbPr connection="Provider=Microsoft.Mashup.OleDb.1;Data Source=$Workbook$;Location=&quot;Query Way Of Restructure&quot;" command="SELECT * FROM [Query Way Of Restructure]"/>
  </connection>
  <connection id="32" keepAlive="1" name="Query - Query WOP" description="Connection to the 'Query WOP' query in the workbook." type="5" refreshedVersion="6" background="1" saveData="1">
    <dbPr connection="Provider=Microsoft.Mashup.OleDb.1;Data Source=$Workbook$;Location=&quot;Query WOP&quot;" command="SELECT * FROM [Query WOP]"/>
  </connection>
  <connection id="33" keepAlive="1" name="Query - QueryAuthorityAML" description="Connection to the 'QueryAuthorityAML' query in the workbook." type="5" refreshedVersion="6" background="1" saveData="1">
    <dbPr connection="Provider=Microsoft.Mashup.OleDb.1;Data Source=$Workbook$;Location=QueryAuthorityAML" command="SELECT * FROM [QueryAuthorityAML]"/>
  </connection>
  <connection id="34" keepAlive="1" name="Query - QueryCompanyType" description="Connection to the 'QueryCompanyType' query in the workbook." type="5" refreshedVersion="6" background="1" saveData="1">
    <dbPr connection="Provider=Microsoft.Mashup.OleDb.1;Data Source=$Workbook$;Location=QueryCompanyType" command="SELECT * FROM [QueryCompanyType]"/>
  </connection>
  <connection id="35" keepAlive="1" name="Query - QueryCountry" description="Connection to the 'QueryCountry' query in the workbook." type="5" refreshedVersion="6" background="1" saveData="1">
    <dbPr connection="Provider=Microsoft.Mashup.OleDb.1;Data Source=$Workbook$;Location=QueryCountry" command="SELECT * FROM [QueryCountry]"/>
  </connection>
  <connection id="36" keepAlive="1" name="Query - QueryCustomerModelCompany" description="Connection to the 'QueryCustomerModelCompany' query in the workbook." type="5" refreshedVersion="6" background="1">
    <dbPr connection="Provider=Microsoft.Mashup.OleDb.1;Data Source=$Workbook$;Location=QueryCustomerModelCompany" command="SELECT * FROM [QueryCustomerModelCompany]"/>
  </connection>
  <connection id="37" keepAlive="1" name="Query - QueryCustomerModelPersonal" description="Connection to the 'QueryCustomerModelPersonal' query in the workbook." type="5" refreshedVersion="6" background="1">
    <dbPr connection="Provider=Microsoft.Mashup.OleDb.1;Data Source=$Workbook$;Location=QueryCustomerModelPersonal" command="SELECT * FROM [QueryCustomerModelPersonal]"/>
  </connection>
  <connection id="38" keepAlive="1" name="Query - QueryDepartmentAML" description="Connection to the 'QueryDepartmentAML' query in the workbook." type="5" refreshedVersion="6" background="1" saveData="1">
    <dbPr connection="Provider=Microsoft.Mashup.OleDb.1;Data Source=$Workbook$;Location=QueryDepartmentAML" command="SELECT * FROM [QueryDepartmentAML]"/>
  </connection>
  <connection id="39" keepAlive="1" name="Query - QueryEconomicSectorSLIK" description="Connection to the 'QueryEconomicSectorSLIK' query in the workbook." type="5" refreshedVersion="6" background="1" saveData="1">
    <dbPr connection="Provider=Microsoft.Mashup.OleDb.1;Data Source=$Workbook$;Location=QueryEconomicSectorSLIK" command="SELECT * FROM [QueryEconomicSectorSLIK]"/>
  </connection>
  <connection id="40" keepAlive="1" name="Query - QueryGender" description="Connection to the 'QueryGender' query in the workbook." type="5" refreshedVersion="6" background="1">
    <dbPr connection="Provider=Microsoft.Mashup.OleDb.1;Data Source=$Workbook$;Location=QueryGender" command="SELECT * FROM [QueryGender]"/>
  </connection>
  <connection id="41" keepAlive="1" name="Query - QueryGuarantorRelationshipCompany" description="Connection to the 'QueryGuarantorRelationshipCompany' query in the workbook." type="5" refreshedVersion="6" background="1">
    <dbPr connection="Provider=Microsoft.Mashup.OleDb.1;Data Source=$Workbook$;Location=QueryGuarantorRelationshipCompany" command="SELECT * FROM [QueryGuarantorRelationshipCompany]"/>
  </connection>
  <connection id="42" keepAlive="1" name="Query - QueryGuarantorRelationshipPersonal" description="Connection to the 'QueryGuarantorRelationshipPersonal' query in the workbook." type="5" refreshedVersion="6" background="1" saveData="1">
    <dbPr connection="Provider=Microsoft.Mashup.OleDb.1;Data Source=$Workbook$;Location=QueryGuarantorRelationshipPersonal" command="SELECT * FROM [QueryGuarantorRelationshipPersonal]"/>
  </connection>
  <connection id="43" keepAlive="1" name="Query - QueryIdType" description="Connection to the 'QueryIdType' query in the workbook." type="5" refreshedVersion="6" background="1">
    <dbPr connection="Provider=Microsoft.Mashup.OleDb.1;Data Source=$Workbook$;Location=QueryIdType" command="SELECT * FROM [QueryIdType]"/>
  </connection>
  <connection id="44" keepAlive="1" name="Query - QueryJobPosition" description="Connection to the 'QueryJobPosition' query in the workbook." type="5" refreshedVersion="6" background="1" saveData="1">
    <dbPr connection="Provider=Microsoft.Mashup.OleDb.1;Data Source=$Workbook$;Location=QueryJobPosition;Extended Properties=&quot;&quot;" command="SELECT * FROM [QueryJobPosition]"/>
  </connection>
  <connection id="45" keepAlive="1" name="Query - QueryJobProfessionEmployee" description="Connection to the 'QueryJobProfessionEmployee' query in the workbook." type="5" refreshedVersion="6" background="1">
    <dbPr connection="Provider=Microsoft.Mashup.OleDb.1;Data Source=$Workbook$;Location=QueryJobProfessionEmployee" command="SELECT * FROM [QueryJobProfessionEmployee]"/>
  </connection>
  <connection id="46" keepAlive="1" name="Query - QueryLifeInscoBranchName" description="Connection to the 'QueryLifeInscoBranchName' query in the workbook." type="5" refreshedVersion="6" background="1" saveData="1">
    <dbPr connection="Provider=Microsoft.Mashup.OleDb.1;Data Source=$Workbook$;Location=QueryLifeInscoBranchName" command="SELECT * FROM [QueryLifeInscoBranchName]"/>
  </connection>
  <connection id="47" keepAlive="1" name="Query - QueryMaritalStatus" description="Connection to the 'QueryMaritalStatus' query in the workbook." type="5" refreshedVersion="6" background="1">
    <dbPr connection="Provider=Microsoft.Mashup.OleDb.1;Data Source=$Workbook$;Location=QueryMaritalStatus" command="SELECT * FROM [QueryMaritalStatus]"/>
  </connection>
  <connection id="48" keepAlive="1" name="Query - QueryNationality" description="Connection to the 'QueryNationality' query in the workbook." type="5" refreshedVersion="6" background="1" saveData="1">
    <dbPr connection="Provider=Microsoft.Mashup.OleDb.1;Data Source=$Workbook$;Location=QueryNationality" command="SELECT * FROM [QueryNationality]"/>
  </connection>
  <connection id="49" keepAlive="1" name="Query - QueryOwnership" description="Connection to the 'QueryOwnership' query in the workbook." type="5" refreshedVersion="6" background="1" saveData="1">
    <dbPr connection="Provider=Microsoft.Mashup.OleDb.1;Data Source=$Workbook$;Location=QueryOwnership" command="SELECT * FROM [QueryOwnership]"/>
  </connection>
  <connection id="50" keepAlive="1" name="Query - QueryPremiumPaymentMethod" description="Connection to the 'QueryPremiumPaymentMethod' query in the workbook." type="5" refreshedVersion="6" background="1" saveData="1">
    <dbPr connection="Provider=Microsoft.Mashup.OleDb.1;Data Source=$Workbook$;Location=QueryPremiumPaymentMethod" command="SELECT * FROM [QueryPremiumPaymentMethod]"/>
  </connection>
  <connection id="51" keepAlive="1" name="Query - r3db-server ad-ins com\r3: FOUNDATION" description="Connection to the 'r3db-server ad-ins com\r3: FOUNDATION' query in the workbook." type="5" refreshedVersion="6" background="1" saveData="1">
    <dbPr connection="Provider=Microsoft.Mashup.OleDb.1;Data Source=$Workbook$;Location=r3db-server ad-ins com\r3: FOUNDATION;Extended Properties=&quot;&quot;" command="SELECT * FROM [r3db-server ad-ins com\r3: FOUNDATION]"/>
  </connection>
  <connection id="52" keepAlive="1" name="Query - r3db-server ad-ins com\r3: FOUNDATION (2)" description="Connection to the 'r3db-server ad-ins com\r3: FOUNDATION (2)' query in the workbook." type="5" refreshedVersion="6" background="1" saveData="1">
    <dbPr connection="Provider=Microsoft.Mashup.OleDb.1;Data Source=$Workbook$;Location=r3db-server ad-ins com\r3: FOUNDATION (2);Extended Properties=&quot;&quot;" command="SELECT * FROM [r3db-server ad-ins com\r3: FOUNDATION (2)]"/>
  </connection>
</connections>
</file>

<file path=xl/sharedStrings.xml><?xml version="1.0" encoding="utf-8"?>
<sst xmlns="http://schemas.openxmlformats.org/spreadsheetml/2006/main" count="4959" uniqueCount="3621">
  <si>
    <t>Count</t>
  </si>
  <si>
    <t>CountofReferantor</t>
  </si>
  <si>
    <t>CountofAccessories</t>
  </si>
  <si>
    <t>CountUploadDocument</t>
  </si>
  <si>
    <t>Status</t>
  </si>
  <si>
    <t>AppNo</t>
  </si>
  <si>
    <t>Unexecuted</t>
  </si>
  <si>
    <t>Brother</t>
  </si>
  <si>
    <t>Father</t>
  </si>
  <si>
    <t>Mother</t>
  </si>
  <si>
    <t>Parent</t>
  </si>
  <si>
    <t>Friend</t>
  </si>
  <si>
    <t>Jakarta</t>
  </si>
  <si>
    <t>E-KTP</t>
  </si>
  <si>
    <t>AKTA</t>
  </si>
  <si>
    <t>Marital Status</t>
  </si>
  <si>
    <t>Single</t>
  </si>
  <si>
    <t>Employee</t>
  </si>
  <si>
    <t>Male</t>
  </si>
  <si>
    <t>Tax ID No</t>
  </si>
  <si>
    <t>Email</t>
  </si>
  <si>
    <t>Foreigner</t>
  </si>
  <si>
    <t>Mexico</t>
  </si>
  <si>
    <t>Moldova, Republic Of</t>
  </si>
  <si>
    <t>Montserrat</t>
  </si>
  <si>
    <t>Morocco</t>
  </si>
  <si>
    <t>Mozambique</t>
  </si>
  <si>
    <t>Staff</t>
  </si>
  <si>
    <t>LAINNYA</t>
  </si>
  <si>
    <t>Authority AML Code</t>
  </si>
  <si>
    <t>Authority AML Desc</t>
  </si>
  <si>
    <t>Copy Address</t>
  </si>
  <si>
    <t>No</t>
  </si>
  <si>
    <t>11530</t>
  </si>
  <si>
    <t>KEBON JERUK</t>
  </si>
  <si>
    <t>Dinas</t>
  </si>
  <si>
    <t>Rented</t>
  </si>
  <si>
    <t>Self - Owned</t>
  </si>
  <si>
    <t>Family</t>
  </si>
  <si>
    <t>Personal</t>
  </si>
  <si>
    <t xml:space="preserve">Authority AML </t>
  </si>
  <si>
    <t>Yes</t>
  </si>
  <si>
    <t>Company</t>
  </si>
  <si>
    <t>Customer Relationship</t>
  </si>
  <si>
    <t>Board of Director</t>
  </si>
  <si>
    <t>Koperasi</t>
  </si>
  <si>
    <t>Corporate</t>
  </si>
  <si>
    <t>Kebon jeruk</t>
  </si>
  <si>
    <t>App No</t>
  </si>
  <si>
    <t>Customer</t>
  </si>
  <si>
    <t>Referantor Type</t>
  </si>
  <si>
    <t>Nett</t>
  </si>
  <si>
    <t>00011</t>
  </si>
  <si>
    <t>MO Head Name</t>
  </si>
  <si>
    <t>MO Notes</t>
  </si>
  <si>
    <t>ANDREAS LIE</t>
  </si>
  <si>
    <t>First Installment Type</t>
  </si>
  <si>
    <t>Advance</t>
  </si>
  <si>
    <t>Weekly</t>
  </si>
  <si>
    <t>DP Source Payment Type</t>
  </si>
  <si>
    <t>PINJAMAN BANK</t>
  </si>
  <si>
    <t>Interest Type</t>
  </si>
  <si>
    <t>Float Rate</t>
  </si>
  <si>
    <t>Monthly</t>
  </si>
  <si>
    <t>Even Principle</t>
  </si>
  <si>
    <t>Cash</t>
  </si>
  <si>
    <t>Call</t>
  </si>
  <si>
    <t>Installment Source Payment Type</t>
  </si>
  <si>
    <t>SETORAN MODAL</t>
  </si>
  <si>
    <t>Copy Address From</t>
  </si>
  <si>
    <t>Legal</t>
  </si>
  <si>
    <t>Phone 1 Area</t>
  </si>
  <si>
    <t>Phone 1 Number</t>
  </si>
  <si>
    <t>Phone 1 Extension</t>
  </si>
  <si>
    <t>Phone 2 Area</t>
  </si>
  <si>
    <t>Phone 2 Number</t>
  </si>
  <si>
    <t>Phone 2 Extension</t>
  </si>
  <si>
    <t>Phone 3 Area</t>
  </si>
  <si>
    <t>Phone 3 Number</t>
  </si>
  <si>
    <t>Phone 3 Extension</t>
  </si>
  <si>
    <t>Fax Area</t>
  </si>
  <si>
    <t>Fax Number</t>
  </si>
  <si>
    <t>Credit / Pembayaran yang Di Restrukturisasi</t>
  </si>
  <si>
    <t>Previous Agreement No</t>
  </si>
  <si>
    <t>Perpanjangan Jangka Waktu</t>
  </si>
  <si>
    <t>Economic Sector Code</t>
  </si>
  <si>
    <t>469. Rmah Tngga u/Kprluan yg Tdk Dklsfikasikan di T4 Lain-Rmah Tngga ~ Tipe diatas70</t>
  </si>
  <si>
    <t>YES</t>
  </si>
  <si>
    <t>APPI Score</t>
  </si>
  <si>
    <t>Date App Data</t>
  </si>
  <si>
    <t>Ref Master App Data Code</t>
  </si>
  <si>
    <t>Pameran</t>
  </si>
  <si>
    <t>Admin Head</t>
  </si>
  <si>
    <t>Color</t>
  </si>
  <si>
    <t>BPKP City Issuer District Code</t>
  </si>
  <si>
    <t>BPKP issue Date</t>
  </si>
  <si>
    <t>Notes</t>
  </si>
  <si>
    <t>Amount</t>
  </si>
  <si>
    <t>Self Usage</t>
  </si>
  <si>
    <t>Self Owner</t>
  </si>
  <si>
    <t>Owner Type</t>
  </si>
  <si>
    <t>Owner Profession Code</t>
  </si>
  <si>
    <t>Owner Profession Name (PERSONAL)</t>
  </si>
  <si>
    <t>Owner Profession (COMPANY)</t>
  </si>
  <si>
    <t>Owner Mobile Phone</t>
  </si>
  <si>
    <t>LEGAL</t>
  </si>
  <si>
    <t>02</t>
  </si>
  <si>
    <t>Percentage</t>
  </si>
  <si>
    <t>Multifinance</t>
  </si>
  <si>
    <t>Policy No</t>
  </si>
  <si>
    <t>Policy Name</t>
  </si>
  <si>
    <t>Insurance Notes</t>
  </si>
  <si>
    <t>Region2</t>
  </si>
  <si>
    <t>Full Tenor</t>
  </si>
  <si>
    <t>Paid in Advance</t>
  </si>
  <si>
    <t>Garda Oto Insurance</t>
  </si>
  <si>
    <t>IsFeeUseDefault</t>
  </si>
  <si>
    <t>NO</t>
  </si>
  <si>
    <t>Admin Fee</t>
  </si>
  <si>
    <t>Customer Stampduty Fee</t>
  </si>
  <si>
    <t>Main Coverage</t>
  </si>
  <si>
    <t>All Risk</t>
  </si>
  <si>
    <t>Additional Coverage</t>
  </si>
  <si>
    <t>Flood</t>
  </si>
  <si>
    <t>TPL</t>
  </si>
  <si>
    <t>Act of God</t>
  </si>
  <si>
    <t>SRCC</t>
  </si>
  <si>
    <t>Tanggung Jawab Hukum Terhadap Penumpang</t>
  </si>
  <si>
    <t>Kecelakaan Diri Untuk Penumpang</t>
  </si>
  <si>
    <t>Terrorist</t>
  </si>
  <si>
    <t>Discount</t>
  </si>
  <si>
    <t>AsWaTa Kebon Jeruk</t>
  </si>
  <si>
    <t>Premium Payment Method</t>
  </si>
  <si>
    <t>Full Capitalized</t>
  </si>
  <si>
    <t>Admin Fee Amt</t>
  </si>
  <si>
    <t>Subsidy From Type</t>
  </si>
  <si>
    <t>Supplier</t>
  </si>
  <si>
    <t>Discount Insurance</t>
  </si>
  <si>
    <t>Subsidy Source</t>
  </si>
  <si>
    <t>AP Deduction</t>
  </si>
  <si>
    <t>Discount Admin Fee</t>
  </si>
  <si>
    <t>Other Income</t>
  </si>
  <si>
    <t>Fees Use Default Value?</t>
  </si>
  <si>
    <t>Additional Admin</t>
  </si>
  <si>
    <t>Notary Fee</t>
  </si>
  <si>
    <t>Other Fee</t>
  </si>
  <si>
    <t>Fiducia Fee</t>
  </si>
  <si>
    <t>Admin Fee Capitalize Checbox</t>
  </si>
  <si>
    <t>Admin Fee Capitalize Input Amount</t>
  </si>
  <si>
    <t>Additional Admin Capitalize Checbox</t>
  </si>
  <si>
    <t>Additional Admin Capitalize Input Amount</t>
  </si>
  <si>
    <t>Notary Fee Capitalize Checbox</t>
  </si>
  <si>
    <t>Notary Fee Capitalize Input Amount</t>
  </si>
  <si>
    <t>Other Fee Capitalize Checbox</t>
  </si>
  <si>
    <t>Other Fee Capitalize Input Amount</t>
  </si>
  <si>
    <t>Fiducia Fee Capitalize Checbox</t>
  </si>
  <si>
    <t>Fiducia Fee Capitalize Input Amount</t>
  </si>
  <si>
    <t>Provision Fee Type</t>
  </si>
  <si>
    <t>Provision Fee Calculation Base</t>
  </si>
  <si>
    <t>OTR-DP + Ins Cptlz + Fee Cptlz(Excl. Provision)</t>
  </si>
  <si>
    <t>Provision Fee Percentage</t>
  </si>
  <si>
    <t>Provision Fee Amount</t>
  </si>
  <si>
    <t>Provision Fee Capitalize Checbox</t>
  </si>
  <si>
    <t>Provision Fee Capitalize Input Amount</t>
  </si>
  <si>
    <t>Rate Type</t>
  </si>
  <si>
    <t>Flat Rate</t>
  </si>
  <si>
    <t>Effective Rate</t>
  </si>
  <si>
    <t>Use Grace Period</t>
  </si>
  <si>
    <t>Grace Period Type</t>
  </si>
  <si>
    <t>Interest Only</t>
  </si>
  <si>
    <t>C:\Users\fendy.tio\Pictures\Untitled</t>
  </si>
  <si>
    <t>Document 3</t>
  </si>
  <si>
    <t>Jenis Document</t>
  </si>
  <si>
    <t>Foto Customer/ Interview</t>
  </si>
  <si>
    <t>MOU ID</t>
  </si>
  <si>
    <t>MOU123</t>
  </si>
  <si>
    <t>ADMINISTRASI/TATA USAHA/PEMERINTAHAN</t>
  </si>
  <si>
    <t>Aland Islands</t>
  </si>
  <si>
    <t>COUNTRY001</t>
  </si>
  <si>
    <t>INSTITUSI ILMU AGAMA</t>
  </si>
  <si>
    <t>00590</t>
  </si>
  <si>
    <t xml:space="preserve">SEKUTU/COMMANDITER </t>
  </si>
  <si>
    <t>Local</t>
  </si>
  <si>
    <t>Acquaintance</t>
  </si>
  <si>
    <t>CV</t>
  </si>
  <si>
    <t>PRUDENTIAL</t>
  </si>
  <si>
    <t>1. Pertanian Padi</t>
  </si>
  <si>
    <t>PAMERAN</t>
  </si>
  <si>
    <t>GAJI</t>
  </si>
  <si>
    <t>Fixed Rate</t>
  </si>
  <si>
    <t>Regular Fixed</t>
  </si>
  <si>
    <t>Annualy</t>
  </si>
  <si>
    <t>Auto Debit</t>
  </si>
  <si>
    <t>Lainnya</t>
  </si>
  <si>
    <t>Region1</t>
  </si>
  <si>
    <t>CAR Asset Insurance</t>
  </si>
  <si>
    <t>AGEN / SUPPLIER / DISTRIBUTOR</t>
  </si>
  <si>
    <t>prof001</t>
  </si>
  <si>
    <t>Albania</t>
  </si>
  <si>
    <t>COUNTRY002</t>
  </si>
  <si>
    <t>INSTITUSI PENDIDIKAN</t>
  </si>
  <si>
    <t>00591</t>
  </si>
  <si>
    <t>PEMERIKSA</t>
  </si>
  <si>
    <t>CAT CAT</t>
  </si>
  <si>
    <t>Married</t>
  </si>
  <si>
    <t>Female</t>
  </si>
  <si>
    <t>Non Professional</t>
  </si>
  <si>
    <t>Commissioner</t>
  </si>
  <si>
    <t>Non Corporate</t>
  </si>
  <si>
    <t>PT</t>
  </si>
  <si>
    <t>Full Paid in Advance</t>
  </si>
  <si>
    <t>2. Pertanian Palawija Jagung</t>
  </si>
  <si>
    <t>Website</t>
  </si>
  <si>
    <t>WEBSITE</t>
  </si>
  <si>
    <t>GIAS</t>
  </si>
  <si>
    <t>Arrear</t>
  </si>
  <si>
    <t>Bimonthly</t>
  </si>
  <si>
    <t>INVESTASI</t>
  </si>
  <si>
    <t>Bank Transfer</t>
  </si>
  <si>
    <t>E-Mail</t>
  </si>
  <si>
    <t>Residence</t>
  </si>
  <si>
    <t>Penambahan Fasilitas</t>
  </si>
  <si>
    <t>Customer - Multifinance</t>
  </si>
  <si>
    <t>Comprehensive</t>
  </si>
  <si>
    <t>ARTIS / PENYANYI / PENARI</t>
  </si>
  <si>
    <t>ART</t>
  </si>
  <si>
    <t>Algeria</t>
  </si>
  <si>
    <t>COUNTRY003</t>
  </si>
  <si>
    <t>Owner</t>
  </si>
  <si>
    <t>00651</t>
  </si>
  <si>
    <t>PELAKSANA</t>
  </si>
  <si>
    <t>Widow</t>
  </si>
  <si>
    <t>Child</t>
  </si>
  <si>
    <t>Professional</t>
  </si>
  <si>
    <t>Life Insurance Branch YAN</t>
  </si>
  <si>
    <t>Paid in Advance &amp; Capitalized Mix</t>
  </si>
  <si>
    <t>3. Pertanian Palawija Ketela pohon</t>
  </si>
  <si>
    <t>TESTING</t>
  </si>
  <si>
    <t>MASTER001</t>
  </si>
  <si>
    <t>GIIAS 2020</t>
  </si>
  <si>
    <t>Quarterly</t>
  </si>
  <si>
    <t>JUAL ASSET</t>
  </si>
  <si>
    <t>Irregular</t>
  </si>
  <si>
    <t>SMS</t>
  </si>
  <si>
    <t>Region3</t>
  </si>
  <si>
    <t>Over Tenor</t>
  </si>
  <si>
    <t>Asset Insurance Branch YAN</t>
  </si>
  <si>
    <t>Total Loss Only</t>
  </si>
  <si>
    <t>DOKTER</t>
  </si>
  <si>
    <t>DOC</t>
  </si>
  <si>
    <t>American Samoa</t>
  </si>
  <si>
    <t>COUNTRY004</t>
  </si>
  <si>
    <t>LEMBAGA BANTUAN HUKUM</t>
  </si>
  <si>
    <t>00653</t>
  </si>
  <si>
    <t>PENGAWAS</t>
  </si>
  <si>
    <t>Small Medium Enterprise</t>
  </si>
  <si>
    <t>LIBX</t>
  </si>
  <si>
    <t>4. Pertanian Palawija Ubi jalar</t>
  </si>
  <si>
    <t>Pengajuan aplikasi referensi dari Customer MF</t>
  </si>
  <si>
    <t>Referensi Customer</t>
  </si>
  <si>
    <t>GIIAS 2022</t>
  </si>
  <si>
    <t>Trimester</t>
  </si>
  <si>
    <t>Balloon</t>
  </si>
  <si>
    <t>PDC</t>
  </si>
  <si>
    <t>Off System</t>
  </si>
  <si>
    <t>Region4</t>
  </si>
  <si>
    <t>Partial Tenor</t>
  </si>
  <si>
    <t>testassetinsco</t>
  </si>
  <si>
    <t>Guru/Dosen</t>
  </si>
  <si>
    <t>LECT</t>
  </si>
  <si>
    <t>Andorra</t>
  </si>
  <si>
    <t>COUNTRY005</t>
  </si>
  <si>
    <t>OTHER</t>
  </si>
  <si>
    <t>LEMBAGA SWADAYA MASYARAKAT</t>
  </si>
  <si>
    <t>00659</t>
  </si>
  <si>
    <t>PERENCANA</t>
  </si>
  <si>
    <t>KPR</t>
  </si>
  <si>
    <t>Self Customer</t>
  </si>
  <si>
    <t>LIBY</t>
  </si>
  <si>
    <t>5. Pertanian Palawija Umbi-umbian lainnya</t>
  </si>
  <si>
    <t>Marketing</t>
  </si>
  <si>
    <t>Semi Annualy</t>
  </si>
  <si>
    <t>Step Up Step Down Normal</t>
  </si>
  <si>
    <t>Pick-Up</t>
  </si>
  <si>
    <t>Udin Vendor Ins Branch 01</t>
  </si>
  <si>
    <t>Konsultan/Staff Ahli</t>
  </si>
  <si>
    <t>EMP0003</t>
  </si>
  <si>
    <t>Angola</t>
  </si>
  <si>
    <t>COUNTRY006</t>
  </si>
  <si>
    <t>SWASTA NASIONAL</t>
  </si>
  <si>
    <t>00816</t>
  </si>
  <si>
    <t>ANALIS</t>
  </si>
  <si>
    <t>Shareholder</t>
  </si>
  <si>
    <t>Manulife</t>
  </si>
  <si>
    <t>6. Pertanian Palawija Kacang tanah</t>
  </si>
  <si>
    <t>Source YAN A</t>
  </si>
  <si>
    <t>PINJAMAN NON BANK</t>
  </si>
  <si>
    <t>Udin Vendor Ins Branch 02</t>
  </si>
  <si>
    <t>Legislator (DPR/DPRD/MPR/DPD)</t>
  </si>
  <si>
    <t>EMP0004</t>
  </si>
  <si>
    <t>Anguilla</t>
  </si>
  <si>
    <t>COUNTRY007</t>
  </si>
  <si>
    <t>SWASTA PMA</t>
  </si>
  <si>
    <t>00817</t>
  </si>
  <si>
    <t>Neighbour</t>
  </si>
  <si>
    <t>Prisma Raya Life Insurance BSD</t>
  </si>
  <si>
    <t>7. Pertanian Palawija Kedele</t>
  </si>
  <si>
    <t>TEST</t>
  </si>
  <si>
    <t>Asset Insurance Branch Marvin</t>
  </si>
  <si>
    <t>Parpol/Ormas</t>
  </si>
  <si>
    <t>EMP0005</t>
  </si>
  <si>
    <t>Antarctica</t>
  </si>
  <si>
    <t>COUNTRY008</t>
  </si>
  <si>
    <t>PT PENGERUKAN INDONESIA (PERSERO)</t>
  </si>
  <si>
    <t>00760</t>
  </si>
  <si>
    <t>PENGAMBIL KEPUTUSAN</t>
  </si>
  <si>
    <t>KITAS</t>
  </si>
  <si>
    <t>Other</t>
  </si>
  <si>
    <t>Dilacious Life Insurance Grogol</t>
  </si>
  <si>
    <t>8. Pertanian Palawija Kacang-kacangan lainnya</t>
  </si>
  <si>
    <t>TEST2</t>
  </si>
  <si>
    <t>TABUNGAN</t>
  </si>
  <si>
    <t>TES1</t>
  </si>
  <si>
    <t>TNI/Polisi</t>
  </si>
  <si>
    <t>EMP0006</t>
  </si>
  <si>
    <t>Antigua And Barbuda</t>
  </si>
  <si>
    <t>COUNTRY009</t>
  </si>
  <si>
    <t>KOMISI KEBENARAN DAN PERSAHABATAN (KKP)</t>
  </si>
  <si>
    <t>00635</t>
  </si>
  <si>
    <t>NPWP</t>
  </si>
  <si>
    <t>tess</t>
  </si>
  <si>
    <t>9. Perkebunan Tebu dan Tanaman Pemanis Lainnya</t>
  </si>
  <si>
    <t>USAHA</t>
  </si>
  <si>
    <t>TES2</t>
  </si>
  <si>
    <t>Pertahanan Sipil</t>
  </si>
  <si>
    <t>EMP0007</t>
  </si>
  <si>
    <t>Argentina</t>
  </si>
  <si>
    <t>COUNTRY010</t>
  </si>
  <si>
    <t>BADAN PERTIMBANGAN PERFILMAN NASIONAL</t>
  </si>
  <si>
    <t>00542</t>
  </si>
  <si>
    <t>SIM</t>
  </si>
  <si>
    <t>LIFE INS BCH TST</t>
  </si>
  <si>
    <t>10. Perkebunan Tembakau</t>
  </si>
  <si>
    <t>Prisma Raya Insurance Kebon Jeruk</t>
  </si>
  <si>
    <t>Keamanan/Satpam</t>
  </si>
  <si>
    <t>EMP0008</t>
  </si>
  <si>
    <t>Armenia</t>
  </si>
  <si>
    <t>COUNTRY011</t>
  </si>
  <si>
    <t>GOLONGAN 2</t>
  </si>
  <si>
    <t>BADAN PUSAT STATISTIK (BPS)</t>
  </si>
  <si>
    <t>00543</t>
  </si>
  <si>
    <t>Sibling</t>
  </si>
  <si>
    <t>LIFE INSURANCE DC GROGOL</t>
  </si>
  <si>
    <t>11. Perkebunan Karet dan Penghasil Getah Lainnya</t>
  </si>
  <si>
    <t>Dilacious Insurance</t>
  </si>
  <si>
    <t>Administrasi/Back Office</t>
  </si>
  <si>
    <t>EMP0009</t>
  </si>
  <si>
    <t>Aruba</t>
  </si>
  <si>
    <t>COUNTRY012</t>
  </si>
  <si>
    <t>BADAN REINTEGRASI ACEH (BRA)</t>
  </si>
  <si>
    <t>00544</t>
  </si>
  <si>
    <t>Sister</t>
  </si>
  <si>
    <t>DOCKY</t>
  </si>
  <si>
    <t>12. Perkebunan Tanaman Bahan Baku Tekstil dan Sejenisnya</t>
  </si>
  <si>
    <t>INS BCH TST</t>
  </si>
  <si>
    <t>Akunting/Keuangan/Analis Keuangan</t>
  </si>
  <si>
    <t>EMP0010</t>
  </si>
  <si>
    <t>Australia</t>
  </si>
  <si>
    <t>COUNTRY013</t>
  </si>
  <si>
    <t>BADAN TENAGA ATOM NASIONAL</t>
  </si>
  <si>
    <t>00545</t>
  </si>
  <si>
    <t>ENTON</t>
  </si>
  <si>
    <t>13. Perkebunan Tanaman Obat / Bahan Farmasi</t>
  </si>
  <si>
    <t>INSCO BRANCH TEST 2</t>
  </si>
  <si>
    <t>Spouse</t>
  </si>
  <si>
    <t>Customer Service/Teller</t>
  </si>
  <si>
    <t>EMP0011</t>
  </si>
  <si>
    <t>Austria</t>
  </si>
  <si>
    <t>COUNTRY014</t>
  </si>
  <si>
    <t>BIRO PUSAT STATISTIK</t>
  </si>
  <si>
    <t>00548</t>
  </si>
  <si>
    <t>EFS LIFE INSBRANCH</t>
  </si>
  <si>
    <t>14. Perkebunan Tanaman Minyak Atsiri</t>
  </si>
  <si>
    <t>INSURANCE HANA PALMERAH</t>
  </si>
  <si>
    <t>Debt Collector</t>
  </si>
  <si>
    <t>EMP0012</t>
  </si>
  <si>
    <t>Azerbaijan</t>
  </si>
  <si>
    <t>COUNTRY015</t>
  </si>
  <si>
    <t>BNP2TKI</t>
  </si>
  <si>
    <t>00549</t>
  </si>
  <si>
    <t>FT LIFE INSURANCE BRANCH</t>
  </si>
  <si>
    <t>15. Perkebunan Tanaman Lainnya yang Tidak Diklasifikasikan di Tempat Lain</t>
  </si>
  <si>
    <t>MRA INSURANCE COMPANY</t>
  </si>
  <si>
    <t>Cleaning Service/Office Boy</t>
  </si>
  <si>
    <t>EMP0013</t>
  </si>
  <si>
    <t>Bahamas</t>
  </si>
  <si>
    <t>COUNTRY016</t>
  </si>
  <si>
    <t>OWN</t>
  </si>
  <si>
    <t>DEWAN BUKU NASIONAL</t>
  </si>
  <si>
    <t>00552</t>
  </si>
  <si>
    <t>MRA LIFE INSCO BRANCH 1</t>
  </si>
  <si>
    <t>16. Pertanian Hortikultura Sayuran yang dipanen Sekali Bawang Merah</t>
  </si>
  <si>
    <t>FT INSURANCE BRANCH</t>
  </si>
  <si>
    <t>Guru/Dosen Swasta</t>
  </si>
  <si>
    <t>TCH</t>
  </si>
  <si>
    <t>Bahrain</t>
  </si>
  <si>
    <t>COUNTRY017</t>
  </si>
  <si>
    <t>DEWAN EKONOMI NASIONAL (DEN)</t>
  </si>
  <si>
    <t>00553</t>
  </si>
  <si>
    <t>HAA LIFEINSURANCE BRANCH</t>
  </si>
  <si>
    <t>17. Pertanian Hortikultura Sayuran yang dipanen Sekali Lainnya</t>
  </si>
  <si>
    <t>MRA INSCO 1 BRANCH</t>
  </si>
  <si>
    <t>Buruh Pabrik</t>
  </si>
  <si>
    <t>EMP0015</t>
  </si>
  <si>
    <t>Bangladesh</t>
  </si>
  <si>
    <t>COUNTRY018</t>
  </si>
  <si>
    <t>DEWAN KETAHANAN PANGAN</t>
  </si>
  <si>
    <t>00556</t>
  </si>
  <si>
    <t>LI BRANCH 1</t>
  </si>
  <si>
    <t>18. Pertanian Hortikultura Sayuran yang dipanen Lebih dari Sekali</t>
  </si>
  <si>
    <t>EFS INSURANCE BRANCH</t>
  </si>
  <si>
    <t>Kurir/Pengantar Barang</t>
  </si>
  <si>
    <t>EMP0016</t>
  </si>
  <si>
    <t>Barbados</t>
  </si>
  <si>
    <t>COUNTRY019</t>
  </si>
  <si>
    <t>DEWAN PERS</t>
  </si>
  <si>
    <t>00557</t>
  </si>
  <si>
    <t>LIFE BRANCH TERE</t>
  </si>
  <si>
    <t>19. Pertanian Hortikultura Bunga-bungaan Anggrek</t>
  </si>
  <si>
    <t>HAA INSURHO BRANCH</t>
  </si>
  <si>
    <t>Marketing/Sales</t>
  </si>
  <si>
    <t>EMP0017</t>
  </si>
  <si>
    <t>Belarus</t>
  </si>
  <si>
    <t>COUNTRY020</t>
  </si>
  <si>
    <t>DINAS KOPERASI DAN USAHA KECIL MENENGAH</t>
  </si>
  <si>
    <t>00567</t>
  </si>
  <si>
    <t>LIFE BRANCH AGNES</t>
  </si>
  <si>
    <t>20. Pertanian Hortikultura Bunga-bungaan Lainnya</t>
  </si>
  <si>
    <t>BRANCH BEKASI 1</t>
  </si>
  <si>
    <t>Mekanik/Teknisi</t>
  </si>
  <si>
    <t>EMP0018</t>
  </si>
  <si>
    <t>Belgium</t>
  </si>
  <si>
    <t>COUNTRY021</t>
  </si>
  <si>
    <t>DINAS PENDIDIKAN , PEMUDA DAN OLAHRAGA</t>
  </si>
  <si>
    <t>00569</t>
  </si>
  <si>
    <t>21. Pertanian Tanaman Hias Lainnya</t>
  </si>
  <si>
    <t>HO BRANCH TERESA</t>
  </si>
  <si>
    <t>Pegawai Hotel/Restoran</t>
  </si>
  <si>
    <t>EMP0019</t>
  </si>
  <si>
    <t>Belize</t>
  </si>
  <si>
    <t>COUNTRY022</t>
  </si>
  <si>
    <t>DINAS PERINDUSTRIAN DAN PERDAGANGAN</t>
  </si>
  <si>
    <t>00571</t>
  </si>
  <si>
    <t>22. Pembibitan dan Pembenihan Hortikultura Sayuran dan Bunga-bungaan</t>
  </si>
  <si>
    <t>BRANCH AGNES</t>
  </si>
  <si>
    <t>Pelayan Toko/Pramuniaga/SPG</t>
  </si>
  <si>
    <t>EMP0020</t>
  </si>
  <si>
    <t>Benin</t>
  </si>
  <si>
    <t>COUNTRY023</t>
  </si>
  <si>
    <t>DINAS PERTANIAN TANAMAN PANGAN</t>
  </si>
  <si>
    <t>00574</t>
  </si>
  <si>
    <t>23. Pertanian Buah-buahan Musiman Jeruk</t>
  </si>
  <si>
    <t>Perawat/Tenaga Medis (Non Dokter)</t>
  </si>
  <si>
    <t>EMP0021</t>
  </si>
  <si>
    <t>Bermuda</t>
  </si>
  <si>
    <t>COUNTRY024</t>
  </si>
  <si>
    <t>DINAS PETERNAKAN</t>
  </si>
  <si>
    <t>00575</t>
  </si>
  <si>
    <t>24. Pertanian Buah-buahan Musiman Lainnya</t>
  </si>
  <si>
    <t>Programmer</t>
  </si>
  <si>
    <t>PRGM</t>
  </si>
  <si>
    <t>Bhutan</t>
  </si>
  <si>
    <t>COUNTRY025</t>
  </si>
  <si>
    <t>DINAS TENAGA KERJA DAN TRANSMIGRASI DAERAH</t>
  </si>
  <si>
    <t>00577</t>
  </si>
  <si>
    <t>25. Pertanian Buah-buahan Sepanjang Tahun Pisang</t>
  </si>
  <si>
    <t>Sekretaris</t>
  </si>
  <si>
    <t>EMP0023</t>
  </si>
  <si>
    <t>Bolivia</t>
  </si>
  <si>
    <t>COUNTRY026</t>
  </si>
  <si>
    <t>DIREKTORAT JENDERAL HAKI</t>
  </si>
  <si>
    <t>00580</t>
  </si>
  <si>
    <t>26. Pertanian Buah-buahan Sepanjang Tahun Lainnya</t>
  </si>
  <si>
    <t>Supir Perusahaan/Taksi</t>
  </si>
  <si>
    <t>EMP0024</t>
  </si>
  <si>
    <t>Bosnia And Herzegovina</t>
  </si>
  <si>
    <t>COUNTRY027</t>
  </si>
  <si>
    <t>DIREKTORAT PERLINDUNGAN HAK ASASI MANUSIA</t>
  </si>
  <si>
    <t>00584</t>
  </si>
  <si>
    <t>27. Perkebunan Kelapa</t>
  </si>
  <si>
    <t>Surveyor</t>
  </si>
  <si>
    <t>EMP0025</t>
  </si>
  <si>
    <t>Botswana</t>
  </si>
  <si>
    <t>COUNTRY028</t>
  </si>
  <si>
    <t>KANTOR PERPUSTAKAAN DAN ARSIP DAERAH</t>
  </si>
  <si>
    <t>00593</t>
  </si>
  <si>
    <t>28. Perkebunan Kelapa Sawit</t>
  </si>
  <si>
    <t>Wartawan</t>
  </si>
  <si>
    <t>EMP0026</t>
  </si>
  <si>
    <t>Bouvet Island</t>
  </si>
  <si>
    <t>COUNTRY029</t>
  </si>
  <si>
    <t>TIM BAKORLAK INPRES 6</t>
  </si>
  <si>
    <t>00818</t>
  </si>
  <si>
    <t>29. Perkebunan Tanaman Kopi</t>
  </si>
  <si>
    <t>MANTRI / BIDAN</t>
  </si>
  <si>
    <t>NRS</t>
  </si>
  <si>
    <t>Brazil</t>
  </si>
  <si>
    <t>COUNTRY030</t>
  </si>
  <si>
    <t>BADAN KESATUAN BANGSA, POLITIK DAN PERLINDUNGAN MASYARAKAT</t>
  </si>
  <si>
    <t>00509</t>
  </si>
  <si>
    <t>30. Perkebunan Tanaman Teh</t>
  </si>
  <si>
    <t>Notaris</t>
  </si>
  <si>
    <t>NTR</t>
  </si>
  <si>
    <t>British Indian Ocean Territory</t>
  </si>
  <si>
    <t>COUNTRY031</t>
  </si>
  <si>
    <t>BADAN KOORDINASI PENANAMAN MODAL (BKPM)</t>
  </si>
  <si>
    <t>00512</t>
  </si>
  <si>
    <t>31. Perkebunan Tanaman Coklat (Kakao)</t>
  </si>
  <si>
    <t>Brunei Darussalam</t>
  </si>
  <si>
    <t>COUNTRY032</t>
  </si>
  <si>
    <t>BADAN METEOROLOGI, KLIMATOLOGI DAN GEOFISIKA (BMKG)</t>
  </si>
  <si>
    <t>00514</t>
  </si>
  <si>
    <t>32. Perkebunan Jambu Mete</t>
  </si>
  <si>
    <t>Pengacara</t>
  </si>
  <si>
    <t>LWYR</t>
  </si>
  <si>
    <t>Bulgaria</t>
  </si>
  <si>
    <t>COUNTRY033</t>
  </si>
  <si>
    <t>BADAN NASIONAL SERTIFIKASI PROFESI (BNSP)</t>
  </si>
  <si>
    <t>00516</t>
  </si>
  <si>
    <t>33. Perkebunan Lada</t>
  </si>
  <si>
    <t>Profesi Ilegal</t>
  </si>
  <si>
    <t>PROF0007</t>
  </si>
  <si>
    <t>Burkina Faso</t>
  </si>
  <si>
    <t>COUNTRY034</t>
  </si>
  <si>
    <t>BADAN PELAKSANA APEC</t>
  </si>
  <si>
    <t>00517</t>
  </si>
  <si>
    <t>34. Perkebunan Cengkeh</t>
  </si>
  <si>
    <t>Psikiater/Psikolog</t>
  </si>
  <si>
    <t>PROF0008</t>
  </si>
  <si>
    <t>Burundi</t>
  </si>
  <si>
    <t>COUNTRY035</t>
  </si>
  <si>
    <t>BADAN PEMBERDAYAAN MASYARAKAT DAN DESA</t>
  </si>
  <si>
    <t>00519</t>
  </si>
  <si>
    <t>35. Perkebunan Tanaman Rempah Panili</t>
  </si>
  <si>
    <t>Seniman</t>
  </si>
  <si>
    <t>PROF0009</t>
  </si>
  <si>
    <t>Cambodia</t>
  </si>
  <si>
    <t>COUNTRY036</t>
  </si>
  <si>
    <t>BADAN PEMBERDAYAAN PEREMPUAN DAN KELUARGA BERENCANA</t>
  </si>
  <si>
    <t>00520</t>
  </si>
  <si>
    <t>36. Perkebunan Tanaman Rempah Pala</t>
  </si>
  <si>
    <t>Pensiunan/Purnawirawan</t>
  </si>
  <si>
    <t>NONPROF0001</t>
  </si>
  <si>
    <t>Cameroon</t>
  </si>
  <si>
    <t>COUNTRY037</t>
  </si>
  <si>
    <t>BADAN PEMBINAAN HUKUM NASIONAL</t>
  </si>
  <si>
    <t>00521</t>
  </si>
  <si>
    <t>37. Perkebunan Tanaman Rempah yang Tidak Diklasifikasikan di Tempat Lain</t>
  </si>
  <si>
    <t>Bapak/Ibu Rumah Tangga</t>
  </si>
  <si>
    <t>HM_MKR</t>
  </si>
  <si>
    <t>Canada</t>
  </si>
  <si>
    <t>COUNTRY038</t>
  </si>
  <si>
    <t>BADAN PENANGGULANGAN LUMPUR SIDOARJO</t>
  </si>
  <si>
    <t>00523</t>
  </si>
  <si>
    <t>38. Pembibitan dan Budidaya Sapi Potong</t>
  </si>
  <si>
    <t>Pelajar/Mahasiswa</t>
  </si>
  <si>
    <t>CLG_STD</t>
  </si>
  <si>
    <t>Cape Verde</t>
  </si>
  <si>
    <t>COUNTRY039</t>
  </si>
  <si>
    <t>BADAN PENELITIAN DAN PENGEMBANGAN</t>
  </si>
  <si>
    <t>00524</t>
  </si>
  <si>
    <t>39. Pembibitan dan Budidaya Domba dan Kambing Potong</t>
  </si>
  <si>
    <t>Pemilik Bengkel/Reparasi</t>
  </si>
  <si>
    <t>SME0002</t>
  </si>
  <si>
    <t>Cayman Islands</t>
  </si>
  <si>
    <t>COUNTRY040</t>
  </si>
  <si>
    <t>BADAN PENELITIAN DAN PENGEMBANGAN PERTANIAN</t>
  </si>
  <si>
    <t>00525</t>
  </si>
  <si>
    <t>40. Pembibitan dan Budidaya Ternak Perah</t>
  </si>
  <si>
    <t>Penjahit/Konveksi</t>
  </si>
  <si>
    <t>SME0003</t>
  </si>
  <si>
    <t>Central African Republic</t>
  </si>
  <si>
    <t>COUNTRY041</t>
  </si>
  <si>
    <t>BADAN PENGKAJIAN EKONOMI, KEUANGAN DAN KERJASAMA INTERNASIONAL</t>
  </si>
  <si>
    <t>00535</t>
  </si>
  <si>
    <t>41. Pembibitan dan Budidaya Babi</t>
  </si>
  <si>
    <t>Pemilik Kontrakan/Kostan</t>
  </si>
  <si>
    <t>SME0004</t>
  </si>
  <si>
    <t>Chad</t>
  </si>
  <si>
    <t>COUNTRY042</t>
  </si>
  <si>
    <t>PT NINDYA KARYA (PERSERO)</t>
  </si>
  <si>
    <t>00749</t>
  </si>
  <si>
    <t>42. Pembibitan dan Budidaya Unggas</t>
  </si>
  <si>
    <t>Nelayan</t>
  </si>
  <si>
    <t>SME0005</t>
  </si>
  <si>
    <t>Chile</t>
  </si>
  <si>
    <t>COUNTRY043</t>
  </si>
  <si>
    <t>PT PAL INDONESIA (PERSERO)</t>
  </si>
  <si>
    <t>00750</t>
  </si>
  <si>
    <t>43. Kombinasi Pertanian Atau Perkebunan Dengan Peternakan (Mixed Farming)</t>
  </si>
  <si>
    <t>Pemilik Toko</t>
  </si>
  <si>
    <t>SME0006</t>
  </si>
  <si>
    <t>China</t>
  </si>
  <si>
    <t>COUNTRY044</t>
  </si>
  <si>
    <t>PT PANN MULTI FINANCE (PERSERO)</t>
  </si>
  <si>
    <t>00751</t>
  </si>
  <si>
    <t>44. Jasa Pertanian, Perkebunan dan Peternakan</t>
  </si>
  <si>
    <t>Pemilik Warung/Kios/Rumah Makan</t>
  </si>
  <si>
    <t>SME0007</t>
  </si>
  <si>
    <t>Christmas Island</t>
  </si>
  <si>
    <t>COUNTRY045</t>
  </si>
  <si>
    <t>PT PEGADAIAN(PERSERO)</t>
  </si>
  <si>
    <t>00752</t>
  </si>
  <si>
    <t>45. Perburuan Penangkapan dan Penangkaran Satwa Liar</t>
  </si>
  <si>
    <t>Pemilik Usaha Kecil dan Menengah</t>
  </si>
  <si>
    <t>SME0008</t>
  </si>
  <si>
    <t>Cocos (Keeling) Islands</t>
  </si>
  <si>
    <t>COUNTRY046</t>
  </si>
  <si>
    <t>PT PELABUHAN INDONESIA I (PERSERO)</t>
  </si>
  <si>
    <t>00753</t>
  </si>
  <si>
    <t>46. Pengusahaan Hutan Tanaman</t>
  </si>
  <si>
    <t>Profession SIT</t>
  </si>
  <si>
    <t>Profession_SIT_01</t>
  </si>
  <si>
    <t>Colombia</t>
  </si>
  <si>
    <t>COUNTRY047</t>
  </si>
  <si>
    <t>PT PELABUHAN INDONESIA II (PERSERO)</t>
  </si>
  <si>
    <t>00754</t>
  </si>
  <si>
    <t>47. Pengusahaan Hutan Alam</t>
  </si>
  <si>
    <t>Profession SIT 02 Edit</t>
  </si>
  <si>
    <t>Comoros</t>
  </si>
  <si>
    <t>COUNTRY048</t>
  </si>
  <si>
    <t>PT PELABUHAN INDONESIA III (PERSERO)</t>
  </si>
  <si>
    <t>00755</t>
  </si>
  <si>
    <t>48. Pengusahaan Hasil Hutan Selain Kayu</t>
  </si>
  <si>
    <t>Profession Regresi SIT</t>
  </si>
  <si>
    <t>PROFREG</t>
  </si>
  <si>
    <t>Congo</t>
  </si>
  <si>
    <t>COUNTRY049</t>
  </si>
  <si>
    <t>PT PELABUHAN INDONESIA IV (PERSERO)</t>
  </si>
  <si>
    <t>00756</t>
  </si>
  <si>
    <t>49. Jasa Kehutanan</t>
  </si>
  <si>
    <t>Sample</t>
  </si>
  <si>
    <t>SMPLPR</t>
  </si>
  <si>
    <t>Congo, The Democratic Republic Of The</t>
  </si>
  <si>
    <t>COUNTRY050</t>
  </si>
  <si>
    <t>PT PELAYARAN NASIONAL INDONESIA (PERSERO)</t>
  </si>
  <si>
    <t>00757</t>
  </si>
  <si>
    <t>50. Usaha Kehutanan Lainnya</t>
  </si>
  <si>
    <t>Kuli</t>
  </si>
  <si>
    <t>EMP007</t>
  </si>
  <si>
    <t>Cook Islands</t>
  </si>
  <si>
    <t>COUNTRY051</t>
  </si>
  <si>
    <t>PT PEMBANGUNAN PERUMAHAN (PERSERO)</t>
  </si>
  <si>
    <t>00758</t>
  </si>
  <si>
    <t>51. Penangkapan Ikan Tuna</t>
  </si>
  <si>
    <t>Costa Rica</t>
  </si>
  <si>
    <t>COUNTRY052</t>
  </si>
  <si>
    <t>PT PENGEMBANGAN DAERAH INDUSTRI PULAU BATAM(PERSERO)</t>
  </si>
  <si>
    <t>00759</t>
  </si>
  <si>
    <t>52. Penangkapan Ikan Lainnya</t>
  </si>
  <si>
    <t>Cote D'Ivoire</t>
  </si>
  <si>
    <t>COUNTRY053</t>
  </si>
  <si>
    <t>PT PERIKANAN NUSANTARA(PERSERO)</t>
  </si>
  <si>
    <t>00761</t>
  </si>
  <si>
    <t>53. Penangkapan Udang Laut</t>
  </si>
  <si>
    <t>Konsultan Pajak</t>
  </si>
  <si>
    <t>EMP192</t>
  </si>
  <si>
    <t>Croatia</t>
  </si>
  <si>
    <t>COUNTRY054</t>
  </si>
  <si>
    <t>PT PERKEBUNAN NUSANTARA I (PERSERO)</t>
  </si>
  <si>
    <t>00762</t>
  </si>
  <si>
    <t>54. Penangkapan Crustacea Lainnya di Laut</t>
  </si>
  <si>
    <t>Karyawan Swasta</t>
  </si>
  <si>
    <t>EMP00029</t>
  </si>
  <si>
    <t>Cuba</t>
  </si>
  <si>
    <t>COUNTRY055</t>
  </si>
  <si>
    <t>PT PERKEBUNAN NUSANTARA II (PERSERO)</t>
  </si>
  <si>
    <t>00763</t>
  </si>
  <si>
    <t>55. Perikanan Lainnya</t>
  </si>
  <si>
    <t>PEGAWAI SWASTA - DIREKTUR</t>
  </si>
  <si>
    <t>PGS_DIR</t>
  </si>
  <si>
    <t>Cyprus</t>
  </si>
  <si>
    <t>COUNTRY056</t>
  </si>
  <si>
    <t>PT PERKEBUNAN NUSANTARA IV (PERSERO)</t>
  </si>
  <si>
    <t>00765</t>
  </si>
  <si>
    <t>56. Budidaya Biota Laut Udang</t>
  </si>
  <si>
    <t>PEGAWAI SWASTA - MANAGER</t>
  </si>
  <si>
    <t>PGS_MGR</t>
  </si>
  <si>
    <t>Czech Republic</t>
  </si>
  <si>
    <t>COUNTRY057</t>
  </si>
  <si>
    <t>PT PERKEBUNAN NUSANTARA V (PERSERO)</t>
  </si>
  <si>
    <t>00767</t>
  </si>
  <si>
    <t>57. Budidaya Biota Laut Tuna</t>
  </si>
  <si>
    <t>PEGAWAI SWASTA - STAF</t>
  </si>
  <si>
    <t>PGS_STF</t>
  </si>
  <si>
    <t>Denmark</t>
  </si>
  <si>
    <t>COUNTRY058</t>
  </si>
  <si>
    <t>PT PERKEBUNAN NUSANTARA VI (PERSERO)</t>
  </si>
  <si>
    <t>00768</t>
  </si>
  <si>
    <t>58. Budidaya Biota Laut Rumput Laut</t>
  </si>
  <si>
    <t>PEGAWAI SWASTA - OTHER</t>
  </si>
  <si>
    <t>PGS_OTH</t>
  </si>
  <si>
    <t>Djibouti</t>
  </si>
  <si>
    <t>COUNTRY059</t>
  </si>
  <si>
    <t>PT PERKEBUNAN NUSANTARA VII (PERSERO)</t>
  </si>
  <si>
    <t>00769</t>
  </si>
  <si>
    <t>59. Budidaya Biota Laut Lainnya</t>
  </si>
  <si>
    <t>PEGAWAI NEGERI - JAKSA</t>
  </si>
  <si>
    <t>PGN_JKS</t>
  </si>
  <si>
    <t>Dominica</t>
  </si>
  <si>
    <t>COUNTRY060</t>
  </si>
  <si>
    <t>PT PERKEBUNAN NUSANTARA VIII (PERSERO)</t>
  </si>
  <si>
    <t>00770</t>
  </si>
  <si>
    <t>60. Pembenihan Biota Laut</t>
  </si>
  <si>
    <t>PEGAWAI NEGERI - HAKIM</t>
  </si>
  <si>
    <t>PGN_HKM</t>
  </si>
  <si>
    <t>Dominican Republic</t>
  </si>
  <si>
    <t>COUNTRY061</t>
  </si>
  <si>
    <t>PT PERKEBUNAN NUSANTARA X (PERSERO)</t>
  </si>
  <si>
    <t>00771</t>
  </si>
  <si>
    <t>61. Penangkapan Ikan di Perairan Umum</t>
  </si>
  <si>
    <t>PEGAWAI NEGERI - CAMAT</t>
  </si>
  <si>
    <t>PGN_CMT</t>
  </si>
  <si>
    <t>Ecuador</t>
  </si>
  <si>
    <t>COUNTRY062</t>
  </si>
  <si>
    <t>PT PERKEBUNAN NUSANTARA XI (PERSERO)</t>
  </si>
  <si>
    <t>00772</t>
  </si>
  <si>
    <t>62. Penangkapan Crustacea, Mollusca, dan Biota Lainnya di Perairan Umum</t>
  </si>
  <si>
    <t>PEGAWAI NEGERI - LAINNYA</t>
  </si>
  <si>
    <t>PGN_OTH</t>
  </si>
  <si>
    <t>Egypt</t>
  </si>
  <si>
    <t>COUNTRY063</t>
  </si>
  <si>
    <t>PT PERKEBUNAN NUSANTARA XII (PERSERO)</t>
  </si>
  <si>
    <t>00773</t>
  </si>
  <si>
    <t>63. Budidaya Biota Air Tawar Udang</t>
  </si>
  <si>
    <t>PEGAWAI BUMN - DIREKTUR</t>
  </si>
  <si>
    <t>PGB_DIR</t>
  </si>
  <si>
    <t>El Salvador</t>
  </si>
  <si>
    <t>COUNTRY064</t>
  </si>
  <si>
    <t>PT PERKEBUNAN NUSANTARA XIII (PERSERO)</t>
  </si>
  <si>
    <t>00774</t>
  </si>
  <si>
    <t>64. Budidaya Biota Air Tawar Lainnya</t>
  </si>
  <si>
    <t>PEGAWAI BUMN - MANAGER</t>
  </si>
  <si>
    <t>PGB_MGR</t>
  </si>
  <si>
    <t>Equatorial Guinea</t>
  </si>
  <si>
    <t>COUNTRY065</t>
  </si>
  <si>
    <t>PT PERKEBUNAN NUSANTARA XIV (PERSERO)</t>
  </si>
  <si>
    <t>00775</t>
  </si>
  <si>
    <t>65. Budidaya Biota Air Payau Udang</t>
  </si>
  <si>
    <t>PEGAWAI BUMN - STAF</t>
  </si>
  <si>
    <t>PGB_STF</t>
  </si>
  <si>
    <t>Eritrea</t>
  </si>
  <si>
    <t>COUNTRY066</t>
  </si>
  <si>
    <t>PT PERMODALAN NASIONAL MADANI (PERSERO)</t>
  </si>
  <si>
    <t>00776</t>
  </si>
  <si>
    <t>66. Budidaya Biota Air Payau Lainnya</t>
  </si>
  <si>
    <t>PEGAWAI BUMN - LAINNYA</t>
  </si>
  <si>
    <t>PGB_OTH</t>
  </si>
  <si>
    <t>Estonia</t>
  </si>
  <si>
    <t>COUNTRY067</t>
  </si>
  <si>
    <t>PT PERTAMINA (PERSERO)</t>
  </si>
  <si>
    <t>00777</t>
  </si>
  <si>
    <t>67. Pembenihan Biota Air Tawar dan Air Payau</t>
  </si>
  <si>
    <t>PEJABAT NEGARA - TNI / POLRI</t>
  </si>
  <si>
    <t>PJN_TP</t>
  </si>
  <si>
    <t>Ethiopia</t>
  </si>
  <si>
    <t>COUNTRY068</t>
  </si>
  <si>
    <t>PT PERUSAHAAN GAS NEGARA (PERSERO)TBK</t>
  </si>
  <si>
    <t>00779</t>
  </si>
  <si>
    <t>68. Jasa Sarana Produksi Perikanan Laut</t>
  </si>
  <si>
    <t>PEJABAT NEGARA - ANGGOTA DPR / MPR</t>
  </si>
  <si>
    <t>PJN_DM</t>
  </si>
  <si>
    <t>Falkland Islands (Malvinas)</t>
  </si>
  <si>
    <t>COUNTRY069</t>
  </si>
  <si>
    <t>PT PERUSAHAAN PENGELOLA ASET (PERSERO)</t>
  </si>
  <si>
    <t>00781</t>
  </si>
  <si>
    <t>69. Jasa Sarana Produksi Perikanan Darat</t>
  </si>
  <si>
    <t>PEJABAT NEGARA - LAINNYA</t>
  </si>
  <si>
    <t>PJN_OTH</t>
  </si>
  <si>
    <t>Faroe Islands</t>
  </si>
  <si>
    <t>COUNTRY070</t>
  </si>
  <si>
    <t>PT PERUSAHAAN PERDAGANGAN INDONESIA (PERSERO)</t>
  </si>
  <si>
    <t>00782</t>
  </si>
  <si>
    <t>70. Jasa Perikanan Lainnya</t>
  </si>
  <si>
    <t>JOURNALIST</t>
  </si>
  <si>
    <t>JRNL</t>
  </si>
  <si>
    <t>Fiji</t>
  </si>
  <si>
    <t>COUNTRY071</t>
  </si>
  <si>
    <t>PT POS INDONESIA (PERSERO)</t>
  </si>
  <si>
    <t>00784</t>
  </si>
  <si>
    <t>71. Pertambangan Batubara, Penggalian Gambut, dan Gasifikasi Batubara</t>
  </si>
  <si>
    <t>OTH</t>
  </si>
  <si>
    <t>Finland</t>
  </si>
  <si>
    <t>COUNTRY072</t>
  </si>
  <si>
    <t>PT PP BERDIKARI (PERSERO)</t>
  </si>
  <si>
    <t>00785</t>
  </si>
  <si>
    <t>72. Pembuatan Briket Batubara</t>
  </si>
  <si>
    <t>APOTEKER</t>
  </si>
  <si>
    <t>PHRMC</t>
  </si>
  <si>
    <t>France</t>
  </si>
  <si>
    <t>COUNTRY073</t>
  </si>
  <si>
    <t>PT PRADNYA PARAMITA (PERSERO)</t>
  </si>
  <si>
    <t>00786</t>
  </si>
  <si>
    <t>73. Pertambangan Minyak dan Gas Bumi</t>
  </si>
  <si>
    <t>ARSITEK</t>
  </si>
  <si>
    <t>ARCHT</t>
  </si>
  <si>
    <t>French Guiana</t>
  </si>
  <si>
    <t>COUNTRY074</t>
  </si>
  <si>
    <t>PT PUPUK INDONESIA HOLDING COMPANY (PERSERO)</t>
  </si>
  <si>
    <t>00787</t>
  </si>
  <si>
    <t>74. Pengusahaan Tenaga Panas Bumi</t>
  </si>
  <si>
    <t>French Polynesia</t>
  </si>
  <si>
    <t>COUNTRY075</t>
  </si>
  <si>
    <t>PT RAJAWALI NUSANTARA INDONESIA (PERSERO)</t>
  </si>
  <si>
    <t>00788</t>
  </si>
  <si>
    <t>75. Jasa Pertambangan Minyak dan Gas Bumi</t>
  </si>
  <si>
    <t>BIKSU</t>
  </si>
  <si>
    <t>MONK</t>
  </si>
  <si>
    <t>French Southern Territories</t>
  </si>
  <si>
    <t>COUNTRY076</t>
  </si>
  <si>
    <t>PT REASURANSI UMUM INDONESIA (PERSERO)</t>
  </si>
  <si>
    <t>00789</t>
  </si>
  <si>
    <t>76. Pertambangan Bijih Uranium dan Thorium</t>
  </si>
  <si>
    <t>DOKTER HEWAN</t>
  </si>
  <si>
    <t>VET</t>
  </si>
  <si>
    <t>Gabon</t>
  </si>
  <si>
    <t>COUNTRY077</t>
  </si>
  <si>
    <t>PT SARANA KARYA(PERSERO)</t>
  </si>
  <si>
    <t>00791</t>
  </si>
  <si>
    <t>77. Pertambangan Pasir Besi dan Bijih Besi</t>
  </si>
  <si>
    <t>KONSULTAN</t>
  </si>
  <si>
    <t>CONS</t>
  </si>
  <si>
    <t>Gambia</t>
  </si>
  <si>
    <t>COUNTRY078</t>
  </si>
  <si>
    <t>PT SARINAH (PERSERO)</t>
  </si>
  <si>
    <t>00792</t>
  </si>
  <si>
    <t>78. Pertambangan Bijih Timah</t>
  </si>
  <si>
    <t>KONTRAKTOR</t>
  </si>
  <si>
    <t>CONTR</t>
  </si>
  <si>
    <t>Georgia</t>
  </si>
  <si>
    <t>COUNTRY079</t>
  </si>
  <si>
    <t>PT SEMEN BATURAJA (PERSERO)</t>
  </si>
  <si>
    <t>00793</t>
  </si>
  <si>
    <t>79. Pertambangan Bijih Bauksit</t>
  </si>
  <si>
    <t>NAHKODA</t>
  </si>
  <si>
    <t>CPT</t>
  </si>
  <si>
    <t>Germany</t>
  </si>
  <si>
    <t>COUNTRY080</t>
  </si>
  <si>
    <t>PT SEMEN GRESIK (PERSERO) TBK</t>
  </si>
  <si>
    <t>00794</t>
  </si>
  <si>
    <t>80. Pertambangan Bijih Tembaga</t>
  </si>
  <si>
    <t>NELAYAN</t>
  </si>
  <si>
    <t>FISHERMAN</t>
  </si>
  <si>
    <t>Ghana</t>
  </si>
  <si>
    <t>COUNTRY081</t>
  </si>
  <si>
    <t>PT SEMEN KUPANG (PERSERO)</t>
  </si>
  <si>
    <t>00795</t>
  </si>
  <si>
    <t>81. Pertambangan Bijih Nikel</t>
  </si>
  <si>
    <t>PELAUT</t>
  </si>
  <si>
    <t>SAILOR</t>
  </si>
  <si>
    <t>Gibraltar</t>
  </si>
  <si>
    <t>COUNTRY082</t>
  </si>
  <si>
    <t>PT SUCOFINDO (PERSERO)</t>
  </si>
  <si>
    <t>00796</t>
  </si>
  <si>
    <t>82. Pertambangan Emas</t>
  </si>
  <si>
    <t>PENDETA/PASTOR</t>
  </si>
  <si>
    <t>PASTOR</t>
  </si>
  <si>
    <t>Greece</t>
  </si>
  <si>
    <t>COUNTRY083</t>
  </si>
  <si>
    <t>PT SURVEY UDARA PENAS (PERSERO)</t>
  </si>
  <si>
    <t>00797</t>
  </si>
  <si>
    <t>83. Pertambangan Perak</t>
  </si>
  <si>
    <t>PENELITI</t>
  </si>
  <si>
    <t>RESC</t>
  </si>
  <si>
    <t>Greenland</t>
  </si>
  <si>
    <t>COUNTRY084</t>
  </si>
  <si>
    <t>PT SURVEYOR INDONESIA (PERSERO)</t>
  </si>
  <si>
    <t>00798</t>
  </si>
  <si>
    <t>84. Bahan Galian Lainnya yang Tidak Mengandung Bijih Besi</t>
  </si>
  <si>
    <t>PILOT</t>
  </si>
  <si>
    <t>Grenada</t>
  </si>
  <si>
    <t>COUNTRY085</t>
  </si>
  <si>
    <t>PT TASPEN (PERSERO)</t>
  </si>
  <si>
    <t>00799</t>
  </si>
  <si>
    <t>85. Penggalian Batu-batuan, Tanah Liat dan Pasir</t>
  </si>
  <si>
    <t>SOPIR</t>
  </si>
  <si>
    <t>DRIVER</t>
  </si>
  <si>
    <t>Guadeloupe</t>
  </si>
  <si>
    <t>COUNTRY086</t>
  </si>
  <si>
    <t>PT TELEKOMUNIKASI INDONESIA (PERSERO) TBK</t>
  </si>
  <si>
    <t>00800</t>
  </si>
  <si>
    <t>86. Pertambangan Mineral, Bahan Kimia dan Bahan Pupuk</t>
  </si>
  <si>
    <t>USTAD</t>
  </si>
  <si>
    <t>Guam</t>
  </si>
  <si>
    <t>COUNTRY087</t>
  </si>
  <si>
    <t>PT TIMAH (PERSERO) TBK</t>
  </si>
  <si>
    <t>00801</t>
  </si>
  <si>
    <t>87. Ekstraksi Garam</t>
  </si>
  <si>
    <t>AKUNTAN</t>
  </si>
  <si>
    <t>ACCT</t>
  </si>
  <si>
    <t>Guatemala</t>
  </si>
  <si>
    <t>COUNTRY088</t>
  </si>
  <si>
    <t>PT TWC BOROBUDUR, PRAMBANAN DAN RATU BOKO (PERSERO)</t>
  </si>
  <si>
    <t>00802</t>
  </si>
  <si>
    <t>88. Pertambangan dan Penggalian Lainnya</t>
  </si>
  <si>
    <t>PO</t>
  </si>
  <si>
    <t>Guernsey</t>
  </si>
  <si>
    <t>COUNTRY089</t>
  </si>
  <si>
    <t>PT VARUNA TIRTA PRAKASYA (PERSERO)</t>
  </si>
  <si>
    <t>00803</t>
  </si>
  <si>
    <t>89. Industri Pemotongan Hewan</t>
  </si>
  <si>
    <t>PD</t>
  </si>
  <si>
    <t>Guinea</t>
  </si>
  <si>
    <t>COUNTRY090</t>
  </si>
  <si>
    <t>PT VIRAMA KARYA (PERSERO)</t>
  </si>
  <si>
    <t>00804</t>
  </si>
  <si>
    <t>90. Industri Pengolahan dan Pengawetan Daging</t>
  </si>
  <si>
    <t>TOKO</t>
  </si>
  <si>
    <t>STORE</t>
  </si>
  <si>
    <t>Guinea-Bissau</t>
  </si>
  <si>
    <t>COUNTRY091</t>
  </si>
  <si>
    <t>PT YODYA KARYA (PERSERO)</t>
  </si>
  <si>
    <t>00806</t>
  </si>
  <si>
    <t>91. Industri Pengolahan dan Pengawetan Ikan dan Biota Perairan Lainnya</t>
  </si>
  <si>
    <t>UD</t>
  </si>
  <si>
    <t>Guyana</t>
  </si>
  <si>
    <t>COUNTRY092</t>
  </si>
  <si>
    <t>PUSAT PELAPORAN DAN ANALISIS TRANSAKSI KEUANGAN</t>
  </si>
  <si>
    <t>00807</t>
  </si>
  <si>
    <t>92. Industri Pengolahan, Pengawetan Buah-buahan dan Sayuran</t>
  </si>
  <si>
    <t>WIRASWASTA</t>
  </si>
  <si>
    <t>ENTR</t>
  </si>
  <si>
    <t>Haiti</t>
  </si>
  <si>
    <t>COUNTRY093</t>
  </si>
  <si>
    <t>PT ASKRINDO (PERSERO)</t>
  </si>
  <si>
    <t>00685</t>
  </si>
  <si>
    <t>93. Industri Minyak Mentah (Minyak Makan) dari Nabati dan Hewani</t>
  </si>
  <si>
    <t>PEDAGANG MOBIL</t>
  </si>
  <si>
    <t>PDG MB;</t>
  </si>
  <si>
    <t>Heard Island And Mcdonald Islands</t>
  </si>
  <si>
    <t>COUNTRY094</t>
  </si>
  <si>
    <t>PT ASURANSI EKSPOR INDONESIA (PERSERO)</t>
  </si>
  <si>
    <t>00686</t>
  </si>
  <si>
    <t>94. lndustri Minyak Goreng dari Kelapa</t>
  </si>
  <si>
    <t>Holy See (Vatican City State)</t>
  </si>
  <si>
    <t>COUNTRY095</t>
  </si>
  <si>
    <t>PT ASURANSI JASA INDONESIA (PERSERO)</t>
  </si>
  <si>
    <t>00687</t>
  </si>
  <si>
    <t>95. Industri Minyak Goreng dari Kelapa Sawit Mentah</t>
  </si>
  <si>
    <t>Honduras</t>
  </si>
  <si>
    <t>COUNTRY096</t>
  </si>
  <si>
    <t>PT ASURANSI JASA RAHARDJA (PERSERO)</t>
  </si>
  <si>
    <t>00688</t>
  </si>
  <si>
    <t>96. Industri Minyak Goreng dari Biji Kelapa Sawit</t>
  </si>
  <si>
    <t>Hong Kong</t>
  </si>
  <si>
    <t>COUNTRY097</t>
  </si>
  <si>
    <t>PT ASURANSI JIWASRAYA (PERSERO)</t>
  </si>
  <si>
    <t>00689</t>
  </si>
  <si>
    <t>97. Industri Susu dan Makanan dari Susu</t>
  </si>
  <si>
    <t>Hungary</t>
  </si>
  <si>
    <t>COUNTRY098</t>
  </si>
  <si>
    <t>PT ASURANSI KESEHATAN INDONESIA (PERSERO)</t>
  </si>
  <si>
    <t>00690</t>
  </si>
  <si>
    <t>98. Industri Penggilingan Padi dan Penyosohan Beras</t>
  </si>
  <si>
    <t>Iceland</t>
  </si>
  <si>
    <t>COUNTRY099</t>
  </si>
  <si>
    <t>PT BAHANA PUI (PERSERO)</t>
  </si>
  <si>
    <t>00691</t>
  </si>
  <si>
    <t>99. lndustri Kopra</t>
  </si>
  <si>
    <t>India</t>
  </si>
  <si>
    <t>COUNTRY100</t>
  </si>
  <si>
    <t>PT BALAI PUSTAKA (PERSERO)</t>
  </si>
  <si>
    <t>00692</t>
  </si>
  <si>
    <t>100. Industri Penggilingan Lainnya</t>
  </si>
  <si>
    <t>Indonesia</t>
  </si>
  <si>
    <t>INA</t>
  </si>
  <si>
    <t>PT BALI TOURISM &amp; DEVELOPMENT CORPORATION (PERSERO)</t>
  </si>
  <si>
    <t>00693</t>
  </si>
  <si>
    <t>101. Industri Tepung dan Pati</t>
  </si>
  <si>
    <t>Iran, Islamic Republic Of</t>
  </si>
  <si>
    <t>COUNTRY102</t>
  </si>
  <si>
    <t>PT BANK MANDIRI (PERSERO) TBK</t>
  </si>
  <si>
    <t>00694</t>
  </si>
  <si>
    <t>102. Industri Pakan Ternak</t>
  </si>
  <si>
    <t>Iraq</t>
  </si>
  <si>
    <t>COUNTRY103</t>
  </si>
  <si>
    <t>PT BANK NEGARA INDONESIA (PERSERO) TBK</t>
  </si>
  <si>
    <t>00695</t>
  </si>
  <si>
    <t>103. Industri Makanan Lainnya</t>
  </si>
  <si>
    <t>Ireland</t>
  </si>
  <si>
    <t>COUNTRY104</t>
  </si>
  <si>
    <t>PT BANK RAKYAT INDONESIA (PERSERO) TBK</t>
  </si>
  <si>
    <t>00696</t>
  </si>
  <si>
    <t>104. Industri Roti dan Sejenisnya</t>
  </si>
  <si>
    <t>Isle Of Man</t>
  </si>
  <si>
    <t>COUNTRY105</t>
  </si>
  <si>
    <t>PT BANK TABUNGAN NEGARA (PERSERO) TBK</t>
  </si>
  <si>
    <t>00697</t>
  </si>
  <si>
    <t>105. Industri Gula dan Pengolahan Gula</t>
  </si>
  <si>
    <t>Israel</t>
  </si>
  <si>
    <t>COUNTRY106</t>
  </si>
  <si>
    <t>PT BANK PEMBANGUNAN DAERAH</t>
  </si>
  <si>
    <t>00698</t>
  </si>
  <si>
    <t>106. Industri Coklat dan Kernbang Gula</t>
  </si>
  <si>
    <t>Italy</t>
  </si>
  <si>
    <t>COUNTRY107</t>
  </si>
  <si>
    <t>PT BARATA INDONESIA (PERSERO)</t>
  </si>
  <si>
    <t>00699</t>
  </si>
  <si>
    <t>107. Industri Makaroni, Mie, Spagheti, Bihun, Soun dan Sejenisnya</t>
  </si>
  <si>
    <t>Jamaica</t>
  </si>
  <si>
    <t>COUNTRY108</t>
  </si>
  <si>
    <t>PT BATAN TEKNOLOGI (PERSERO)</t>
  </si>
  <si>
    <t>00700</t>
  </si>
  <si>
    <t>108. Industri Pengolahan Teh</t>
  </si>
  <si>
    <t>Japan</t>
  </si>
  <si>
    <t>COUNTRY109</t>
  </si>
  <si>
    <t>PT BHANDA GHARA REKSA (PERSERO)</t>
  </si>
  <si>
    <t>00701</t>
  </si>
  <si>
    <t>109. Industri Pengolahan Kopi</t>
  </si>
  <si>
    <t>Jersey</t>
  </si>
  <si>
    <t>COUNTRY110</t>
  </si>
  <si>
    <t>PT BINA KARYA (PERSERO)</t>
  </si>
  <si>
    <t>00702</t>
  </si>
  <si>
    <t>110. lndustri Kecap</t>
  </si>
  <si>
    <t>Jordan</t>
  </si>
  <si>
    <t>COUNTRY111</t>
  </si>
  <si>
    <t>PT BIO FARMA (PERSERO)</t>
  </si>
  <si>
    <t>00703</t>
  </si>
  <si>
    <t>111. lndustri Tempe dan Tahu</t>
  </si>
  <si>
    <t>Kazakhstan</t>
  </si>
  <si>
    <t>COUNTRY112</t>
  </si>
  <si>
    <t>PT BIRO KLASIFIKASI INDONESIA (PERSERO)</t>
  </si>
  <si>
    <t>00704</t>
  </si>
  <si>
    <t>112. lndustri Makanan yang Tidak Diklasifikasikan di Tempat Lain</t>
  </si>
  <si>
    <t>Kenya</t>
  </si>
  <si>
    <t>COUNTRY113</t>
  </si>
  <si>
    <t>00705</t>
  </si>
  <si>
    <t>113. Industri Minuman</t>
  </si>
  <si>
    <t>Kiribati</t>
  </si>
  <si>
    <t>COUNTRY114</t>
  </si>
  <si>
    <t>PT BOMA BISMA INDRA (PERSERO)</t>
  </si>
  <si>
    <t>00706</t>
  </si>
  <si>
    <t>114. lndustri Pengeringan dan Pengolahan Tembakau</t>
  </si>
  <si>
    <t>Korea</t>
  </si>
  <si>
    <t>COUNTRY115</t>
  </si>
  <si>
    <t>PT BRANTAS ABIPRAYA (PERSERO)</t>
  </si>
  <si>
    <t>00707</t>
  </si>
  <si>
    <t>115. Industri Rokok</t>
  </si>
  <si>
    <t>Kuwait</t>
  </si>
  <si>
    <t>COUNTRY116</t>
  </si>
  <si>
    <t>PT BUKIT ASAM (PERSERO) TBK</t>
  </si>
  <si>
    <t>00708</t>
  </si>
  <si>
    <t>116. Industri Bumbu Rokok Serta Kelengkapan Rokok Lainnya</t>
  </si>
  <si>
    <t>Kyrgyzstan</t>
  </si>
  <si>
    <t>COUNTRY117</t>
  </si>
  <si>
    <t>PT CAMBRICS PRIMISSIMA (PERSERO)</t>
  </si>
  <si>
    <t>00709</t>
  </si>
  <si>
    <t>117. Industri Pemintalan, Pertenunan, Pengolahan Akhir Tekstil</t>
  </si>
  <si>
    <t>Lao People'S Democratic Republic</t>
  </si>
  <si>
    <t>COUNTRY118</t>
  </si>
  <si>
    <t>PT DAHANA (PERSERO)</t>
  </si>
  <si>
    <t>00710</t>
  </si>
  <si>
    <t>118. Industri Barang Jadi Tekstil dan Permadani</t>
  </si>
  <si>
    <t>Latvia</t>
  </si>
  <si>
    <t>COUNTRY119</t>
  </si>
  <si>
    <t>PT DANAREKSA (PERSERO)</t>
  </si>
  <si>
    <t>00711</t>
  </si>
  <si>
    <t>119. Industri Perajutan Industri Perajutan</t>
  </si>
  <si>
    <t>Lebanon</t>
  </si>
  <si>
    <t>COUNTRY120</t>
  </si>
  <si>
    <t>PT DIRGANTARA INDONESIA (PERSERO)</t>
  </si>
  <si>
    <t>00712</t>
  </si>
  <si>
    <t>120. Industri Kapuk</t>
  </si>
  <si>
    <t>Lesotho</t>
  </si>
  <si>
    <t>COUNTRY121</t>
  </si>
  <si>
    <t>PT DOK &amp; PERKAPALAN KODJA BAHARI (PERSERO)</t>
  </si>
  <si>
    <t>00714</t>
  </si>
  <si>
    <t>121. Industri Pakaian Jadi dan perlengkapannya, Kecuali Pakaian Jadi Berbulu</t>
  </si>
  <si>
    <t>Liberia</t>
  </si>
  <si>
    <t>COUNTRY122</t>
  </si>
  <si>
    <t>PT DOK DAN PERKAPALAN SURABAYA (PERSERO)</t>
  </si>
  <si>
    <t>00715</t>
  </si>
  <si>
    <t>122. Industri Pakaian Jadi Barang Jadi dari Kulit Berbulu dan Pencelupan Bulu</t>
  </si>
  <si>
    <t>Libyan Arab Jamahiriya</t>
  </si>
  <si>
    <t>COUNTRY123</t>
  </si>
  <si>
    <t>PT ENERGY MANAGEMENT INDONESIA (PERSERO)</t>
  </si>
  <si>
    <t>00716</t>
  </si>
  <si>
    <t>123. Industri Kulit dan Barang dari Kulit (Termasuk Kulit Buatan)</t>
  </si>
  <si>
    <t>Liechtenstein</t>
  </si>
  <si>
    <t>COUNTRY124</t>
  </si>
  <si>
    <t>PT GARAM (PERSERO)</t>
  </si>
  <si>
    <t>00717</t>
  </si>
  <si>
    <t>124. Industri Alas Kaki</t>
  </si>
  <si>
    <t>Lithuania</t>
  </si>
  <si>
    <t>COUNTRY125</t>
  </si>
  <si>
    <t>PT GARUDA INDONESIA (PERSERO) TBK</t>
  </si>
  <si>
    <t>00718</t>
  </si>
  <si>
    <t>125. Industri Penggergajian dan Pengawetan Kayu, Rotan, Bambu, dan Sejenisnya</t>
  </si>
  <si>
    <t>Luxembourg</t>
  </si>
  <si>
    <t>COUNTRY126</t>
  </si>
  <si>
    <t>PT HOTEL INDONESIA NATOUR (PERSERO)</t>
  </si>
  <si>
    <t>00719</t>
  </si>
  <si>
    <t>126. Industri Kayu Lapis, Veneer, dan Sejenisnya</t>
  </si>
  <si>
    <t>Macao</t>
  </si>
  <si>
    <t>COUNTRY127</t>
  </si>
  <si>
    <t>PT INDOFARMA (PERSERO) TBK</t>
  </si>
  <si>
    <t>00722</t>
  </si>
  <si>
    <t>127. Industri Anyam-anyaman, Kerajinan, Ukiran dari Kayu, dan Industri Barang Lain dari Kayu</t>
  </si>
  <si>
    <t>Macedonia, The Former Yugoslav Republic Of</t>
  </si>
  <si>
    <t>COUNTRY128</t>
  </si>
  <si>
    <t>PT INDRA KARYA (PERSERO)</t>
  </si>
  <si>
    <t>00723</t>
  </si>
  <si>
    <t>128. Industri Bubur Kertas (Pulp), Kertas dan Karton / Paper Board</t>
  </si>
  <si>
    <t>Madagascar</t>
  </si>
  <si>
    <t>COUNTRY129</t>
  </si>
  <si>
    <t>PT INDUSTRI GELAS (PERSERO)</t>
  </si>
  <si>
    <t>00724</t>
  </si>
  <si>
    <t>129. Industri Kemasan dan Kotak dari Kertas dan Karton</t>
  </si>
  <si>
    <t>Malawi</t>
  </si>
  <si>
    <t>COUNTRY130</t>
  </si>
  <si>
    <t>PT INDUSTRI KAPAL INDONESIA (PERSERO)</t>
  </si>
  <si>
    <t>00725</t>
  </si>
  <si>
    <t>130. Industri Barang dari Kertas dan Kartan yang Tidak Diklasifikasikan di Tempat Lain</t>
  </si>
  <si>
    <t>Malaysia</t>
  </si>
  <si>
    <t>COUNTRY131</t>
  </si>
  <si>
    <t>PT INDUSTRI KERETA API (PERSERO)</t>
  </si>
  <si>
    <t>00726</t>
  </si>
  <si>
    <t>131. Industri Penerbitan</t>
  </si>
  <si>
    <t>Maldives</t>
  </si>
  <si>
    <t>COUNTRY132</t>
  </si>
  <si>
    <t>PT INDUSTRI TELEKOMUNIKASI INDONESIA (PERSERO)</t>
  </si>
  <si>
    <t>00728</t>
  </si>
  <si>
    <t>132. Indstr Prctkan dan Kegiatan yang Berkaitan Dengan Pencetakan Termasuk Reproduksi / Cetak Ulang</t>
  </si>
  <si>
    <t>Mali</t>
  </si>
  <si>
    <t>COUNTRY133</t>
  </si>
  <si>
    <t>PT KAWASAN INDUSTRI MAKASAR (PERSERO)</t>
  </si>
  <si>
    <t>00738</t>
  </si>
  <si>
    <t>133. Reproduksi Media Rekaman, Film, dan Video</t>
  </si>
  <si>
    <t>Malta</t>
  </si>
  <si>
    <t>COUNTRY134</t>
  </si>
  <si>
    <t>PT KAWASAN INDUSTRI MEDAN (PERSERO)</t>
  </si>
  <si>
    <t>00739</t>
  </si>
  <si>
    <t>134. Industri Barang-barang dari Batubara</t>
  </si>
  <si>
    <t>Marshall Islands</t>
  </si>
  <si>
    <t>COUNTRY135</t>
  </si>
  <si>
    <t>PT KAWASAN INDUSTRI WIJAYA KUSUMA (PERSERO)</t>
  </si>
  <si>
    <t>00740</t>
  </si>
  <si>
    <t>135. Indstr Pngilangan Mnyk Bumi, Pnglhn Gas Bumi, dan Indstr Brng2 dri Hsil Pngilangan Mnyak Bumi</t>
  </si>
  <si>
    <t>Martinique</t>
  </si>
  <si>
    <t>COUNTRY136</t>
  </si>
  <si>
    <t>PT KERETA API INDONESIA (PERSERO)</t>
  </si>
  <si>
    <t>00741</t>
  </si>
  <si>
    <t>136. Pengolahan Bahan Bakar Nuklir (Nuclear Fuel)</t>
  </si>
  <si>
    <t>Mauritania</t>
  </si>
  <si>
    <t>COUNTRY137</t>
  </si>
  <si>
    <t>PT KERTAS KRAFT ACEH (PERSERO)</t>
  </si>
  <si>
    <t>00742</t>
  </si>
  <si>
    <t>137. Industri Kimia Dasar, Kecuali Pupuk</t>
  </si>
  <si>
    <t>Mauritius</t>
  </si>
  <si>
    <t>COUNTRY138</t>
  </si>
  <si>
    <t>PT KERTAS LECES (PERSERO)</t>
  </si>
  <si>
    <t>00743</t>
  </si>
  <si>
    <t>138. Industri Pupuk</t>
  </si>
  <si>
    <t>Mayotte</t>
  </si>
  <si>
    <t>COUNTRY139</t>
  </si>
  <si>
    <t>PT KIMIA FARMA (PERSERO) TBK</t>
  </si>
  <si>
    <t>00744</t>
  </si>
  <si>
    <t>139. Industri Plastik dan Karet Buatan</t>
  </si>
  <si>
    <t>COUNTRY140</t>
  </si>
  <si>
    <t>PT KLIRING BERJANGKA INDONESIA (PERSERO)</t>
  </si>
  <si>
    <t>00745</t>
  </si>
  <si>
    <t>140. Industri Bahan Baku Pemberantas Hama dan Pemberantas Hama Termasuk Zat Pengatur Tumbuh</t>
  </si>
  <si>
    <t>Micronesia, Federated States Of</t>
  </si>
  <si>
    <t>COUNTRY141</t>
  </si>
  <si>
    <t>PT KRAKATAU STEEL (PERSERO) TBK</t>
  </si>
  <si>
    <t>00746</t>
  </si>
  <si>
    <t>141. Industri Cat, Pernis dan Lak</t>
  </si>
  <si>
    <t>COUNTRY142</t>
  </si>
  <si>
    <t>PT LEN INDUSTRI (PERSERO)</t>
  </si>
  <si>
    <t>00747</t>
  </si>
  <si>
    <t>142. Industri Farmasi dan Jamu</t>
  </si>
  <si>
    <t>Monaco</t>
  </si>
  <si>
    <t>COUNTRY143</t>
  </si>
  <si>
    <t>PT MERPATI NUSANTARA AIRLINES (PERSERO)</t>
  </si>
  <si>
    <t>00748</t>
  </si>
  <si>
    <t>143. Industri Sabun dan Bahan Pembersih Keperluan Rumah Tangga, Kosmetik dan Sejenisnya</t>
  </si>
  <si>
    <t>Mongolia</t>
  </si>
  <si>
    <t>COUNTRY144</t>
  </si>
  <si>
    <t>KOMISI INDEPENDEN PENGUSUTAN TINDAK KEKERASAN DI ACEH</t>
  </si>
  <si>
    <t>00634</t>
  </si>
  <si>
    <t>144. Industri Minyak Atsiri</t>
  </si>
  <si>
    <t>COUNTRY145</t>
  </si>
  <si>
    <t>KOMISI KEPOLISIAN NASIONAL</t>
  </si>
  <si>
    <t>00637</t>
  </si>
  <si>
    <t>145. Industri Bahan Kimia dan Barang Kimia Lainnya</t>
  </si>
  <si>
    <t>COUNTRY146</t>
  </si>
  <si>
    <t>KOMISI NASIONAL HAK ASASI MANUSIA (KOMNAS HAM)</t>
  </si>
  <si>
    <t>00638</t>
  </si>
  <si>
    <t>146. Industri Serat Buatan</t>
  </si>
  <si>
    <t>COUNTRY147</t>
  </si>
  <si>
    <t>KOMISI PEMBERANTASAN KORUPSI (KPK)</t>
  </si>
  <si>
    <t>00639</t>
  </si>
  <si>
    <t>147. Industri Pengasapan Karet</t>
  </si>
  <si>
    <t>Myanmar</t>
  </si>
  <si>
    <t>COUNTRY148</t>
  </si>
  <si>
    <t>KOMISI PENANGGULAN AIDS</t>
  </si>
  <si>
    <t>00642</t>
  </si>
  <si>
    <t>148. Industri Remilling Karet</t>
  </si>
  <si>
    <t>Namibia</t>
  </si>
  <si>
    <t>COUNTRY149</t>
  </si>
  <si>
    <t>KOMISI PENYIARAN INDONESIA (KPI)</t>
  </si>
  <si>
    <t>00645</t>
  </si>
  <si>
    <t>149. Industri Karet Remah (Crumb Rubber)</t>
  </si>
  <si>
    <t>Nauru</t>
  </si>
  <si>
    <t>COUNTRY150</t>
  </si>
  <si>
    <t>KOMISI PERLINDUNGAN ANAK INDONESIA (KPAI)</t>
  </si>
  <si>
    <t>00646</t>
  </si>
  <si>
    <t>150. Industri Barang-barang lain dari Karet</t>
  </si>
  <si>
    <t>Nepal</t>
  </si>
  <si>
    <t>COUNTRY151</t>
  </si>
  <si>
    <t>KOMNAS PEREMPUAN</t>
  </si>
  <si>
    <t>00650</t>
  </si>
  <si>
    <t>151. Industri Barang dari Plastik</t>
  </si>
  <si>
    <t>Netherlands</t>
  </si>
  <si>
    <t>COUNTRY152</t>
  </si>
  <si>
    <t>LEMBAGA ADMINISTRASI NEGARA</t>
  </si>
  <si>
    <t>00652</t>
  </si>
  <si>
    <t>152. Industri Gelas dan Barang dari Gelas</t>
  </si>
  <si>
    <t>Netherlands Antilles</t>
  </si>
  <si>
    <t>COUNTRY153</t>
  </si>
  <si>
    <t>LEMBAGA KEBIJAKAN PENGADAAN BARANG/ JASA PEMERINTAH (LKPP)</t>
  </si>
  <si>
    <t>00655</t>
  </si>
  <si>
    <t>153. Industri Barang-barang dari Porselin</t>
  </si>
  <si>
    <t>New Caledonia</t>
  </si>
  <si>
    <t>COUNTRY154</t>
  </si>
  <si>
    <t>LEMBAGA PENJAMIN SIMPANAN (LPS)</t>
  </si>
  <si>
    <t>00657</t>
  </si>
  <si>
    <t>154. Industri Pengolahan Tanah Liat / Keramik</t>
  </si>
  <si>
    <t>New Zealand</t>
  </si>
  <si>
    <t>COUNTRY155</t>
  </si>
  <si>
    <t>OMBUDSMAN REPUBLIK INDONESIA (ORI)</t>
  </si>
  <si>
    <t>00662</t>
  </si>
  <si>
    <t>155. Industri Semen, Kapur dan Gips, Serta Barang-barang dari Semen, dan Kapur</t>
  </si>
  <si>
    <t>Nicaragua</t>
  </si>
  <si>
    <t>COUNTRY156</t>
  </si>
  <si>
    <t>PERUM JASA TIRTA I</t>
  </si>
  <si>
    <t>00667</t>
  </si>
  <si>
    <t>156. Industri Barang-barang dari Batu</t>
  </si>
  <si>
    <t>Niger</t>
  </si>
  <si>
    <t>COUNTRY157</t>
  </si>
  <si>
    <t>PERUM JASA TIRTA II</t>
  </si>
  <si>
    <t>00668</t>
  </si>
  <si>
    <t>157. Industri Barang-barang dari Asbes</t>
  </si>
  <si>
    <t>Nigeria</t>
  </si>
  <si>
    <t>COUNTRY158</t>
  </si>
  <si>
    <t>PERUM PENGANGKUTAN PENUMPANG DJAKARTA</t>
  </si>
  <si>
    <t>00671</t>
  </si>
  <si>
    <t>158. Industri Barang-barang Galian Bukan Logam Lainnya</t>
  </si>
  <si>
    <t>Niue</t>
  </si>
  <si>
    <t>COUNTRY159</t>
  </si>
  <si>
    <t>PERUM PRASARANA PERIKANAN SAMUDERA</t>
  </si>
  <si>
    <t>00675</t>
  </si>
  <si>
    <t>159. Industri Logam Dasar Besi dan Baja</t>
  </si>
  <si>
    <t>Norfolk Island</t>
  </si>
  <si>
    <t>COUNTRY160</t>
  </si>
  <si>
    <t>PERUM PRODUKSI FILM NEGARA</t>
  </si>
  <si>
    <t>00676</t>
  </si>
  <si>
    <t>160. Industri Logam Dasar Bukan Besi</t>
  </si>
  <si>
    <t>Northern Mariana Islands</t>
  </si>
  <si>
    <t>COUNTRY161</t>
  </si>
  <si>
    <t>PERUSAHAAN DAERAH AIR MINUM</t>
  </si>
  <si>
    <t>00677</t>
  </si>
  <si>
    <t>161. Industri Pengecoran Besi dan Baja</t>
  </si>
  <si>
    <t>Norway</t>
  </si>
  <si>
    <t>COUNTRY162</t>
  </si>
  <si>
    <t>PT AMARTA KARYA(PERSERO)</t>
  </si>
  <si>
    <t>00679</t>
  </si>
  <si>
    <t>162. Industri pengecoran Logam Bukan Besi dan Baja</t>
  </si>
  <si>
    <t>Oman</t>
  </si>
  <si>
    <t>COUNTRY163</t>
  </si>
  <si>
    <t>PT ANEKA TAMBANG (PERSERO) TBK</t>
  </si>
  <si>
    <t>00680</t>
  </si>
  <si>
    <t>163. Industri Barang-barang Logam Siap Pasang Untuk Bangunan, Pembuatan Tangki, dan Generator Uap</t>
  </si>
  <si>
    <t>Pakistan</t>
  </si>
  <si>
    <t>COUNTRY164</t>
  </si>
  <si>
    <t>PT ANGKASA PURA I (PERSERO)</t>
  </si>
  <si>
    <t>00681</t>
  </si>
  <si>
    <t>164. Industri Alat-alat Pertanian, Pertukangan, Pemotong, dan Peralatan lainnya dari Logam</t>
  </si>
  <si>
    <t>Palau</t>
  </si>
  <si>
    <t>COUNTRY165</t>
  </si>
  <si>
    <t>PT ANGKASA PURA II (PERSERO)</t>
  </si>
  <si>
    <t>00682</t>
  </si>
  <si>
    <t>165. Industri Barang Logam yang Tidak Diklasifikasikan di Tempat Lain</t>
  </si>
  <si>
    <t>Palestinian Territory, Occupied</t>
  </si>
  <si>
    <t>COUNTRY166</t>
  </si>
  <si>
    <t>PT ASABRI (PERSERO)</t>
  </si>
  <si>
    <t>00683</t>
  </si>
  <si>
    <t>166. Industri Mesin-mesin Umum</t>
  </si>
  <si>
    <t>Panama</t>
  </si>
  <si>
    <t>COUNTRY167</t>
  </si>
  <si>
    <t>PT ASDP INDONESIA FERRY (PERSERO)</t>
  </si>
  <si>
    <t>00684</t>
  </si>
  <si>
    <t>167. Industri Mesin Pertanian dan Kehutanan, Serta Jasa Penunjang Pemeliharaan dan Perbaikannya</t>
  </si>
  <si>
    <t>Papua New Guinea</t>
  </si>
  <si>
    <t>COUNTRY168</t>
  </si>
  <si>
    <t>KEMENTERIAN KEBUDAYAAN DAN PARIWISATA</t>
  </si>
  <si>
    <t>00604</t>
  </si>
  <si>
    <t>168. Industri Mesin-mesin Untuk Pertambangan, Penggalian dan Konstruksi</t>
  </si>
  <si>
    <t>Paraguay</t>
  </si>
  <si>
    <t>COUNTRY169</t>
  </si>
  <si>
    <t>KEMENTERIAN KOORDINATOR BIDANG KESEJAHTERAAN RAKYAT</t>
  </si>
  <si>
    <t>00610</t>
  </si>
  <si>
    <t>169. lndustri Mesin Untuk Pengolahan Makanan, Minuman dan Tembakau</t>
  </si>
  <si>
    <t>Peru</t>
  </si>
  <si>
    <t>COUNTRY170</t>
  </si>
  <si>
    <t>KEMENTERIAN KOORDINATOR BIDANG PEREKONOMIAN</t>
  </si>
  <si>
    <t>00611</t>
  </si>
  <si>
    <t>170. Industri Mesin-mesin Tekstil, Produk Tekstil, dan Barang-barang dari Kulit</t>
  </si>
  <si>
    <t>Philippines</t>
  </si>
  <si>
    <t>COUNTRY171</t>
  </si>
  <si>
    <t>KEMENTERIAN NEGARA KOPERASI DAN USAHA KECIL MENENGAH</t>
  </si>
  <si>
    <t>00614</t>
  </si>
  <si>
    <t>171. Industri Mesin-mesin Khusus Lainnya</t>
  </si>
  <si>
    <t>Pitcairn</t>
  </si>
  <si>
    <t>COUNTRY172</t>
  </si>
  <si>
    <t>KEMENTERIAN NEGARA PEMBANGUNAN DAERAH TERTINGGAL</t>
  </si>
  <si>
    <t>00616</t>
  </si>
  <si>
    <t>172. Industri Peralatan Rumah Tangga yang Tidak Diklasifikasikan di Tempat Lain</t>
  </si>
  <si>
    <t>Poland</t>
  </si>
  <si>
    <t>COUNTRY173</t>
  </si>
  <si>
    <t>KEMENTERIAN NEGARA PEMBERDAYAAN PEREMPUAN</t>
  </si>
  <si>
    <t>00617</t>
  </si>
  <si>
    <t>173. Industri Mesin dan Peralatan Kantor, Akuntansi, dan Pengolahan Data</t>
  </si>
  <si>
    <t>Portugal</t>
  </si>
  <si>
    <t>COUNTRY174</t>
  </si>
  <si>
    <t>KEMENTERIAN NEGARA PERENCANAAN PEMBANGUNAN NASIONAL / BAPP</t>
  </si>
  <si>
    <t>00619</t>
  </si>
  <si>
    <t>174. Industri Motor Listrik, Generator, dan Transformator</t>
  </si>
  <si>
    <t>Puerto Rico</t>
  </si>
  <si>
    <t>COUNTRY175</t>
  </si>
  <si>
    <t>KEMENTERIAN NEGARA PERUMAHAN RAKYAT</t>
  </si>
  <si>
    <t>00620</t>
  </si>
  <si>
    <t>175. Industri Peralatan Pengontrol dan Pendistribusian Listrik</t>
  </si>
  <si>
    <t>Qatar</t>
  </si>
  <si>
    <t>COUNTRY176</t>
  </si>
  <si>
    <t>BADAN PERTIMBANGAN JABATAN NASIONAL (BAPERJANAS)</t>
  </si>
  <si>
    <t>00540</t>
  </si>
  <si>
    <t>176. Industri Kabel Listrik dan Telepon</t>
  </si>
  <si>
    <t>Reunion</t>
  </si>
  <si>
    <t>COUNTRY177</t>
  </si>
  <si>
    <t>BADAN PERTIMBANGAN KEPEGAWAIAN (BAPEK)</t>
  </si>
  <si>
    <t>00541</t>
  </si>
  <si>
    <t>177. Industri Akumulator Listrik dan Batu Baterai</t>
  </si>
  <si>
    <t>Romania</t>
  </si>
  <si>
    <t>COUNTRY178</t>
  </si>
  <si>
    <t>BANK INDONESIA</t>
  </si>
  <si>
    <t>00547</t>
  </si>
  <si>
    <t>178. Industri Bola Lampu Pijar dan Lampu Penerangan</t>
  </si>
  <si>
    <t>Russian Federation</t>
  </si>
  <si>
    <t>COUNTRY179</t>
  </si>
  <si>
    <t>DEWAN GULA INDONESIA</t>
  </si>
  <si>
    <t>00554</t>
  </si>
  <si>
    <t>179. Industri Peralatan Listrik yang Tidak Diklasifikasikan di Tempat lain</t>
  </si>
  <si>
    <t>Rwanda</t>
  </si>
  <si>
    <t>COUNTRY180</t>
  </si>
  <si>
    <t>DEWAN KELAUTAN INDONESIA</t>
  </si>
  <si>
    <t>00555</t>
  </si>
  <si>
    <t>180. Industri Tabung dan Katup Elektronik Serta Komponen Elektronik lainnya</t>
  </si>
  <si>
    <t>Saint Helena</t>
  </si>
  <si>
    <t>COUNTRY181</t>
  </si>
  <si>
    <t>DEWAN PERTIMBANGAN OTONOMI DAERAH (DPOD)</t>
  </si>
  <si>
    <t>00558</t>
  </si>
  <si>
    <t>181. Industri Alat Transmisi Komunikasi</t>
  </si>
  <si>
    <t>Saint Kitts And Nevis</t>
  </si>
  <si>
    <t>COUNTRY182</t>
  </si>
  <si>
    <t>DEWAN PERTIMBANGAN PRESIDEN (WANTIMPRES)</t>
  </si>
  <si>
    <t>00559</t>
  </si>
  <si>
    <t>182. Industri Radio, Televisi, Alat-alat Rekaman Suara dan Gambar, dan Sejenisnya</t>
  </si>
  <si>
    <t>Saint Lucia</t>
  </si>
  <si>
    <t>COUNTRY183</t>
  </si>
  <si>
    <t>DEWAN TIK NASIONAL (DETIKNAS)</t>
  </si>
  <si>
    <t>00560</t>
  </si>
  <si>
    <t>183. Indstr Prltn Kedktrn n Prlatan u/ Mngkr, Mmrksa, Mnguji, n Bgian Lainnya, Kcuali Alt2 Optk</t>
  </si>
  <si>
    <t>Saint Pierre And Miquelon</t>
  </si>
  <si>
    <t>COUNTRY184</t>
  </si>
  <si>
    <t>DINAS KEBUDAYAAN DAN PARIWISATA</t>
  </si>
  <si>
    <t>00562</t>
  </si>
  <si>
    <t>184. Industri Instrumen Optik dan Peralatan Fotografi</t>
  </si>
  <si>
    <t>Saint Vincent And The Grenadines</t>
  </si>
  <si>
    <t>COUNTRY185</t>
  </si>
  <si>
    <t>DINAS KELAUTAN DAN PERIKANAN</t>
  </si>
  <si>
    <t>00564</t>
  </si>
  <si>
    <t>185. Industri Jam, Lonceng, dan Sejenisnya</t>
  </si>
  <si>
    <t>Samoa</t>
  </si>
  <si>
    <t>COUNTRY186</t>
  </si>
  <si>
    <t>DINAS KEPENDUDUKAN DAN CATATAN SIPIL</t>
  </si>
  <si>
    <t>00565</t>
  </si>
  <si>
    <t>186. Industri Kendaraan Bermotor Roda Empat Atau Lebih</t>
  </si>
  <si>
    <t>San Marino</t>
  </si>
  <si>
    <t>COUNTRY187</t>
  </si>
  <si>
    <t>DINAS KESEHATAN DAERAH</t>
  </si>
  <si>
    <t>00566</t>
  </si>
  <si>
    <t>187. Industri Karoseri Kendaraan Bermotor Roda Empat Atau Lebih</t>
  </si>
  <si>
    <t>Sao Tome And Principe</t>
  </si>
  <si>
    <t>COUNTRY188</t>
  </si>
  <si>
    <t>DINAS PERHUBUNGAN,KOMUNIKASI DAN INFORMATIKA</t>
  </si>
  <si>
    <t>00570</t>
  </si>
  <si>
    <t>188. Industri Perlengkapan dan Komponen Kendaraan Bermotor Roda Empat Atau Lebih</t>
  </si>
  <si>
    <t>Saudi Arabia</t>
  </si>
  <si>
    <t>COUNTRY189</t>
  </si>
  <si>
    <t>DINAS PERKEBUNAN</t>
  </si>
  <si>
    <t>00572</t>
  </si>
  <si>
    <t>189. Industri Pembuatan dan Perbaikan Kapal dan Perahu</t>
  </si>
  <si>
    <t>Senegal</t>
  </si>
  <si>
    <t>COUNTRY190</t>
  </si>
  <si>
    <t>DINAS SOSIAL DAERAH</t>
  </si>
  <si>
    <t>00576</t>
  </si>
  <si>
    <t>190. Industri Kereta Api, Bagian-bagian dan Perlengkapannya, Serta Perbaikan Kereta Api</t>
  </si>
  <si>
    <t>Serbia And Montenegro</t>
  </si>
  <si>
    <t>COUNTRY191</t>
  </si>
  <si>
    <t>DIREKTORAT JENDERAL LISTRIK</t>
  </si>
  <si>
    <t>00582</t>
  </si>
  <si>
    <t>191. Industri Pesawat Terbang dan Perlengkapannya Serta Perbaikan Pesawat Terbang</t>
  </si>
  <si>
    <t>Seychelles</t>
  </si>
  <si>
    <t>COUNTRY192</t>
  </si>
  <si>
    <t>DITJEN GEOLOGI DAN SUMBER DAYA MINERAL</t>
  </si>
  <si>
    <t>00585</t>
  </si>
  <si>
    <t>192. Industri Kendaraan Bermotor Roda Dua dan Tiga Serta Komponen dan Perlengkapannya</t>
  </si>
  <si>
    <t>Sierra Leone</t>
  </si>
  <si>
    <t>COUNTRY193</t>
  </si>
  <si>
    <t>KANTOR  PENANAMAN MODAL DAERAH</t>
  </si>
  <si>
    <t>00592</t>
  </si>
  <si>
    <t>193. Industri Alat Angkut yang Tidak Diklasifikasikan di Tempat Lain</t>
  </si>
  <si>
    <t>Singapore</t>
  </si>
  <si>
    <t>COUNTRY194</t>
  </si>
  <si>
    <t>KECAMATAN</t>
  </si>
  <si>
    <t>00594</t>
  </si>
  <si>
    <t>194. Industri Furnitur</t>
  </si>
  <si>
    <t>Slovakia</t>
  </si>
  <si>
    <t>COUNTRY195</t>
  </si>
  <si>
    <t>KELURAHAN</t>
  </si>
  <si>
    <t>00598</t>
  </si>
  <si>
    <t>195. Industri Pengolahan Lainnya</t>
  </si>
  <si>
    <t>Slovenia</t>
  </si>
  <si>
    <t>COUNTRY196</t>
  </si>
  <si>
    <t>KEMENKO POLHUKAM</t>
  </si>
  <si>
    <t>00599</t>
  </si>
  <si>
    <t>196. Daur Ulang Barang-barang Logam</t>
  </si>
  <si>
    <t>Solomon Islands</t>
  </si>
  <si>
    <t>COUNTRY197</t>
  </si>
  <si>
    <t>KEMENTERIAN ENERGI DAN SUMBERDAYA MINERAL</t>
  </si>
  <si>
    <t>00602</t>
  </si>
  <si>
    <t>197. Daur Ulang Barang-barang Bukan logam</t>
  </si>
  <si>
    <t>Somalia</t>
  </si>
  <si>
    <t>COUNTRY198</t>
  </si>
  <si>
    <t>UNIT KERJA PRESIDEN UNTUK PENGAWASAN DAN PENGENDALIAN PEMBANGUNAN (UKP4)</t>
  </si>
  <si>
    <t>00823</t>
  </si>
  <si>
    <t>198. Ketenagalistrikan Pedesaan</t>
  </si>
  <si>
    <t>South Africa</t>
  </si>
  <si>
    <t>COUNTRY199</t>
  </si>
  <si>
    <t>BADAN  KETAHANAN PANGAN DAN  PELAKSANA PENYULUHAN PERTANIAN</t>
  </si>
  <si>
    <t>00502</t>
  </si>
  <si>
    <t>199. Ketenagalistrikan Lainnya</t>
  </si>
  <si>
    <t>South Georgia And The South Sandwich Islands</t>
  </si>
  <si>
    <t>COUNTRY200</t>
  </si>
  <si>
    <t>BADAN ARBITRASE NASIONAL INDONESIA (BANI)</t>
  </si>
  <si>
    <t>00503</t>
  </si>
  <si>
    <t>200. Gas</t>
  </si>
  <si>
    <t>Spain</t>
  </si>
  <si>
    <t>COUNTRY201</t>
  </si>
  <si>
    <t>BADAN ARBITRASE PASAR MODAL INDONESIA (BAPMI)</t>
  </si>
  <si>
    <t>00504</t>
  </si>
  <si>
    <t>201. Uap dan Air Panas</t>
  </si>
  <si>
    <t>Sri Lanka</t>
  </si>
  <si>
    <t>COUNTRY202</t>
  </si>
  <si>
    <t>BADAN PEMERIKSA KEUANGAN</t>
  </si>
  <si>
    <t>00522</t>
  </si>
  <si>
    <t>202. Pengadaan dan Penyaluran Air Bersih</t>
  </si>
  <si>
    <t>Sudan</t>
  </si>
  <si>
    <t>COUNTRY203</t>
  </si>
  <si>
    <t>BADAN PENGAWAS KEUANGAN DAN PEMBANGUNAN (BPKP)</t>
  </si>
  <si>
    <t>00527</t>
  </si>
  <si>
    <t>203. Penyiapan Tanah Pemukiman Transmigrasi (PTPT)</t>
  </si>
  <si>
    <t>Suriname</t>
  </si>
  <si>
    <t>COUNTRY204</t>
  </si>
  <si>
    <t>BADAN PENGEMBANGAN &amp; PENGKAJIAN TEKNOLOGI</t>
  </si>
  <si>
    <t>00532</t>
  </si>
  <si>
    <t>204. Pencetakan Lahan Sawah</t>
  </si>
  <si>
    <t>Svalbard And Jan Mayen</t>
  </si>
  <si>
    <t>COUNTRY205</t>
  </si>
  <si>
    <t>BADAN PENGEMBANGAN EKSPOR NASIONAL</t>
  </si>
  <si>
    <t>00533</t>
  </si>
  <si>
    <t>205. Penyiapan Lahan Lainnya</t>
  </si>
  <si>
    <t>Swaziland</t>
  </si>
  <si>
    <t>COUNTRY206</t>
  </si>
  <si>
    <t>BADAN PENGKAJIAN DAN PENERAPAN</t>
  </si>
  <si>
    <t>00534</t>
  </si>
  <si>
    <t>206. Konstruksi Gedung dan Bangunan Sipil</t>
  </si>
  <si>
    <t>Sweden</t>
  </si>
  <si>
    <t>COUNTRY207</t>
  </si>
  <si>
    <t>BADAN PERENCANAAN PEMBANGUNAN DAERAH</t>
  </si>
  <si>
    <t>00536</t>
  </si>
  <si>
    <t>207. Konstruksi Perumahan Sederhana - Bank Tabungan Negara</t>
  </si>
  <si>
    <t>Switzerland</t>
  </si>
  <si>
    <t>COUNTRY208</t>
  </si>
  <si>
    <t>BADAN PERENCANAAN PEMBANGUNAN NASIONAL</t>
  </si>
  <si>
    <t>00537</t>
  </si>
  <si>
    <t>208. Konstruksi Perumahan Sederhana - Perumnas</t>
  </si>
  <si>
    <t>Syrian Arab Republic</t>
  </si>
  <si>
    <t>COUNTRY209</t>
  </si>
  <si>
    <t>BADAN PERTAHANAN NASIONAL</t>
  </si>
  <si>
    <t>00538</t>
  </si>
  <si>
    <t>209. Konstruksi Perumahan Sederhana - Lainnya Tipe s.d. 21</t>
  </si>
  <si>
    <t>Taiwan, Province Of China</t>
  </si>
  <si>
    <t>COUNTRY210</t>
  </si>
  <si>
    <t>PT PERKEBUNAN NUSANTARA III (PERSERO)</t>
  </si>
  <si>
    <t>00764</t>
  </si>
  <si>
    <t>210. Konstruksi Perumahan Sederhana - Lainnya Tipe 22 s.d. 70</t>
  </si>
  <si>
    <t>Tajikistan</t>
  </si>
  <si>
    <t>COUNTRY211</t>
  </si>
  <si>
    <t>PT PERKEBUNAN NUSANTARA IX (PERSERO)</t>
  </si>
  <si>
    <t>00766</t>
  </si>
  <si>
    <t>211. Konstruksi Perumahan Menengah, Besar, Mewah (Tipe Diatas 70)</t>
  </si>
  <si>
    <t>Tanzania, United Republic Of</t>
  </si>
  <si>
    <t>COUNTRY212</t>
  </si>
  <si>
    <t>PT PERTANI (PERSERO)</t>
  </si>
  <si>
    <t>00778</t>
  </si>
  <si>
    <t>212. Konstruksi Gedung Perkantoran</t>
  </si>
  <si>
    <t>Thailand</t>
  </si>
  <si>
    <t>COUNTRY213</t>
  </si>
  <si>
    <t>PT PERUSAHAAN LISTRIK NEGARA (PERSERO)</t>
  </si>
  <si>
    <t>00780</t>
  </si>
  <si>
    <t>213. Konstruksi Gedung Industri</t>
  </si>
  <si>
    <t>Timor-Leste</t>
  </si>
  <si>
    <t>COUNTRY214</t>
  </si>
  <si>
    <t>PT PINDAD (PERSERO)</t>
  </si>
  <si>
    <t>00783</t>
  </si>
  <si>
    <t>214. Konstruksi Gedung Perbelanjaan Pasar Inpres</t>
  </si>
  <si>
    <t>Togo</t>
  </si>
  <si>
    <t>COUNTRY215</t>
  </si>
  <si>
    <t>PT WIJAYA KARYA (PERSERO) TBK</t>
  </si>
  <si>
    <t>00805</t>
  </si>
  <si>
    <t>215. Konstruksi Gedung Perbelanjaan Lainnya</t>
  </si>
  <si>
    <t>Tokelau</t>
  </si>
  <si>
    <t>COUNTRY216</t>
  </si>
  <si>
    <t>RUMAH SAKIT UMUM DAERAH</t>
  </si>
  <si>
    <t>00808</t>
  </si>
  <si>
    <t>216. Konstruksi Gedung Lainnya</t>
  </si>
  <si>
    <t>Tonga</t>
  </si>
  <si>
    <t>COUNTRY217</t>
  </si>
  <si>
    <t>SATUAN POLISI PAMONG PRAJA</t>
  </si>
  <si>
    <t>00809</t>
  </si>
  <si>
    <t>217. Bangunan Jalan Raya</t>
  </si>
  <si>
    <t>Trinidad And Tobago</t>
  </si>
  <si>
    <t>COUNTRY218</t>
  </si>
  <si>
    <t>PT HUTAMA KARYA (PERSERO)</t>
  </si>
  <si>
    <t>00720</t>
  </si>
  <si>
    <t>218. Bangunan Jalan Tol</t>
  </si>
  <si>
    <t>Tunisia</t>
  </si>
  <si>
    <t>COUNTRY219</t>
  </si>
  <si>
    <t>PT INDAH KARYA (PERSERO)</t>
  </si>
  <si>
    <t>00721</t>
  </si>
  <si>
    <t>219. Bangunan Jalan Jembatan dan Landasan</t>
  </si>
  <si>
    <t>Turkey</t>
  </si>
  <si>
    <t>COUNTRY220</t>
  </si>
  <si>
    <t>PT INDUSTRI SANDANG NUSANTARA (PERSERO)</t>
  </si>
  <si>
    <t>00727</t>
  </si>
  <si>
    <t>220. Bangunan Jalan dan Jembatan Kereta Api</t>
  </si>
  <si>
    <t>Turkmenistan</t>
  </si>
  <si>
    <t>COUNTRY221</t>
  </si>
  <si>
    <t>PT INHUTANI I(PERSERO)</t>
  </si>
  <si>
    <t>00729</t>
  </si>
  <si>
    <t>221. Bangunan Pengairan (Irigasi)</t>
  </si>
  <si>
    <t>Turks And Caicos Islands</t>
  </si>
  <si>
    <t>COUNTRY222</t>
  </si>
  <si>
    <t>PT INHUTANI II (PERSERO)</t>
  </si>
  <si>
    <t>00730</t>
  </si>
  <si>
    <t>222. Bangunan Dermaga (Pelabuhan)</t>
  </si>
  <si>
    <t>Tuvalu</t>
  </si>
  <si>
    <t>COUNTRY223</t>
  </si>
  <si>
    <t>PT INHUTANI III (PERSERO)</t>
  </si>
  <si>
    <t>00731</t>
  </si>
  <si>
    <t>223. Bangunan Sipil Lainnya</t>
  </si>
  <si>
    <t>Uganda</t>
  </si>
  <si>
    <t>COUNTRY224</t>
  </si>
  <si>
    <t>PT INHUTANI IV (PERSERO)</t>
  </si>
  <si>
    <t>00732</t>
  </si>
  <si>
    <t>224. Konstruksi Bangunan Listrik Pedesaan</t>
  </si>
  <si>
    <t>Ukraine</t>
  </si>
  <si>
    <t>COUNTRY225</t>
  </si>
  <si>
    <t>PT INHUTANI V (PERSERO)</t>
  </si>
  <si>
    <t>00733</t>
  </si>
  <si>
    <t>225. Konstruksi Bangunan Elektrikal dan Komunikasi Lainnya</t>
  </si>
  <si>
    <t>United Arab Emirates</t>
  </si>
  <si>
    <t>COUNTRY226</t>
  </si>
  <si>
    <t>PT ISTAKA KARYA(PERSERO)</t>
  </si>
  <si>
    <t>00734</t>
  </si>
  <si>
    <t>226. Konstruksi Khusus</t>
  </si>
  <si>
    <t>United Kingdom</t>
  </si>
  <si>
    <t>COUNTRY227</t>
  </si>
  <si>
    <t>PT JAMSOSTEK</t>
  </si>
  <si>
    <t>00735</t>
  </si>
  <si>
    <t>227. Instalasi Gedung</t>
  </si>
  <si>
    <t>United States</t>
  </si>
  <si>
    <t>COUNTRY228</t>
  </si>
  <si>
    <t>PT JASA MARGA (PERSERO) TBK</t>
  </si>
  <si>
    <t>00736</t>
  </si>
  <si>
    <t>228. Instalasi Bangunan Sipil</t>
  </si>
  <si>
    <t>United States Minor Outlying Islands</t>
  </si>
  <si>
    <t>COUNTRY229</t>
  </si>
  <si>
    <t>PT KAWASAN BERIKAT NUSANTARA (PERSERO)</t>
  </si>
  <si>
    <t>00737</t>
  </si>
  <si>
    <t>229. Penyelesaian Konstruksi Gedung</t>
  </si>
  <si>
    <t>Uruguay</t>
  </si>
  <si>
    <t>COUNTRY230</t>
  </si>
  <si>
    <t>KEMENTERIAN PERTANIAN</t>
  </si>
  <si>
    <t>00628</t>
  </si>
  <si>
    <t>230. Penghancur Bangunan Dengan Operatornya</t>
  </si>
  <si>
    <t>Uzbekistan</t>
  </si>
  <si>
    <t>COUNTRY231</t>
  </si>
  <si>
    <t>KOMISI HUKUM NASIONAL (KHN)</t>
  </si>
  <si>
    <t>00633</t>
  </si>
  <si>
    <t>231. Penjualan Mobil</t>
  </si>
  <si>
    <t>Vanuatu</t>
  </si>
  <si>
    <t>COUNTRY232</t>
  </si>
  <si>
    <t>KOMISI KEJAKSAAN REPUBLIK INDONESIA</t>
  </si>
  <si>
    <t>00636</t>
  </si>
  <si>
    <t>232. Penjualan Suku Cadang dan Aksesoris Mobil</t>
  </si>
  <si>
    <t>Venezuela</t>
  </si>
  <si>
    <t>COUNTRY233</t>
  </si>
  <si>
    <t>KOMISI PEMILIHAN UMUM</t>
  </si>
  <si>
    <t>00640</t>
  </si>
  <si>
    <t>233. Penjualan Sepeda Motor</t>
  </si>
  <si>
    <t>Viet Nam</t>
  </si>
  <si>
    <t>COUNTRY234</t>
  </si>
  <si>
    <t>KOMISI YUDISIAL (KY)</t>
  </si>
  <si>
    <t>00647</t>
  </si>
  <si>
    <t>234. Penjualan Suku Cadang dan Aksesoris Sepeda Motor</t>
  </si>
  <si>
    <t>Virgin Islands, British</t>
  </si>
  <si>
    <t>COUNTRY235</t>
  </si>
  <si>
    <t>KOMITE NASIONAL KESELAMATAN TRANSPORTASI (KNKT)</t>
  </si>
  <si>
    <t>00648</t>
  </si>
  <si>
    <t>235. Perdagangan Eceran Bahan Bakar Kendaraan</t>
  </si>
  <si>
    <t>Virgin Islands, U.S.</t>
  </si>
  <si>
    <t>COUNTRY236</t>
  </si>
  <si>
    <t>LEMBAGA PEMBIAYAAN EKSPOR INDONESIA (LPEI)</t>
  </si>
  <si>
    <t>00656</t>
  </si>
  <si>
    <t>236. Perdagangan Besar Berdasarkan Balas Jasa (Fee) Atau Kontrak</t>
  </si>
  <si>
    <t>Wallis And Futuna</t>
  </si>
  <si>
    <t>COUNTRY237</t>
  </si>
  <si>
    <t>LEMBAGA SENSOR FILM (LSF)</t>
  </si>
  <si>
    <t>00658</t>
  </si>
  <si>
    <t>237. Perdagangan Jagung</t>
  </si>
  <si>
    <t>Western Sahara</t>
  </si>
  <si>
    <t>COUNTRY238</t>
  </si>
  <si>
    <t>MAHKAMAH KONSTITUSI RI</t>
  </si>
  <si>
    <t>00660</t>
  </si>
  <si>
    <t>238. Perdagangan Tembakau</t>
  </si>
  <si>
    <t>Yemen</t>
  </si>
  <si>
    <t>COUNTRY239</t>
  </si>
  <si>
    <t>PERUM DAMRI</t>
  </si>
  <si>
    <t>00665</t>
  </si>
  <si>
    <t>239. Perdagangan Karet</t>
  </si>
  <si>
    <t>Zambia</t>
  </si>
  <si>
    <t>COUNTRY240</t>
  </si>
  <si>
    <t>PERUM JAMKRINDO</t>
  </si>
  <si>
    <t>00666</t>
  </si>
  <si>
    <t>240. Perdagangan Cengkeh</t>
  </si>
  <si>
    <t>Zimbabwe</t>
  </si>
  <si>
    <t>COUNTRY241</t>
  </si>
  <si>
    <t>PERUM PEMBANGUNAN PERUMAHAN NASIONAL</t>
  </si>
  <si>
    <t>00670</t>
  </si>
  <si>
    <t>241. Perdagangan Lada</t>
  </si>
  <si>
    <t>PERUM PERCETAKAN NEGARA INDONESIA</t>
  </si>
  <si>
    <t>00672</t>
  </si>
  <si>
    <t>242. Perdagangan Kelapa dan Kelapa Sawit</t>
  </si>
  <si>
    <t>PERUM PERCETAKAN UANG REPUBLIK INDONESIA</t>
  </si>
  <si>
    <t>00673</t>
  </si>
  <si>
    <t>243. Perdagangan Kapas</t>
  </si>
  <si>
    <t>PT ADHI KARYA (PERSERO) TBK</t>
  </si>
  <si>
    <t>00678</t>
  </si>
  <si>
    <t>244. Perdagangan Besar Dalam Negeri Hasil Pertanian Lainnya</t>
  </si>
  <si>
    <t>KEMENTERIAN AGAMA</t>
  </si>
  <si>
    <t>00600</t>
  </si>
  <si>
    <t>245. Perdagangan Besar Dalam Negeri Binatang Hidup</t>
  </si>
  <si>
    <t>BADAN LINGKUNGAN HIDUP</t>
  </si>
  <si>
    <t>00513</t>
  </si>
  <si>
    <t>246. Perdagangan Besar Dalam Negeri Hasil Perikanan</t>
  </si>
  <si>
    <t>KEMENTERIAN KEHUTANAN</t>
  </si>
  <si>
    <t>00605</t>
  </si>
  <si>
    <t>247. Perdagangan Kayu</t>
  </si>
  <si>
    <t>KEMENTERIAN KELAUTAN DAN PERIKANAN</t>
  </si>
  <si>
    <t>00606</t>
  </si>
  <si>
    <t>248. Perdagangan Besar Dalam Negeri Hasil Kehutanan dan Perburuan Lainnya</t>
  </si>
  <si>
    <t>KEMENTERIAN KESEHATAN</t>
  </si>
  <si>
    <t>00607</t>
  </si>
  <si>
    <t>249. Perdagangan Dalam Negeri Beras</t>
  </si>
  <si>
    <t>KEMENTERIAN KEUANGAN</t>
  </si>
  <si>
    <t>00608</t>
  </si>
  <si>
    <t>250. Perdagangan Dalam Negeri Gula</t>
  </si>
  <si>
    <t>KEMENTERIAN KOMUNIKASI DAN INFORMATIKA</t>
  </si>
  <si>
    <t>00609</t>
  </si>
  <si>
    <t>251. Perdagangan Dalam Negeri Kopi</t>
  </si>
  <si>
    <t>KEMENTERIAN LUAR NEGERI</t>
  </si>
  <si>
    <t>00612</t>
  </si>
  <si>
    <t>252. Perdagangan Dalam Negeri Teh</t>
  </si>
  <si>
    <t>KEMENTERIAN NEGARA BUMN</t>
  </si>
  <si>
    <t>00613</t>
  </si>
  <si>
    <t>253. Perdagangan Dalam Negeri Garam</t>
  </si>
  <si>
    <t>KEMENTERIAN NEGARA LINGKUNGAN HIDUP</t>
  </si>
  <si>
    <t>00615</t>
  </si>
  <si>
    <t>254. Perdagangan Dalam Negeri Minyak Kelapa Sawit</t>
  </si>
  <si>
    <t>KEMENTERIAN NEGARA PENDAYAGUNAAN APARATUR NEGARA</t>
  </si>
  <si>
    <t>00618</t>
  </si>
  <si>
    <t>255. Perdagangan Dalam Negeri Kopra</t>
  </si>
  <si>
    <t>BADAN URUSAN LOGISTIK</t>
  </si>
  <si>
    <t>00546</t>
  </si>
  <si>
    <t>256. Perdagangan Dalam Negeri Rokok</t>
  </si>
  <si>
    <t>BUPATI/KABUPATEN</t>
  </si>
  <si>
    <t>00550</t>
  </si>
  <si>
    <t>257. Perdagangan Dalam Negeri Makanan, Minuman dan Tembakau Lainnya</t>
  </si>
  <si>
    <t>DEPARTEMEN PEKERJAAN UMUM</t>
  </si>
  <si>
    <t>00551</t>
  </si>
  <si>
    <t>258. Perdagangan Besar Tekstil, Pakaian Jadi, dan Kulit</t>
  </si>
  <si>
    <t>DINAS  PENDAPATAN DAERAH</t>
  </si>
  <si>
    <t>00561</t>
  </si>
  <si>
    <t>259. Perdagangan Besar Barang-barang Keperluan Rumah Tangga lainnya</t>
  </si>
  <si>
    <t>DINAS KEHUTANAN</t>
  </si>
  <si>
    <t>00563</t>
  </si>
  <si>
    <t>260. Perdagangan Besar Bahan Bakar Gas, Cair, dan Padat, Serta Produk Sejenis</t>
  </si>
  <si>
    <t>DINAS PEKERJAAN UMUM</t>
  </si>
  <si>
    <t>00568</t>
  </si>
  <si>
    <t>261. Perdagangan Besar Logam dan Bijih Logam</t>
  </si>
  <si>
    <t>DINAS PERTAMBANGAN DAN ENERGI</t>
  </si>
  <si>
    <t>00573</t>
  </si>
  <si>
    <t>262. Perdagangan Dalam Negeri Semen</t>
  </si>
  <si>
    <t>DIREKTORAL JENDERAL POSTEL</t>
  </si>
  <si>
    <t>00578</t>
  </si>
  <si>
    <t>263. Perdagangan Dalam Negeri Besi Beton</t>
  </si>
  <si>
    <t>DIREKTORAT JENDERAL BEA DAN CUKAI</t>
  </si>
  <si>
    <t>00579</t>
  </si>
  <si>
    <t>264. Perdagangan Dalam Negeri Bahan-bahan Konstruksi Lainnya</t>
  </si>
  <si>
    <t>DIREKTORAT JENDERAL IMIGRASI</t>
  </si>
  <si>
    <t>00581</t>
  </si>
  <si>
    <t>265. Perdagangan Dalam Negeri Pupuk dan Obat Hama</t>
  </si>
  <si>
    <t>DIREKTORAT JENDERAL PAJAK</t>
  </si>
  <si>
    <t>00583</t>
  </si>
  <si>
    <t>266. Perdagangan Dalam Negeri Barang Antara Lainnya</t>
  </si>
  <si>
    <t>DITJEN PERMASYARAKATAN</t>
  </si>
  <si>
    <t>00586</t>
  </si>
  <si>
    <t>267. Perdagangan Besar Mesin-mesin, Suku Cadang dan Perlengkapannya</t>
  </si>
  <si>
    <t>DPR</t>
  </si>
  <si>
    <t>00587</t>
  </si>
  <si>
    <t>268. Perdagangan Dalam Negeri Kertas Koran</t>
  </si>
  <si>
    <t>DPRD</t>
  </si>
  <si>
    <t>00588</t>
  </si>
  <si>
    <t>269. Perdagangan Dalam Negeri yang Tidak Diklasifikasikan di Tempat Lain</t>
  </si>
  <si>
    <t>GUBERNUR/PEMPROV</t>
  </si>
  <si>
    <t>00589</t>
  </si>
  <si>
    <t>270. Perdagangan Eceran Berbagai Macam Barang yang Didominasi Makanan, Minuman dan Tembakau</t>
  </si>
  <si>
    <t>KEJAKSAAN NEGERI</t>
  </si>
  <si>
    <t>00595</t>
  </si>
  <si>
    <t>271. Perdgngan Eceran Berbgai Mcam Brang yang Ddominasi Oleh Brang Bkan Mkanan, Mnuman dan Tmbakau</t>
  </si>
  <si>
    <t>KEJAKSAAN TINGGI</t>
  </si>
  <si>
    <t>00596</t>
  </si>
  <si>
    <t>272. Perdagangan Eceran Komoditi Makanan dari Hasil Pertanian</t>
  </si>
  <si>
    <t>KEJAKSAN AGUNG</t>
  </si>
  <si>
    <t>00597</t>
  </si>
  <si>
    <t>273. Perdagangan Eceran Komoditi Makanan, Minuman, Atau Tembakau Hasil Industri Pengolahan</t>
  </si>
  <si>
    <t>KEMENTERIAN DALAM NEGERI (IPDN)</t>
  </si>
  <si>
    <t>00601</t>
  </si>
  <si>
    <t>274. Perdagangan Eceran Bahan Kimia, Farmasi, Kosmetik, dan Alat Laboratorium</t>
  </si>
  <si>
    <t>KEMENTERIAN HUKUM DAN HAM</t>
  </si>
  <si>
    <t>00603</t>
  </si>
  <si>
    <t>275. Perdagangan Eceran Tekstil, Pakaian Jadi, Alas Kaki, dan Barang Keperluan Pribadi</t>
  </si>
  <si>
    <t>SETJEN BPK</t>
  </si>
  <si>
    <t>00813</t>
  </si>
  <si>
    <t>276. Perdagangan Eceran Perlengkapan Rumah Tangga dan Perlengkapan Dapur</t>
  </si>
  <si>
    <t>SJDI HUKUM DEPARTEMEN KEUANGAN</t>
  </si>
  <si>
    <t>00814</t>
  </si>
  <si>
    <t>277. Perdagangan Eceran Bahan Konstruksi</t>
  </si>
  <si>
    <t>STAF AHLI</t>
  </si>
  <si>
    <t>00815</t>
  </si>
  <si>
    <t>278. Perdagangan Eceran Bahan Bakar dan Minyak Pelumas</t>
  </si>
  <si>
    <t>TIM PENGEMBANGAN INDUSTRI HANKAM</t>
  </si>
  <si>
    <t>00819</t>
  </si>
  <si>
    <t>279. Perdgngn Ecran Krtas,Brng2 dri Krtas,Alt Tls,Brng Ctkan,Alt Olhrga,Alt Msik,Alt Ftgrfi,Kmptr</t>
  </si>
  <si>
    <t>TNI ANGKATAN DARAT</t>
  </si>
  <si>
    <t>00820</t>
  </si>
  <si>
    <t>280. Perdgngn Ecran Msin2 (Kcuali Mbil dan Spda Mtor) n Sku Cdng (Ondrdl), Trmsk Alt2 Trnsprtasi</t>
  </si>
  <si>
    <t>TNI ANGKATAN LAUT</t>
  </si>
  <si>
    <t>00821</t>
  </si>
  <si>
    <t>281. Perdagangan Eceran Barang-barang Kerajinan, Mainan Anak-anak, dan Lukisan</t>
  </si>
  <si>
    <t>TNI ANGKATAN UDARA</t>
  </si>
  <si>
    <t>00822</t>
  </si>
  <si>
    <t>282. Perdagangan Eceran Komoditi Lainnya (Bukan Makanan, Minuman, Atau Tembakau)</t>
  </si>
  <si>
    <t>WALIKOTA/KOTAMADYA</t>
  </si>
  <si>
    <t>00824</t>
  </si>
  <si>
    <t>283. Perdagangan Eceran Barang Bekas</t>
  </si>
  <si>
    <t>BADAN INSPEKTORAT</t>
  </si>
  <si>
    <t>00505</t>
  </si>
  <si>
    <t>284. Perdagangan Eceran Kaki Lima Komoditi dari Hasil Pertanian</t>
  </si>
  <si>
    <t>BADAN INTELEJEN NEGARA</t>
  </si>
  <si>
    <t>00506</t>
  </si>
  <si>
    <t>285. Perdagangan Eceran Kaki Lima Komoditi Makanan, Minuman Hasil Industri Pengolahan</t>
  </si>
  <si>
    <t>BADAN KEPEGAWAIAN DAERAH</t>
  </si>
  <si>
    <t>00507</t>
  </si>
  <si>
    <t>286. Perdagangan Eceran Kaki Lima Bahan Kimia, Frmasi, Kosmetik, dan Alat Laboratorium</t>
  </si>
  <si>
    <t>BADAN KEPEGAWAIAN NEGARA</t>
  </si>
  <si>
    <t>00508</t>
  </si>
  <si>
    <t>287. Perdagangan Eceran Kaki Lima Tekstil, Pakaian Jadi, Alas Kaki, dan Barang Keperluan Pribadi</t>
  </si>
  <si>
    <t>BADAN KOORDINASI KELUARGA BERENCANA NASIONAL</t>
  </si>
  <si>
    <t>00510</t>
  </si>
  <si>
    <t>288. Perdagangan Eceran Kaki Lima Perlengkapan Rumah Tangga dan Perlengkapan Dapur</t>
  </si>
  <si>
    <t>BADAN KOORDINASI PENANAMAN MODAL</t>
  </si>
  <si>
    <t>00511</t>
  </si>
  <si>
    <t>289. Perdagangan Eceran Kaki Lima Bahan Bakar dan Pelumas</t>
  </si>
  <si>
    <t>BADAN NARKOTIKA NASIONAL (BNN)</t>
  </si>
  <si>
    <t>00515</t>
  </si>
  <si>
    <t>290. Perdgngn Ecran Kki Lirna Krts,Brg2 dr Krts,AltTls,BrgCtkn,AltOlhRg,AltMsk,AltFtgrfi n Kmptr</t>
  </si>
  <si>
    <t>BADAN PELAKSANA KEGIATAN USAHA HULU MINYAK DAN GAS BUMI (BP MIGAS)</t>
  </si>
  <si>
    <t>00518</t>
  </si>
  <si>
    <t>291. Perdagangan Eceran Kaki Lima barang-barang kerajinan, mainan anak-anak, dan Iukisan</t>
  </si>
  <si>
    <t>BADAN PENGATUR HILIR MINYAK DAN GAS BUMI (BPH MIGAS)</t>
  </si>
  <si>
    <t>00526</t>
  </si>
  <si>
    <t>292. Perdagangan Eceran Kaki Lima Barang-Barang Bekas</t>
  </si>
  <si>
    <t>BADAN PENGAWAS PASAR MODAL</t>
  </si>
  <si>
    <t>00528</t>
  </si>
  <si>
    <t>293. Perdagangan Eceran Kaki Lima Lainnya</t>
  </si>
  <si>
    <t>BADAN PENGAWAS TENAGA NUKLIR</t>
  </si>
  <si>
    <t>00529</t>
  </si>
  <si>
    <t>294. Perdagangan Eceran Melalui Media</t>
  </si>
  <si>
    <t>BADAN PENGAWASAN KEUANGAN &amp; PEMBANGUNAN</t>
  </si>
  <si>
    <t>00530</t>
  </si>
  <si>
    <t>295. Perdagangan Eceran Keliling</t>
  </si>
  <si>
    <t>BADAN PENGAWASAN OBAT DAN MAKANAN (BPOM)</t>
  </si>
  <si>
    <t>00531</t>
  </si>
  <si>
    <t>296. Perdagangan Ekspor Berdasarkan Balas Jasa (Fee) Atau Kontrak</t>
  </si>
  <si>
    <t>BADAN PERTANAHAN NEGARA (BPN)</t>
  </si>
  <si>
    <t>00539</t>
  </si>
  <si>
    <t>297. Perdagangan Ekspor Biji Kelapa Sawit</t>
  </si>
  <si>
    <t>PT SANG HYANG SERI (PERSERO)</t>
  </si>
  <si>
    <t>00790</t>
  </si>
  <si>
    <t>298. Perdagangan Ekspor Hasil Tanaman Pangan dan Perkebunan</t>
  </si>
  <si>
    <t>SEKRETARIAT DAERAH</t>
  </si>
  <si>
    <t>00810</t>
  </si>
  <si>
    <t>299. Perdagangan Ekspor Bahan Baku Hasil Pertanian Lainnya</t>
  </si>
  <si>
    <t>SEKRETARIAT DPR/DPRD/DPD</t>
  </si>
  <si>
    <t>00811</t>
  </si>
  <si>
    <t>300. Perdagangan Ekspor Binatang Hidup</t>
  </si>
  <si>
    <t>SEKRETARIAT MAHKAMAH AGUNG</t>
  </si>
  <si>
    <t>00812</t>
  </si>
  <si>
    <t>301. Perdagangan Ekspor Hasil Perikanan</t>
  </si>
  <si>
    <t>PT DJAKARTA LLOYD (PERSERO)</t>
  </si>
  <si>
    <t>00713</t>
  </si>
  <si>
    <t>302. Perdagangan Ekspor Kayu</t>
  </si>
  <si>
    <t>KEMENTERIAN NEGARA RISET DAN TEKNOLOGI</t>
  </si>
  <si>
    <t>00621</t>
  </si>
  <si>
    <t>303. Perdagangan Ekspor Rotan</t>
  </si>
  <si>
    <t>KEMENTERIAN PEKERJAAN UMUM</t>
  </si>
  <si>
    <t>00622</t>
  </si>
  <si>
    <t>304. Perdagangan Ekspor Hasil Hutan Selain Kayu dan Rotan</t>
  </si>
  <si>
    <t>KEMENTERIAN PENDIDIKAN NASIONAL</t>
  </si>
  <si>
    <t>00623</t>
  </si>
  <si>
    <t>305. Perdagangan Ekspor Udang Olahan</t>
  </si>
  <si>
    <t>KEMENTERIAN PERDAGANGAN</t>
  </si>
  <si>
    <t>00624</t>
  </si>
  <si>
    <t>306. Perdagangan Ekspor Teh</t>
  </si>
  <si>
    <t>KEMENTERIAN PERHUBUNGAN</t>
  </si>
  <si>
    <t>00625</t>
  </si>
  <si>
    <t>307. Perdagangan Ekspor Kopi Bubuk</t>
  </si>
  <si>
    <t>KEMENTERIAN PERINDUSTRIAN</t>
  </si>
  <si>
    <t>00626</t>
  </si>
  <si>
    <t>308. Perdagangan Ekspor Tembakau</t>
  </si>
  <si>
    <t>KEMENTERIAN PERTAHANAN</t>
  </si>
  <si>
    <t>00627</t>
  </si>
  <si>
    <t>309. Perdagangan Ekspor Makanan dan Minuman Lainnya</t>
  </si>
  <si>
    <t>KEMENTERIAN SEKRETARIS NEGARA</t>
  </si>
  <si>
    <t>00629</t>
  </si>
  <si>
    <t>310. Perdagangan Ekspor Tekstil</t>
  </si>
  <si>
    <t>KEMENTERIAN SOSIAL</t>
  </si>
  <si>
    <t>00630</t>
  </si>
  <si>
    <t>311. Perdagangan Ekspor Pakaian Jadi</t>
  </si>
  <si>
    <t>KEMENTERIAN TENAGA KERJA DAN TRANSMIGRASI</t>
  </si>
  <si>
    <t>00631</t>
  </si>
  <si>
    <t>312. Perdagangan Ekspor Kulit</t>
  </si>
  <si>
    <t>KEPOLISIAN REPUBLIK INDONESIA</t>
  </si>
  <si>
    <t>00632</t>
  </si>
  <si>
    <t>313. Perdagangan Ekspor Barang-barang Keperluan Rumah Tangga Lainnya</t>
  </si>
  <si>
    <t>KOMISI PEMILIHAN UMUM (KPU)</t>
  </si>
  <si>
    <t>00641</t>
  </si>
  <si>
    <t>314. Perdagangan Ekspor Bahan Bakar Gas, Cair, dan Padat Serta Produk Sejenis</t>
  </si>
  <si>
    <t>KOMISI PENGAWAS PERSAINGAN USAHA</t>
  </si>
  <si>
    <t>00643</t>
  </si>
  <si>
    <t>315. Perdagangan Ekspor Bijih Timah</t>
  </si>
  <si>
    <t>KOMISI PENGAWAS PERSAINGAN USAHA (KPPU)</t>
  </si>
  <si>
    <t>00644</t>
  </si>
  <si>
    <t>316. Perdagangan Ekspor Bijih Logam Selain Timah</t>
  </si>
  <si>
    <t>KOMITE OLAHRAGA NASIONAL INDONESIA (KONI)</t>
  </si>
  <si>
    <t>00649</t>
  </si>
  <si>
    <t>317. Perdagangan Ekspor Batu Bara</t>
  </si>
  <si>
    <t>LEMBAGA KANTOR BERITA ANTARA</t>
  </si>
  <si>
    <t>00654</t>
  </si>
  <si>
    <t>318. Perdagangan Ekspor Logam dan Bijih Logam (hasil Pertambangan dan Penggalian) Lainnya</t>
  </si>
  <si>
    <t>MPR</t>
  </si>
  <si>
    <t>00661</t>
  </si>
  <si>
    <t>319. Perdagangan Ekspor Kayu Lapis</t>
  </si>
  <si>
    <t>PENGADILAN</t>
  </si>
  <si>
    <t>00663</t>
  </si>
  <si>
    <t>320. Perdagangan Ekspor Bahan-bahan Konstruksi (kecuali Bahan Hasil Penggalian) Lainnya</t>
  </si>
  <si>
    <t>PERUM BULOG</t>
  </si>
  <si>
    <t>00664</t>
  </si>
  <si>
    <t>321. Perdgngn Ekspor Prduk Antra (Intrmediate Prducts), Brang2Bkas dan Sisa2 Tak Trpakai (Scrap)</t>
  </si>
  <si>
    <t>PERUM LKBN ANTARA</t>
  </si>
  <si>
    <t>00669</t>
  </si>
  <si>
    <t>322. Perdagangan Ekspor Mesin-mesin, Suku Cadang dan Perlengkapannya</t>
  </si>
  <si>
    <t>PERUM PERHUTANI(PERSERO)</t>
  </si>
  <si>
    <t>00674</t>
  </si>
  <si>
    <t>323. Perdagangan Ekspor Kayu Gergajian</t>
  </si>
  <si>
    <t>Kementerian Koordinator Bidang Kemaritiman dan Investasi</t>
  </si>
  <si>
    <t>00825</t>
  </si>
  <si>
    <t>324. Perdagangan Ekspor Kopi Bijian</t>
  </si>
  <si>
    <t>Kementerian Agraria dan Tata Ruang/Badan Pertanahan Nasional</t>
  </si>
  <si>
    <t>00826</t>
  </si>
  <si>
    <t>325. Perdagangan Ekspor Tembakau</t>
  </si>
  <si>
    <t>Kementerian Investasi</t>
  </si>
  <si>
    <t>00827</t>
  </si>
  <si>
    <t>326. Perdagangan Ekspor Karet</t>
  </si>
  <si>
    <t>Kementerian Pemuda dan Olahraga</t>
  </si>
  <si>
    <t>00828</t>
  </si>
  <si>
    <t>327. Perdagangan Ekspor Lada</t>
  </si>
  <si>
    <t>Mahkamah Agung</t>
  </si>
  <si>
    <t>00829</t>
  </si>
  <si>
    <t>328. Perdagangan Ekspor Minyak Kelapa Sawit Mentah</t>
  </si>
  <si>
    <t>Lembaga Arsip Nasional RepublikIndonesia</t>
  </si>
  <si>
    <t>00830</t>
  </si>
  <si>
    <t>329. Perdagangan Ekspor Minyak Biji Kelapa Sawit</t>
  </si>
  <si>
    <t>Badan Informasi Geospasial</t>
  </si>
  <si>
    <t>00831</t>
  </si>
  <si>
    <t>330. Perdagangan Ekspor Bungkil Kopra</t>
  </si>
  <si>
    <t>Badan Nasional Penanggulangan Bencana</t>
  </si>
  <si>
    <t>00832</t>
  </si>
  <si>
    <t>331. Perdagangan Ekspor Hasil Pertanian, Perkebunan, dan Kehutanan Lainnya</t>
  </si>
  <si>
    <t>Badan Nasional Penanggulangan Terorisme</t>
  </si>
  <si>
    <t>00833</t>
  </si>
  <si>
    <t>332. Perdagangan Ekspor Hewan yang Sudah Diolah</t>
  </si>
  <si>
    <t>Badan Nasional Penempatan dan Perlindungan Tenaga Kerja Indonesia</t>
  </si>
  <si>
    <t>00834</t>
  </si>
  <si>
    <t>333. Perdagangan Ekspor Bahan Makanan Lainnya</t>
  </si>
  <si>
    <t>Badan Nasional Pencarian dan Pertolongan</t>
  </si>
  <si>
    <t>00835</t>
  </si>
  <si>
    <t>334. Perdagangan Ekspor Hasil Tambang Setengah Jadi</t>
  </si>
  <si>
    <t>Badan Standarisasi Nasional</t>
  </si>
  <si>
    <t>00836</t>
  </si>
  <si>
    <t>335. Perdagangan Ekspor Barang Setengah Jadi Lainnya</t>
  </si>
  <si>
    <t>Lembaga Ilmu Pengetahuan Indonesia</t>
  </si>
  <si>
    <t>00837</t>
  </si>
  <si>
    <t>336. Perdagangan Ekspor Barang Kerajinan dari Kayu dan Rotan</t>
  </si>
  <si>
    <t>Lembaga Ketahanan Nasional</t>
  </si>
  <si>
    <t>00838</t>
  </si>
  <si>
    <t>337. Perdagangan Ekspor Barang Kerajinan selain dari Kayu dan Rotan</t>
  </si>
  <si>
    <t>Lembaga Penerbangan dan Antariksa Nasional</t>
  </si>
  <si>
    <t>00839</t>
  </si>
  <si>
    <t>338. Perdagangan Ekspor Jasa Konstruksi</t>
  </si>
  <si>
    <t>Badan Siber dan Sandi Negara</t>
  </si>
  <si>
    <t>00840</t>
  </si>
  <si>
    <t>339. Perdagangan Ekspor yang Tidak Diklasifikasikan di Tempat Lain</t>
  </si>
  <si>
    <t>Perpustakaan Nasional Republik Indonesia</t>
  </si>
  <si>
    <t>00841</t>
  </si>
  <si>
    <t>340. Perdagangan Impor Berdasarkan Balas Jasa (Fee) Atau Kontrak</t>
  </si>
  <si>
    <t>Badan Ekonomi Kreatif</t>
  </si>
  <si>
    <t>00842</t>
  </si>
  <si>
    <t>341. Perdagangan Impor Cengkeh</t>
  </si>
  <si>
    <t>Badan Keamanan Laut Republik Indonesia (BAKAMLA)</t>
  </si>
  <si>
    <t>00843</t>
  </si>
  <si>
    <t>342. Perdagangan Impor Biji Gandum</t>
  </si>
  <si>
    <t>Badan Pelindungan Pekerja Migran Indonesia</t>
  </si>
  <si>
    <t>00844</t>
  </si>
  <si>
    <t>343. Perdagangan Impor Jagung</t>
  </si>
  <si>
    <t>Badan Riset dan Inovasi Nasional</t>
  </si>
  <si>
    <t>00845</t>
  </si>
  <si>
    <t>344. Perdagangan Impor Kacang Kedelai</t>
  </si>
  <si>
    <t>Televisi Republik Indonesia</t>
  </si>
  <si>
    <t>00846</t>
  </si>
  <si>
    <t>345. Perdagangan Impor Bahan Baku Hasil Pertanian, dan Binatang Hidup Lainnya</t>
  </si>
  <si>
    <t>Radio Republik Indonesia</t>
  </si>
  <si>
    <t>00847</t>
  </si>
  <si>
    <t>346. Perdagangan Impor Beras</t>
  </si>
  <si>
    <t>Sekretariat Jenderal Badan Pengawas Pemilu</t>
  </si>
  <si>
    <t>00848</t>
  </si>
  <si>
    <t>347. Perdagangan Impor Gula</t>
  </si>
  <si>
    <t>Sekretariat Jenderal Lembaga Perlindungan Saksi dan Korban</t>
  </si>
  <si>
    <t>00849</t>
  </si>
  <si>
    <t>348. Perdagangan Impor Makanan, Minuman, dan Tembakau Lainnya</t>
  </si>
  <si>
    <t>Sekretariat Jenderal Dewan Ketahanan Nasional</t>
  </si>
  <si>
    <t>00850</t>
  </si>
  <si>
    <t>349. Perdagangan Impor Tekstil, Pakaian Jadi, dan Kulit</t>
  </si>
  <si>
    <t>Sekretariat Jenderal Badan Nasional Pengelola Perbatasan(BNPP)</t>
  </si>
  <si>
    <t>00851</t>
  </si>
  <si>
    <t>350. Perdagangan Impor Barang-barang Keperluan Rumah Tangga lainnya</t>
  </si>
  <si>
    <t>Sekretariat Jenderal Dewan Energi Nasional</t>
  </si>
  <si>
    <t>00852</t>
  </si>
  <si>
    <t>351. Perdagangan Impor Bahan Bakar Gas, Cair, dan Padat Serta Produk Sejenis</t>
  </si>
  <si>
    <t>Sekretariat Dewan Pertimbangan Presiden</t>
  </si>
  <si>
    <t>00853</t>
  </si>
  <si>
    <t>352. Perdagangan Impor Logam dan Bijih Logam</t>
  </si>
  <si>
    <t>Sekretariat Konsil Kedokteran Indonesia</t>
  </si>
  <si>
    <t>00854</t>
  </si>
  <si>
    <t>353. Perdagangan Impor Besi Beton</t>
  </si>
  <si>
    <t>Sekretariat Konsil Tenaga Kesehatan Indonesia</t>
  </si>
  <si>
    <t>00855</t>
  </si>
  <si>
    <t>354. Perdagangan Impor Bahan-bahan Konstruksi Lainnya</t>
  </si>
  <si>
    <t>Sekretariat Komisi Aparatur Sipil Negara</t>
  </si>
  <si>
    <t>00856</t>
  </si>
  <si>
    <t>355. Perdagangan Impor Pupuk dan Obat Hama</t>
  </si>
  <si>
    <t>Sekretariat Dewan Jaminan Sosial Nasional</t>
  </si>
  <si>
    <t>00857</t>
  </si>
  <si>
    <t>356. Perdagangan Impor Farmasi</t>
  </si>
  <si>
    <t>Sekretariat Komisi Informasi Pusat</t>
  </si>
  <si>
    <t>00858</t>
  </si>
  <si>
    <t>357. Perdagangan Impor Barang Antara Lainnya</t>
  </si>
  <si>
    <t>Sekretariat Kantor Staf Presiden</t>
  </si>
  <si>
    <t>00859</t>
  </si>
  <si>
    <t>358. Perdagangan Impor Suku Cadang Industri</t>
  </si>
  <si>
    <t>Sekretariat Dewan Sumber Daya Air Nasional</t>
  </si>
  <si>
    <t>00860</t>
  </si>
  <si>
    <t>359. Perdagangan Impor Suku Cadang Mesin-mesin, Suku Cadang dan Perlengkapannya Lainnya</t>
  </si>
  <si>
    <t>Sekretariat Dewan Kehormatan Penyelenggara Pemilu</t>
  </si>
  <si>
    <t>00861</t>
  </si>
  <si>
    <t>360. Perdagangan Impor Lainnya</t>
  </si>
  <si>
    <t>Sekretariat Badan Amil Zakat Nasional</t>
  </si>
  <si>
    <t>00862</t>
  </si>
  <si>
    <t>361. Hotel Bintang</t>
  </si>
  <si>
    <t>Sekretariat Kabinet</t>
  </si>
  <si>
    <t>00863</t>
  </si>
  <si>
    <t>362. Hotel Melati</t>
  </si>
  <si>
    <t>Badan Pembinaan Ideologi Pancasila</t>
  </si>
  <si>
    <t>00864</t>
  </si>
  <si>
    <t>363. Jasa Akomodasi Lainnya</t>
  </si>
  <si>
    <t>Akademi Ilmu Pengetahuan Indonesia</t>
  </si>
  <si>
    <t>00865</t>
  </si>
  <si>
    <t>364. Restoran / Rumah Makan</t>
  </si>
  <si>
    <t>Badan Amil Zakat Nasional</t>
  </si>
  <si>
    <t>00866</t>
  </si>
  <si>
    <t>365. Penyediaan Makan Minum Lainnya</t>
  </si>
  <si>
    <t>Badan Koordinasi Pemberantasan Rupiah Palsu</t>
  </si>
  <si>
    <t>00867</t>
  </si>
  <si>
    <t>366. Angkutan Jalan Rel</t>
  </si>
  <si>
    <t>Badan Nasional Pengelola Perbatasan</t>
  </si>
  <si>
    <t>00868</t>
  </si>
  <si>
    <t>367. Angkutan Jalan Dalam Trayek Untuk Penumpang</t>
  </si>
  <si>
    <t>Badan Pengawas Pemilihan Umum</t>
  </si>
  <si>
    <t>00869</t>
  </si>
  <si>
    <t>368. Angkutan Jalan Tidak Dalam Trayek Untuk Penumpang</t>
  </si>
  <si>
    <t>Badan Pengawas Rumah Sakit Indonesia</t>
  </si>
  <si>
    <t>00870</t>
  </si>
  <si>
    <t>369. Angkutan Jalan Untuk Barang</t>
  </si>
  <si>
    <t>Badan Otorita Pengelola Kawasan Pariwisata Danau Toba</t>
  </si>
  <si>
    <t>00871</t>
  </si>
  <si>
    <t>370. Angkutan Dengan Saluran Pipa</t>
  </si>
  <si>
    <t>Badan Otorita Pengelola Kawasan Pariwisata Borobudur</t>
  </si>
  <si>
    <t>00872</t>
  </si>
  <si>
    <t>371. Angkutan Laut Domestik</t>
  </si>
  <si>
    <t>Badan Otorita Pengelola Kawasan Pariwisata Labuan Bajo Flores</t>
  </si>
  <si>
    <t>00873</t>
  </si>
  <si>
    <t>372. Angkutan Laut Internasional</t>
  </si>
  <si>
    <t>Badan Pengusahaan Kawasan Perdagangan Bebas dan Pelabuhan Bebas Batam</t>
  </si>
  <si>
    <t>00874</t>
  </si>
  <si>
    <t>373. Angkutan Sungai dan Danau</t>
  </si>
  <si>
    <t>Badan Pengusahaan Kawasan Perdagangan Bebas dan Pelabuhan Bebas Bintan</t>
  </si>
  <si>
    <t>00875</t>
  </si>
  <si>
    <t>374. Angkutan Penyeberangan Domestik</t>
  </si>
  <si>
    <t>Badan Pengusahaan Kawasan Perdagangan Bebas dan Pelabuhan Bebas Karimun</t>
  </si>
  <si>
    <t>00876</t>
  </si>
  <si>
    <t>375. Angkutan Udara Berjadwal</t>
  </si>
  <si>
    <t>Badan Pengusahaan Kawasan Perdagangan Bebas dan Pelabuhan Bebas Sabang</t>
  </si>
  <si>
    <t>00877</t>
  </si>
  <si>
    <t>376. Angkutan Udara Tidak Berjadwal</t>
  </si>
  <si>
    <t>Badan Perlindungan Konsumen Nasional</t>
  </si>
  <si>
    <t>00878</t>
  </si>
  <si>
    <t>377. Angkutan Udara Khusus</t>
  </si>
  <si>
    <t>Badan Pertimbangan Kesehatan Nasional</t>
  </si>
  <si>
    <t>00879</t>
  </si>
  <si>
    <t>378. Jasa Pelayanan Bongkar Muat Barang</t>
  </si>
  <si>
    <t>Badan Restorasi Gambut dan Mangrove</t>
  </si>
  <si>
    <t>00880</t>
  </si>
  <si>
    <t>379. Pergudangan, Jasa Cold Storage, dan Jasa Wilayah Berikat</t>
  </si>
  <si>
    <t>Dewan Energi Nasional</t>
  </si>
  <si>
    <t>00881</t>
  </si>
  <si>
    <t>380. Jasa Penunjang Angkutan Kecuali Jasa Bongkar Muat dan Pergudangan</t>
  </si>
  <si>
    <t>Dewan Gelar, Tanda Jasa, dan Tanda Kehormatan</t>
  </si>
  <si>
    <t>00882</t>
  </si>
  <si>
    <t>381. Jasa Perjalanan Wisata</t>
  </si>
  <si>
    <t>Dewan Jaminan Sosial Nasional</t>
  </si>
  <si>
    <t>00883</t>
  </si>
  <si>
    <t>382. Jasa Pengiriman dan Pengepakan</t>
  </si>
  <si>
    <t>Dewan Kawasan Perdagangan Bebas dan Pelabuhan Bebas Batam</t>
  </si>
  <si>
    <t>00884</t>
  </si>
  <si>
    <t>383. Pos Nasional, Unit Pelayanan Pos dan Jasa Kurir</t>
  </si>
  <si>
    <t>Dewan Kawasan Perdagangan Bebas dan Pelabuhan Bebas Bintan</t>
  </si>
  <si>
    <t>00885</t>
  </si>
  <si>
    <t>384. Jaringan Telekomunikasi</t>
  </si>
  <si>
    <t>Dewan Kawasan Perdagangan Bebas dan Pelabuhan Bebas Karimun</t>
  </si>
  <si>
    <t>00886</t>
  </si>
  <si>
    <t>385. Jasa Telekomunikasi</t>
  </si>
  <si>
    <t>Dewan Kawasan Perdagangan Bebas dan Pelabuhan Bebas Sabang</t>
  </si>
  <si>
    <t>00887</t>
  </si>
  <si>
    <t>386. Telekomunikasi Khusus</t>
  </si>
  <si>
    <t>Dewan Kehormatan Penyelenggara Pemilu</t>
  </si>
  <si>
    <t>00888</t>
  </si>
  <si>
    <t>387. Perantara Moneter (Bank)</t>
  </si>
  <si>
    <t>Dewan Ketahanan Nasional</t>
  </si>
  <si>
    <t>00889</t>
  </si>
  <si>
    <t>388. Perantara Keuangan Lainnya (Non Bank) Leasing</t>
  </si>
  <si>
    <t>Dewan Nasional Kawasan Ekonomi Khusus</t>
  </si>
  <si>
    <t>00890</t>
  </si>
  <si>
    <t>389. Perantara Keuangan Lainnya (Non Bank) Selain Leasing</t>
  </si>
  <si>
    <t>Dewan Nasional Keuangan Inklusif</t>
  </si>
  <si>
    <t>00891</t>
  </si>
  <si>
    <t>390. Asuransi dan Dana Pensiun</t>
  </si>
  <si>
    <t>Dewan Pengupahan Nasional</t>
  </si>
  <si>
    <t>00892</t>
  </si>
  <si>
    <t>391. Jasa Penunjang Perantara Keuangan Kecuali Asuransi dan Dana Pensiun</t>
  </si>
  <si>
    <t>Dewan Sumber Daya Air Nasional</t>
  </si>
  <si>
    <t>00893</t>
  </si>
  <si>
    <t>392. Jasa Penukaran Mata Uang atau Pedagang Valuta Asing (Money Changer)</t>
  </si>
  <si>
    <t>Dewan Teknologi Informasi dan Komunikasi Nasional</t>
  </si>
  <si>
    <t>00894</t>
  </si>
  <si>
    <t>393. Jasa Penunjang Perantara Keuangan Lainnya</t>
  </si>
  <si>
    <t>Kantor Staf Presiden</t>
  </si>
  <si>
    <t>00895</t>
  </si>
  <si>
    <t>394. Jasa Penunjang Asuransi dan dana Pensiun</t>
  </si>
  <si>
    <t>Komisi Aparatur Sipil Negara</t>
  </si>
  <si>
    <t>00896</t>
  </si>
  <si>
    <t>395. Real Estate Perumahan Sederhana - Perumnas</t>
  </si>
  <si>
    <t>Komisi Banding Merek</t>
  </si>
  <si>
    <t>00897</t>
  </si>
  <si>
    <t>396. Real Estate Perumahan Sederhana - Selain Perumnas s.d. Tipe 21</t>
  </si>
  <si>
    <t>Komisi Banding Paten</t>
  </si>
  <si>
    <t>00898</t>
  </si>
  <si>
    <t>397. Real Estate Perumahan Sederhana - Selain Perumnas s.d. Tipe 22 s.d. 70</t>
  </si>
  <si>
    <t>Komisi Informasi Pusat</t>
  </si>
  <si>
    <t>00899</t>
  </si>
  <si>
    <t>398. Real Estate Perumahan Menengah, Besar Atau Mewah (Tipe Diatas 70)</t>
  </si>
  <si>
    <t>Komisi Keamanan Hayati Produk Rekayasa Genetik</t>
  </si>
  <si>
    <t>00900</t>
  </si>
  <si>
    <t>399. Real Estate Perumahan Flat / Apartemen</t>
  </si>
  <si>
    <t>Komisi Nasional Disabilitas</t>
  </si>
  <si>
    <t>00901</t>
  </si>
  <si>
    <t>400. Real Estate Gedung Perbelanjaan (Mal, Plaza)</t>
  </si>
  <si>
    <t>Komisi Nasional Anti Kekerasan terhadap Perempuan</t>
  </si>
  <si>
    <t>00902</t>
  </si>
  <si>
    <t>401. Real Estate Gedung Perkantoran</t>
  </si>
  <si>
    <t>Komisi Penilai Analisis Mengenai Dampak Lingkungan Hidup</t>
  </si>
  <si>
    <t>00903</t>
  </si>
  <si>
    <t>402. Real Estate Gedung Rumah Toko (Ruko) atau Rumah Kantor (Rukan)</t>
  </si>
  <si>
    <t>Komisi Penyuluhan Nasional</t>
  </si>
  <si>
    <t>00904</t>
  </si>
  <si>
    <t>403. Real Estate Lainnya</t>
  </si>
  <si>
    <t>Komite Akreditasi Nasional</t>
  </si>
  <si>
    <t>00905</t>
  </si>
  <si>
    <t>404. Real Estate Atas Dasar Balas Jasa (Fee) Atau Kontrak</t>
  </si>
  <si>
    <t>Komite Antidumping Indonesia</t>
  </si>
  <si>
    <t>00906</t>
  </si>
  <si>
    <t>405. Kawasan Pariwisata dan Penyediaan Sarana Wisata Tirta Kawasan Pariwisata</t>
  </si>
  <si>
    <t>Komite Kebijakan Industri Pertahanan</t>
  </si>
  <si>
    <t>00907</t>
  </si>
  <si>
    <t>406. Persewaan Alat Transportasi Darat</t>
  </si>
  <si>
    <t>Komite Kebijakan Percepatan Penyediaan Infrastruktur Prioritas</t>
  </si>
  <si>
    <t>00908</t>
  </si>
  <si>
    <t>407. Persewaan Alat Transportasi Air</t>
  </si>
  <si>
    <t>Komite Nasional Ekonomi dan Keuangan Syariah</t>
  </si>
  <si>
    <t>00909</t>
  </si>
  <si>
    <t>408. Persewaan Alat Transportasi Udara</t>
  </si>
  <si>
    <t>Komite Nasional Keamanan Penerbangan</t>
  </si>
  <si>
    <t>00910</t>
  </si>
  <si>
    <t>409. Persewaan Mesin Pertanian dan Peralatannya</t>
  </si>
  <si>
    <t>Komite Pengamanan Perdagangan Indonesia</t>
  </si>
  <si>
    <t>00911</t>
  </si>
  <si>
    <t>410. Persewaan Mesin Konstruksi dan Teknik Sipil dan Peralatannya</t>
  </si>
  <si>
    <t>Komite Privatisasi Perusahaan Perseroan</t>
  </si>
  <si>
    <t>00912</t>
  </si>
  <si>
    <t>411. Persewaan Mesin Kantor dan Peralatannya (Termasuk Komputer)</t>
  </si>
  <si>
    <t>Komite Profesi Akuntan Publik</t>
  </si>
  <si>
    <t>00913</t>
  </si>
  <si>
    <t>412. Persewaan Mesin Lainnya dan Peralatannya yang Tidak Diklasifikasikan di Tempat Lain</t>
  </si>
  <si>
    <t>Konsil Kedokteran Indonesia</t>
  </si>
  <si>
    <t>00914</t>
  </si>
  <si>
    <t>413. Perswaan Brang-brang Kperluan Rmah Tngga dan Prbadi yng Tdak Dklasfikasikan di Tmpat Lain</t>
  </si>
  <si>
    <t>Konsil Tenaga Kesehatan Indonesia</t>
  </si>
  <si>
    <t>00915</t>
  </si>
  <si>
    <t>414. Jasa Konsultasi Piranti Keras (Hardware Consulting)</t>
  </si>
  <si>
    <t>Konsil Keperawatan</t>
  </si>
  <si>
    <t>00916</t>
  </si>
  <si>
    <t>415. Jasa Konsultasi Piranti Lunak (Software Consulting)</t>
  </si>
  <si>
    <t>Lembaga Kerja Sama Tripartit</t>
  </si>
  <si>
    <t>00917</t>
  </si>
  <si>
    <t>416. Pengolahan Data</t>
  </si>
  <si>
    <t>Lembaga Perlindungan Saksi dan Korban</t>
  </si>
  <si>
    <t>00918</t>
  </si>
  <si>
    <t>417. Jasa Kegiatan Data Base</t>
  </si>
  <si>
    <t>Lembaga Produktivitas Nasional</t>
  </si>
  <si>
    <t>00919</t>
  </si>
  <si>
    <t>418. Perawatan dan Reparasi Mesin-mesin Kantor, Akuntansi, dan Komputer</t>
  </si>
  <si>
    <t>Lembaga Sertifikasi Industri Hijau</t>
  </si>
  <si>
    <t>00920</t>
  </si>
  <si>
    <t>419. Kegiatan Lain yang Berkaitan Dengan Komputer</t>
  </si>
  <si>
    <t>Majelis Disiplin Tenaga Kesehatan</t>
  </si>
  <si>
    <t>00921</t>
  </si>
  <si>
    <t>420. Penelitian dan Pengembangan Ilmu Pengetahuan Alam dan Teknologi</t>
  </si>
  <si>
    <t>Majelis Pertimbangan Tenaga Nuklir</t>
  </si>
  <si>
    <t>00922</t>
  </si>
  <si>
    <t>421. Penelitian dan Pengembangan Ilmu Pengetahuan Sosial dan Humaniora</t>
  </si>
  <si>
    <t>Badan Pertimbangan Aparatur Sipil Negara</t>
  </si>
  <si>
    <t>00923</t>
  </si>
  <si>
    <t>422. Jsa Hkum, Akntansi dan Pmbukuan, Knsultasi Pjak, Pneltian Pasar, n Knsultasi Bsnis n Mnajmen</t>
  </si>
  <si>
    <t>Komite Industri Nasional</t>
  </si>
  <si>
    <t>00924</t>
  </si>
  <si>
    <t>423. Jasa Konsultasi Arsitek, Kegiatan Teknik dan Rekayasa, Serta Analisis dan Testing</t>
  </si>
  <si>
    <t>Lembaga Pencegahan dan Pemberantasan Perusakan Hutan</t>
  </si>
  <si>
    <t>00925</t>
  </si>
  <si>
    <t>424. Jasa Periklanan</t>
  </si>
  <si>
    <t>Dewan Insinyur Indonesia</t>
  </si>
  <si>
    <t>00926</t>
  </si>
  <si>
    <t>425. Jasa Perusahaan Lainnya yang Tidak Diklasifikasikan di Tempat Lain</t>
  </si>
  <si>
    <t>Dewan Pertahanan Nasional</t>
  </si>
  <si>
    <t>00927</t>
  </si>
  <si>
    <t>426. Administrasi Pemerintahan, dan Kebijaksanaan Ekonomi dan Sosial</t>
  </si>
  <si>
    <t>Komite Perdagangan Indonesia</t>
  </si>
  <si>
    <t>00928</t>
  </si>
  <si>
    <t>427. Hubungan Luar Negeri, Pertahanan, dan Keamanan</t>
  </si>
  <si>
    <t>Badan Pengelola Keuangan dan Aset Daerah</t>
  </si>
  <si>
    <t>00929</t>
  </si>
  <si>
    <t>428. Jaminan Sosial Wajib</t>
  </si>
  <si>
    <t>Badan Pengembangan Sumber Daya Manusia</t>
  </si>
  <si>
    <t>00930</t>
  </si>
  <si>
    <t>429. Jasa Pendidikan Dasar</t>
  </si>
  <si>
    <t>Badan Penanggulangan Bencana Daerah</t>
  </si>
  <si>
    <t>00931</t>
  </si>
  <si>
    <t>430. Jasa Pendidikan Menengah</t>
  </si>
  <si>
    <t>Badan Pelayanan Pengadaan Barang/Jasa</t>
  </si>
  <si>
    <t>00932</t>
  </si>
  <si>
    <t>431. Jasa Pendidikan Tinggi</t>
  </si>
  <si>
    <t>Dinas Pemda Bina Marga</t>
  </si>
  <si>
    <t>00933</t>
  </si>
  <si>
    <t>432. Jasa Pendidikan Lainnya</t>
  </si>
  <si>
    <t>Dinas Pemda Sumber Daya Air</t>
  </si>
  <si>
    <t>00934</t>
  </si>
  <si>
    <t>433. Jasa Kesehatan Manusia - Rumah sakit</t>
  </si>
  <si>
    <t>Dinas Pemda Penanggulangan Kebakaran dan Penyelamatan</t>
  </si>
  <si>
    <t>00935</t>
  </si>
  <si>
    <t>434. Jasa Kesehatan Manusia - Poliklinik / Rumah Bersalin</t>
  </si>
  <si>
    <t>Dinas Pemda Penanaman Modal dan Pelayanan Terpadu Satu Pintu</t>
  </si>
  <si>
    <t>00936</t>
  </si>
  <si>
    <t>435. Jasa Kesehatan Manusia - Tempat Perawatan / Pengobatan</t>
  </si>
  <si>
    <t>Dinas Pemda Pemuda dan Olahraga</t>
  </si>
  <si>
    <t>00937</t>
  </si>
  <si>
    <t>436. Jasa Kesehatan Manusia - Profesi Dokter</t>
  </si>
  <si>
    <t>Dinas Pemda Ketahanan Pangan dan Pertanian</t>
  </si>
  <si>
    <t>00938</t>
  </si>
  <si>
    <t>437. Jasa Kesehatan Hewan</t>
  </si>
  <si>
    <t>Dinas Pemda Komunikasi Informatika dan Statistik</t>
  </si>
  <si>
    <t>00939</t>
  </si>
  <si>
    <t>438. Jasa Kegiatan Sosial</t>
  </si>
  <si>
    <t>Badan Pemda Pembinaan Badan Usaha Milik Daerah</t>
  </si>
  <si>
    <t>00940</t>
  </si>
  <si>
    <t>439. Jasa Kebersihan</t>
  </si>
  <si>
    <t>Dinas Pemda Cipta Karya, Tata Ruang dan Pertanahan</t>
  </si>
  <si>
    <t>00941</t>
  </si>
  <si>
    <t>440. Organisasi Bisnis, Pengusaha dan Profesional</t>
  </si>
  <si>
    <t>Dinas Pemda Perumahan Rakyat dan Kawasan Permukiman</t>
  </si>
  <si>
    <t>00942</t>
  </si>
  <si>
    <t>441. Organisasi Buruh</t>
  </si>
  <si>
    <t>Dinas Pemda Pemberdayaan, Perlindungan Anak dan Pengendalian Penduduk</t>
  </si>
  <si>
    <t>00943</t>
  </si>
  <si>
    <t>442. Organisasi Lainnya</t>
  </si>
  <si>
    <t>Dinas Pemda Pertamanan dan Hutan Kota</t>
  </si>
  <si>
    <t>00944</t>
  </si>
  <si>
    <t>443. Kegiatan Perfilman, Radio, Televisi, dan Hiburan Lainnya</t>
  </si>
  <si>
    <t>Badan Pemda Pengelola Pajak dan Retribusi Daerah</t>
  </si>
  <si>
    <t>00945</t>
  </si>
  <si>
    <t>444. Kegiatan Kantor Berita</t>
  </si>
  <si>
    <t>Dinas Pemda Tanaman Pangan dan Hortikultura</t>
  </si>
  <si>
    <t>00946</t>
  </si>
  <si>
    <t>445. Perpustakaan, Arsip, Museum, dan Kegiatan Kebudayaan Lainnya</t>
  </si>
  <si>
    <t>Dinas Pemda Peternakan dan Kesehatan Hewan</t>
  </si>
  <si>
    <t>00947</t>
  </si>
  <si>
    <t>446. Jasa Kegiatan Lainnya</t>
  </si>
  <si>
    <t>Badan Pemda Penghubung Daerah</t>
  </si>
  <si>
    <t>00948</t>
  </si>
  <si>
    <t>447. Jasa Perorangan yang Melayani Rumah Tangga</t>
  </si>
  <si>
    <t>Badan Pemda Pendidikan dan Pelatihan</t>
  </si>
  <si>
    <t>00949</t>
  </si>
  <si>
    <t>448. Badan Internasional dan Badan Ekstra Internasional Lainnya</t>
  </si>
  <si>
    <t>Badan Pemda koordinasi Wilayah Pemerintahan dan Pembangunan</t>
  </si>
  <si>
    <t>00950</t>
  </si>
  <si>
    <t>449. Kegiatan yang Belum Jelas Batasannya Perorangan</t>
  </si>
  <si>
    <t>Dinas Pemda Pemajuan Masyarakat Adat</t>
  </si>
  <si>
    <t>00951</t>
  </si>
  <si>
    <t>450. Kegiatan yang Belum Jelas Batasannya Badan Usaha</t>
  </si>
  <si>
    <t>Wakil Gubernur</t>
  </si>
  <si>
    <t>00952</t>
  </si>
  <si>
    <t>451. Rumah Tangga untuk Pemilikan Rumah Tinggal</t>
  </si>
  <si>
    <t>Biro Kepala Daerah Setda</t>
  </si>
  <si>
    <t>00953</t>
  </si>
  <si>
    <t>452. Rumah Tangga untuk Pemilikan Rumah Tinggal s.d. Tipe 21</t>
  </si>
  <si>
    <t>Biro Kerja Sama Setda</t>
  </si>
  <si>
    <t>00954</t>
  </si>
  <si>
    <t>453. Rumah Tangga untuk Pemilikan Rumah Tinggal Tipe 22 s.d. 70</t>
  </si>
  <si>
    <t>Biro Perekonomian dan Keuangan Setda</t>
  </si>
  <si>
    <t>00955</t>
  </si>
  <si>
    <t>454. Rumah Tangga untuk Pemilikan Rumah Tinggal Tipe Diatas 70</t>
  </si>
  <si>
    <t>Biro Umum dan Administrasi Setda</t>
  </si>
  <si>
    <t>00956</t>
  </si>
  <si>
    <t>455. Rumah Tangga untuk Pemilikan Flat atau Apartemen s.d. Tipe 21</t>
  </si>
  <si>
    <t>Biro Pemerintahan Setda</t>
  </si>
  <si>
    <t>00957</t>
  </si>
  <si>
    <t>456. Rumah Tangga untuk Pemilikan Flat atau Apartemen Tipe 22 s.d. 70</t>
  </si>
  <si>
    <t>Biro Pembangunan dan Lingkungan Hidup</t>
  </si>
  <si>
    <t>00958</t>
  </si>
  <si>
    <t>457. Rumah Tangga untuk Pemilikan Flat atau Apartemen Tipe Diatas 70</t>
  </si>
  <si>
    <t>Biro Hukum Setda</t>
  </si>
  <si>
    <t>00959</t>
  </si>
  <si>
    <t>458. Rumah Tangga untuk Pemilikan Rumah Toko (Ruko) atau Rumah Kantor (Rukan)</t>
  </si>
  <si>
    <t>Biro Organisasi Dan Reformasi Birokrasi</t>
  </si>
  <si>
    <t>00960</t>
  </si>
  <si>
    <t>459. Rumah Tangga untuk Pemilikan Mobil Roda Empat</t>
  </si>
  <si>
    <t>Biro Pendidikan Dan Mental Spiritual</t>
  </si>
  <si>
    <t>00961</t>
  </si>
  <si>
    <t>460. Rumah Tangga untuk Pemilikan Sepeda Bermotor</t>
  </si>
  <si>
    <t>Biro Kesejahteraan Sosial Setda</t>
  </si>
  <si>
    <t>00962</t>
  </si>
  <si>
    <t>461. Rumah Tangga untuk Pemilikan Truk dan Kendaraan Bermotor Roda Enam atau Lebih</t>
  </si>
  <si>
    <t>Dinas Pemajuan Masyarakat Adat</t>
  </si>
  <si>
    <t>00963</t>
  </si>
  <si>
    <t>462. Rumah Tangga untuk Pemilikan Kendaraan Bermotor Lainnya</t>
  </si>
  <si>
    <t>Badan Riset dan Inovasi</t>
  </si>
  <si>
    <t>00964</t>
  </si>
  <si>
    <t>463. Rumah Tangga untuk Pemilikan Furnitur dan Peralatan Rumah Tangga</t>
  </si>
  <si>
    <t>Biro Pemerintahan dan Kesejahteraan Rakyat</t>
  </si>
  <si>
    <t>00965</t>
  </si>
  <si>
    <t>464. Rumah Tangga untuk Pemilikan Televisi, Radio, dan Alat Elektronik</t>
  </si>
  <si>
    <t>Biro Pemerintahan dan Otonomi Daerah</t>
  </si>
  <si>
    <t>00966</t>
  </si>
  <si>
    <t>465. Rumah Tangga untuk Pemilikan Komputer dan Alat Komunikasi</t>
  </si>
  <si>
    <t>Biro Kesejahteraan Rakyat</t>
  </si>
  <si>
    <t>00967</t>
  </si>
  <si>
    <t>466. Rumah Tangga untuk Pemilikan Peralatan Lainnya</t>
  </si>
  <si>
    <t>Biro Administrasi Pembangunan</t>
  </si>
  <si>
    <t>00968</t>
  </si>
  <si>
    <t>467. Rmah Tngga u/ Kprluan yg Tdak Dklsfikasikn di T4 Lain-Rmah Tngga ~ s.dTipe21</t>
  </si>
  <si>
    <t>Biro Administrasi Pimpinan</t>
  </si>
  <si>
    <t>00969</t>
  </si>
  <si>
    <t>468. Rmah Tngga u/ Kprluan yg Tdak Dklsfikasikan di T4 Lain-Rmah Tngga ~ Tpe 22s.d70</t>
  </si>
  <si>
    <t>PT Indonesia Asahan Aluminium (Persero)</t>
  </si>
  <si>
    <t>00970</t>
  </si>
  <si>
    <t>PT Reasuransi Indonesia Utama (Persero)</t>
  </si>
  <si>
    <t>00971</t>
  </si>
  <si>
    <t>470. Rmah Tngga u/ Kprluan yg Tdk Dklsfikasikan di T4 Lain-Rmah Tngga ~ s.d Tpe 21</t>
  </si>
  <si>
    <t>PT Surabaya Industrial Estate Rungkut</t>
  </si>
  <si>
    <t>00972</t>
  </si>
  <si>
    <t>471. Rmah Tngga u/ Kprluan yg Tdk Dklsfikasikan di T4 Lain-Rmah Tngga ~ Tpe 22-70</t>
  </si>
  <si>
    <t>PT Bank Bukopin Tbk</t>
  </si>
  <si>
    <t>00973</t>
  </si>
  <si>
    <t>472. Rmah Tngga u/ Kperluan yg Tdk Dklsfikasikan di T4 Lain-Rmh Tngga u/ ~ Tipe diats 70</t>
  </si>
  <si>
    <t>PT Jakarta Industrial Estate Pulogadung</t>
  </si>
  <si>
    <t>00974</t>
  </si>
  <si>
    <t>473. Rmah Tngga u/ Kprluan yg Tdak Dklsfikasikan di T4 Lain-Rmah Tngga ~ Ruko/Rukan</t>
  </si>
  <si>
    <t>PT Socfin Indonesia</t>
  </si>
  <si>
    <t>00975</t>
  </si>
  <si>
    <t>474. Rumah Tangga Untuk Keperluan yang tidak diklasifikasikan di tempat lain</t>
  </si>
  <si>
    <t>PT Indosat Tbk</t>
  </si>
  <si>
    <t>00976</t>
  </si>
  <si>
    <t>475. Bukan Lapangan Usaha Lainnya</t>
  </si>
  <si>
    <t>PT Prasadha Pamunah Limbah Industri</t>
  </si>
  <si>
    <t>00977</t>
  </si>
  <si>
    <t>PT Kawasan Industri Lampung</t>
  </si>
  <si>
    <t>00978</t>
  </si>
  <si>
    <t>PT Waskita Karya (Persero) Tbk</t>
  </si>
  <si>
    <t>00979</t>
  </si>
  <si>
    <t>PT Semen Indonesia (Persero) Tbk</t>
  </si>
  <si>
    <t>00980</t>
  </si>
  <si>
    <t>Perusahaan Umum Lembaga Penyelenggara Pelayanan Navigasi Penerbangan Indonesia (LPPNPI)</t>
  </si>
  <si>
    <t>00981</t>
  </si>
  <si>
    <t>PT Industri Nuklir Indonesia (Persero)</t>
  </si>
  <si>
    <t>00982</t>
  </si>
  <si>
    <t>Otoritas Jasa Keuangan</t>
  </si>
  <si>
    <t>00983</t>
  </si>
  <si>
    <t>Badan Pengawas Perdagangan Berjangka Komoditi</t>
  </si>
  <si>
    <t>00984</t>
  </si>
  <si>
    <t>Badan Pengatur Jalan Tol</t>
  </si>
  <si>
    <t>00985</t>
  </si>
  <si>
    <t>Badan Regulasi Telekomunikasi Indonesia</t>
  </si>
  <si>
    <t>00986</t>
  </si>
  <si>
    <t>International Parliament Union (IPU)</t>
  </si>
  <si>
    <t>00987</t>
  </si>
  <si>
    <t>Asian Parliamentary Assembly (APA)</t>
  </si>
  <si>
    <t>00988</t>
  </si>
  <si>
    <t>ASEAN Inter-Parliamentary Assembly (AIPA)</t>
  </si>
  <si>
    <t>00989</t>
  </si>
  <si>
    <t>Asian Pacific Parliamentry Forum</t>
  </si>
  <si>
    <t>00990</t>
  </si>
  <si>
    <t>Global Centre for ICT in Parliament</t>
  </si>
  <si>
    <t>00991</t>
  </si>
  <si>
    <t>Global Legal Information Network (GLIN)</t>
  </si>
  <si>
    <t>00992</t>
  </si>
  <si>
    <t>Gross</t>
  </si>
  <si>
    <t>Multifinance Employee</t>
  </si>
  <si>
    <t>Input By</t>
  </si>
  <si>
    <t>LookUp</t>
  </si>
  <si>
    <t>Input Data</t>
  </si>
  <si>
    <t>JAKARTA BARAT</t>
  </si>
  <si>
    <t>Description For AAA</t>
  </si>
  <si>
    <t>Description for ASA</t>
  </si>
  <si>
    <t>Description For KTP</t>
  </si>
  <si>
    <t>KARTU TANDA MAHASISWA</t>
  </si>
  <si>
    <t>CAT IS A CAT</t>
  </si>
  <si>
    <t>Required Yes Uncheck</t>
  </si>
  <si>
    <t>Required No Check</t>
  </si>
  <si>
    <t>Expired Date Document</t>
  </si>
  <si>
    <t>Expired Date</t>
  </si>
  <si>
    <t>Waived Check</t>
  </si>
  <si>
    <t>Provision Fee %</t>
  </si>
  <si>
    <t>Insurance Income Amt</t>
  </si>
  <si>
    <t>Insurance Income %</t>
  </si>
  <si>
    <t>Life Insurance Income Amt</t>
  </si>
  <si>
    <t>Life Insurance Income %</t>
  </si>
  <si>
    <t>Packet Amt</t>
  </si>
  <si>
    <t>Packet %</t>
  </si>
  <si>
    <t>Referantor Commission Data</t>
  </si>
  <si>
    <t>Delete (Referantor Name)</t>
  </si>
  <si>
    <t>Admin Fee %</t>
  </si>
  <si>
    <t>Provision Fee Amt</t>
  </si>
  <si>
    <t>Input Persentase bisa dibuat dalam format desimal</t>
  </si>
  <si>
    <t>Note Allocate Commission From</t>
  </si>
  <si>
    <t>Allocation Type</t>
  </si>
  <si>
    <t>Supplier Commission Data</t>
  </si>
  <si>
    <t>Delete Supplier Name</t>
  </si>
  <si>
    <t>Upping Rate Amt</t>
  </si>
  <si>
    <t>Upping Rate %</t>
  </si>
  <si>
    <t>Supplier Employee Commission Data</t>
  </si>
  <si>
    <t>Delete (Supp Employee Name)</t>
  </si>
  <si>
    <t>Delete (Supp Employee Position)</t>
  </si>
  <si>
    <t>Bagian Allocate Commission from karena dinamis (sesuai rule) maka dapat ditambahkan field yang belum ada pada section masing-masing. Dengan cara menambahkan field tersebut dibawah fee/income terakhir (dengan format sama yaitu amt dan dilanjutkan dengan %)</t>
  </si>
  <si>
    <t>Note Penggunaan Delimiter pada sheet ini (Tab Commission Data)</t>
  </si>
  <si>
    <t>Secara default:
-Jika required yes, check akan tercentang. 
-Jika required no, check tidak akan tercentang
-Waive tidak tercentang
Apabila ingin menginput diluar default, maka perlu mengisi tabel di atas, jika tidak maka tabel diatas dapat dikosongkan</t>
  </si>
  <si>
    <t>- Delimiter menggunakan ; 
- Apabila data tidak ingin diganti/ ingin menggunakan nilai default pada CONFINS secara parsial, tetap harus menggunakan delimiter
- Jika misalnya ada 3 list, dan user hanya ingin input fee pada list terakhir dan sisanya default maka diisi ";;nilaiterakhir" (tanpa petik) delimiter tetap digunakan meskipun data pertama dan kedua tidak ingin diganti/menggunakan nilai default
-Jika tidak ingin mengganti/ ingin menggunakan nilai default pada CONFINS secara keseluruhan list pada suatu fee/income commission, dapat mengosongkan field amt/% (tanpa delimiter)</t>
  </si>
  <si>
    <t>ID Expired Date (MM/DD/YYYY)</t>
  </si>
  <si>
    <t>JOB POSITION CODE</t>
  </si>
  <si>
    <t>001</t>
  </si>
  <si>
    <t>COUNTRY NAME</t>
  </si>
  <si>
    <t>COUNTRY CODE</t>
  </si>
  <si>
    <t>...</t>
  </si>
  <si>
    <t>DEPARTMENT AML</t>
  </si>
  <si>
    <t>DEPARTMENT AML CODE</t>
  </si>
  <si>
    <t>AUTHORITY AML</t>
  </si>
  <si>
    <t>AUTHORITY AML2</t>
  </si>
  <si>
    <t>ID TYPE</t>
  </si>
  <si>
    <t>TEST123</t>
  </si>
  <si>
    <t>Description for ABC</t>
  </si>
  <si>
    <t>Description for BBB</t>
  </si>
  <si>
    <t>MARITAL STATUS</t>
  </si>
  <si>
    <t>NATIONALITY</t>
  </si>
  <si>
    <t>local</t>
  </si>
  <si>
    <t>OWNERSHIP</t>
  </si>
  <si>
    <t>Contract</t>
  </si>
  <si>
    <t>Own</t>
  </si>
  <si>
    <t>GUARANTOR_RELATIONSHIP_PERSONAL</t>
  </si>
  <si>
    <t>GENDER</t>
  </si>
  <si>
    <t>CUSTOMER MODEL PERSONAL</t>
  </si>
  <si>
    <t>GUARANTOR_RELATIONSHIP_COMPANY</t>
  </si>
  <si>
    <t>CUSTOMER MODEL COMPANY</t>
  </si>
  <si>
    <t>COMPANY TYPE</t>
  </si>
  <si>
    <t>Comp Type Calvin 1</t>
  </si>
  <si>
    <t>Comp Type Calv 2</t>
  </si>
  <si>
    <t>LIFE INSCO BRANCH NAME</t>
  </si>
  <si>
    <t>ECONOMIC SECTOR NAME</t>
  </si>
  <si>
    <t>ECONOMIC SECTOR CODE</t>
  </si>
  <si>
    <t>011110</t>
  </si>
  <si>
    <t>011121</t>
  </si>
  <si>
    <t>011122</t>
  </si>
  <si>
    <t>011123</t>
  </si>
  <si>
    <t>011124</t>
  </si>
  <si>
    <t>011125</t>
  </si>
  <si>
    <t>011126</t>
  </si>
  <si>
    <t>011129</t>
  </si>
  <si>
    <t>011130</t>
  </si>
  <si>
    <t>011140</t>
  </si>
  <si>
    <t>011150</t>
  </si>
  <si>
    <t>011160</t>
  </si>
  <si>
    <t>011170</t>
  </si>
  <si>
    <t>011180</t>
  </si>
  <si>
    <t>011190</t>
  </si>
  <si>
    <t>011211</t>
  </si>
  <si>
    <t>011219</t>
  </si>
  <si>
    <t>011220</t>
  </si>
  <si>
    <t>011231</t>
  </si>
  <si>
    <t>011239</t>
  </si>
  <si>
    <t>011240</t>
  </si>
  <si>
    <t>011250</t>
  </si>
  <si>
    <t>011311</t>
  </si>
  <si>
    <t>011319</t>
  </si>
  <si>
    <t>011321</t>
  </si>
  <si>
    <t>011329</t>
  </si>
  <si>
    <t>011330</t>
  </si>
  <si>
    <t>011340</t>
  </si>
  <si>
    <t>011351</t>
  </si>
  <si>
    <t>011352</t>
  </si>
  <si>
    <t>011353</t>
  </si>
  <si>
    <t>011360</t>
  </si>
  <si>
    <t>011370</t>
  </si>
  <si>
    <t>011380</t>
  </si>
  <si>
    <t>011391</t>
  </si>
  <si>
    <t>011392</t>
  </si>
  <si>
    <t>011399</t>
  </si>
  <si>
    <t>012110</t>
  </si>
  <si>
    <t>012191</t>
  </si>
  <si>
    <t>012192</t>
  </si>
  <si>
    <t>012210</t>
  </si>
  <si>
    <t>012291</t>
  </si>
  <si>
    <t>013000</t>
  </si>
  <si>
    <t>014000</t>
  </si>
  <si>
    <t>015000</t>
  </si>
  <si>
    <t>020100</t>
  </si>
  <si>
    <t>020200</t>
  </si>
  <si>
    <t>020300</t>
  </si>
  <si>
    <t>020400</t>
  </si>
  <si>
    <t>020500</t>
  </si>
  <si>
    <t>050111</t>
  </si>
  <si>
    <t>050119</t>
  </si>
  <si>
    <t>050121</t>
  </si>
  <si>
    <t>050122</t>
  </si>
  <si>
    <t>050190</t>
  </si>
  <si>
    <t>050211</t>
  </si>
  <si>
    <t>050212</t>
  </si>
  <si>
    <t>050213</t>
  </si>
  <si>
    <t>050219</t>
  </si>
  <si>
    <t>050220</t>
  </si>
  <si>
    <t>050310</t>
  </si>
  <si>
    <t>050320</t>
  </si>
  <si>
    <t>050411</t>
  </si>
  <si>
    <t>050419</t>
  </si>
  <si>
    <t>050421</t>
  </si>
  <si>
    <t>050429</t>
  </si>
  <si>
    <t>050490</t>
  </si>
  <si>
    <t>050510</t>
  </si>
  <si>
    <t>050580</t>
  </si>
  <si>
    <t>050590</t>
  </si>
  <si>
    <t>101000</t>
  </si>
  <si>
    <t>102000</t>
  </si>
  <si>
    <t>111010</t>
  </si>
  <si>
    <t>111020</t>
  </si>
  <si>
    <t>112000</t>
  </si>
  <si>
    <t>120000</t>
  </si>
  <si>
    <t>131000</t>
  </si>
  <si>
    <t>132010</t>
  </si>
  <si>
    <t>132020</t>
  </si>
  <si>
    <t>132030</t>
  </si>
  <si>
    <t>132040</t>
  </si>
  <si>
    <t>132061</t>
  </si>
  <si>
    <t>132062</t>
  </si>
  <si>
    <t>132090</t>
  </si>
  <si>
    <t>141000</t>
  </si>
  <si>
    <t>142100</t>
  </si>
  <si>
    <t>142200</t>
  </si>
  <si>
    <t>142900</t>
  </si>
  <si>
    <t>151110</t>
  </si>
  <si>
    <t>151120</t>
  </si>
  <si>
    <t>151200</t>
  </si>
  <si>
    <t>151300</t>
  </si>
  <si>
    <t>151410</t>
  </si>
  <si>
    <t>151430</t>
  </si>
  <si>
    <t>151440</t>
  </si>
  <si>
    <t>151450</t>
  </si>
  <si>
    <t>152000</t>
  </si>
  <si>
    <t>153110</t>
  </si>
  <si>
    <t>153180</t>
  </si>
  <si>
    <t>153190</t>
  </si>
  <si>
    <t>153200</t>
  </si>
  <si>
    <t>153300</t>
  </si>
  <si>
    <t>154000</t>
  </si>
  <si>
    <t>154100</t>
  </si>
  <si>
    <t>154200</t>
  </si>
  <si>
    <t>154300</t>
  </si>
  <si>
    <t>154400</t>
  </si>
  <si>
    <t>154911</t>
  </si>
  <si>
    <t>154912</t>
  </si>
  <si>
    <t>154930</t>
  </si>
  <si>
    <t>154940</t>
  </si>
  <si>
    <t>154990</t>
  </si>
  <si>
    <t>155000</t>
  </si>
  <si>
    <t>160010</t>
  </si>
  <si>
    <t>160050</t>
  </si>
  <si>
    <t>160090</t>
  </si>
  <si>
    <t>171000</t>
  </si>
  <si>
    <t>172000</t>
  </si>
  <si>
    <t>173000</t>
  </si>
  <si>
    <t>174000</t>
  </si>
  <si>
    <t>181000</t>
  </si>
  <si>
    <t>182000</t>
  </si>
  <si>
    <t>191000</t>
  </si>
  <si>
    <t>192000</t>
  </si>
  <si>
    <t>201000</t>
  </si>
  <si>
    <t>202100</t>
  </si>
  <si>
    <t>202900</t>
  </si>
  <si>
    <t>210100</t>
  </si>
  <si>
    <t>210200</t>
  </si>
  <si>
    <t>210900</t>
  </si>
  <si>
    <t>221000</t>
  </si>
  <si>
    <t>222000</t>
  </si>
  <si>
    <t>223000</t>
  </si>
  <si>
    <t>231000</t>
  </si>
  <si>
    <t>232000</t>
  </si>
  <si>
    <t>233000</t>
  </si>
  <si>
    <t>241100</t>
  </si>
  <si>
    <t>241200</t>
  </si>
  <si>
    <t>241300</t>
  </si>
  <si>
    <t>242100</t>
  </si>
  <si>
    <t>242200</t>
  </si>
  <si>
    <t>242300</t>
  </si>
  <si>
    <t>242400</t>
  </si>
  <si>
    <t>242940</t>
  </si>
  <si>
    <t>242990</t>
  </si>
  <si>
    <t>243000</t>
  </si>
  <si>
    <t>251210</t>
  </si>
  <si>
    <t>251220</t>
  </si>
  <si>
    <t>251230</t>
  </si>
  <si>
    <t>251900</t>
  </si>
  <si>
    <t>252000</t>
  </si>
  <si>
    <t>261000</t>
  </si>
  <si>
    <t>262000</t>
  </si>
  <si>
    <t>263000</t>
  </si>
  <si>
    <t>264000</t>
  </si>
  <si>
    <t>265000</t>
  </si>
  <si>
    <t>266000</t>
  </si>
  <si>
    <t>269000</t>
  </si>
  <si>
    <t>271000</t>
  </si>
  <si>
    <t>272000</t>
  </si>
  <si>
    <t>273100</t>
  </si>
  <si>
    <t>273200</t>
  </si>
  <si>
    <t>281000</t>
  </si>
  <si>
    <t>289300</t>
  </si>
  <si>
    <t>289900</t>
  </si>
  <si>
    <t>291000</t>
  </si>
  <si>
    <t>292100</t>
  </si>
  <si>
    <t>292400</t>
  </si>
  <si>
    <t>292500</t>
  </si>
  <si>
    <t>292600</t>
  </si>
  <si>
    <t>292900</t>
  </si>
  <si>
    <t>293000</t>
  </si>
  <si>
    <t>300000</t>
  </si>
  <si>
    <t>311000</t>
  </si>
  <si>
    <t>312000</t>
  </si>
  <si>
    <t>313000</t>
  </si>
  <si>
    <t>314000</t>
  </si>
  <si>
    <t>315000</t>
  </si>
  <si>
    <t>319000</t>
  </si>
  <si>
    <t>321000</t>
  </si>
  <si>
    <t>322000</t>
  </si>
  <si>
    <t>323000</t>
  </si>
  <si>
    <t>331000</t>
  </si>
  <si>
    <t>332000</t>
  </si>
  <si>
    <t>333000</t>
  </si>
  <si>
    <t>341000</t>
  </si>
  <si>
    <t>342000</t>
  </si>
  <si>
    <t>343000</t>
  </si>
  <si>
    <t>351000</t>
  </si>
  <si>
    <t>352000</t>
  </si>
  <si>
    <t>353000</t>
  </si>
  <si>
    <t>359100</t>
  </si>
  <si>
    <t>359900</t>
  </si>
  <si>
    <t>361000</t>
  </si>
  <si>
    <t>369000</t>
  </si>
  <si>
    <t>371000</t>
  </si>
  <si>
    <t>372000</t>
  </si>
  <si>
    <t>401001</t>
  </si>
  <si>
    <t>401002</t>
  </si>
  <si>
    <t>402000</t>
  </si>
  <si>
    <t>403000</t>
  </si>
  <si>
    <t>410000</t>
  </si>
  <si>
    <t>451001</t>
  </si>
  <si>
    <t>451002</t>
  </si>
  <si>
    <t>451009</t>
  </si>
  <si>
    <t>452000</t>
  </si>
  <si>
    <t>452111</t>
  </si>
  <si>
    <t>452112</t>
  </si>
  <si>
    <t>452113</t>
  </si>
  <si>
    <t>452114</t>
  </si>
  <si>
    <t>452115</t>
  </si>
  <si>
    <t>452120</t>
  </si>
  <si>
    <t>452130</t>
  </si>
  <si>
    <t>452141</t>
  </si>
  <si>
    <t>452149</t>
  </si>
  <si>
    <t>452190</t>
  </si>
  <si>
    <t>452211</t>
  </si>
  <si>
    <t>452212</t>
  </si>
  <si>
    <t>452213</t>
  </si>
  <si>
    <t>452220</t>
  </si>
  <si>
    <t>452240</t>
  </si>
  <si>
    <t>452270</t>
  </si>
  <si>
    <t>452290</t>
  </si>
  <si>
    <t>452301</t>
  </si>
  <si>
    <t>452309</t>
  </si>
  <si>
    <t>452400</t>
  </si>
  <si>
    <t>453100</t>
  </si>
  <si>
    <t>453200</t>
  </si>
  <si>
    <t>454000</t>
  </si>
  <si>
    <t>455000</t>
  </si>
  <si>
    <t>501000</t>
  </si>
  <si>
    <t>502000</t>
  </si>
  <si>
    <t>503001</t>
  </si>
  <si>
    <t>503002</t>
  </si>
  <si>
    <t>504000</t>
  </si>
  <si>
    <t>511000</t>
  </si>
  <si>
    <t>512111</t>
  </si>
  <si>
    <t>512112</t>
  </si>
  <si>
    <t>512113</t>
  </si>
  <si>
    <t>512114</t>
  </si>
  <si>
    <t>512115</t>
  </si>
  <si>
    <t>512116</t>
  </si>
  <si>
    <t>512117</t>
  </si>
  <si>
    <t>512119</t>
  </si>
  <si>
    <t>512120</t>
  </si>
  <si>
    <t>512130</t>
  </si>
  <si>
    <t>512141</t>
  </si>
  <si>
    <t>512149</t>
  </si>
  <si>
    <t>512201</t>
  </si>
  <si>
    <t>512202</t>
  </si>
  <si>
    <t>512203</t>
  </si>
  <si>
    <t>512204</t>
  </si>
  <si>
    <t>512205</t>
  </si>
  <si>
    <t>512206</t>
  </si>
  <si>
    <t>512207</t>
  </si>
  <si>
    <t>512208</t>
  </si>
  <si>
    <t>512209</t>
  </si>
  <si>
    <t>513100</t>
  </si>
  <si>
    <t>513900</t>
  </si>
  <si>
    <t>514100</t>
  </si>
  <si>
    <t>514200</t>
  </si>
  <si>
    <t>514301</t>
  </si>
  <si>
    <t>514302</t>
  </si>
  <si>
    <t>514309</t>
  </si>
  <si>
    <t>514901</t>
  </si>
  <si>
    <t>514909</t>
  </si>
  <si>
    <t>515000</t>
  </si>
  <si>
    <t>519001</t>
  </si>
  <si>
    <t>519009</t>
  </si>
  <si>
    <t>521100</t>
  </si>
  <si>
    <t>521900</t>
  </si>
  <si>
    <t>522100</t>
  </si>
  <si>
    <t>522200</t>
  </si>
  <si>
    <t>523100</t>
  </si>
  <si>
    <t>523200</t>
  </si>
  <si>
    <t>523300</t>
  </si>
  <si>
    <t>523400</t>
  </si>
  <si>
    <t>523500</t>
  </si>
  <si>
    <t>523600</t>
  </si>
  <si>
    <t>523700</t>
  </si>
  <si>
    <t>523800</t>
  </si>
  <si>
    <t>523900</t>
  </si>
  <si>
    <t>524000</t>
  </si>
  <si>
    <t>525100</t>
  </si>
  <si>
    <t>525200</t>
  </si>
  <si>
    <t>525300</t>
  </si>
  <si>
    <t>525400</t>
  </si>
  <si>
    <t>525500</t>
  </si>
  <si>
    <t>525600</t>
  </si>
  <si>
    <t>525700</t>
  </si>
  <si>
    <t>525800</t>
  </si>
  <si>
    <t>525900</t>
  </si>
  <si>
    <t>526000</t>
  </si>
  <si>
    <t>527100</t>
  </si>
  <si>
    <t>527200</t>
  </si>
  <si>
    <t>531000</t>
  </si>
  <si>
    <t>532111</t>
  </si>
  <si>
    <t>532112</t>
  </si>
  <si>
    <t>532119</t>
  </si>
  <si>
    <t>532120</t>
  </si>
  <si>
    <t>532130</t>
  </si>
  <si>
    <t>532141</t>
  </si>
  <si>
    <t>532142</t>
  </si>
  <si>
    <t>532149</t>
  </si>
  <si>
    <t>532201</t>
  </si>
  <si>
    <t>532202</t>
  </si>
  <si>
    <t>532203</t>
  </si>
  <si>
    <t>532204</t>
  </si>
  <si>
    <t>532209</t>
  </si>
  <si>
    <t>533101</t>
  </si>
  <si>
    <t>533102</t>
  </si>
  <si>
    <t>533103</t>
  </si>
  <si>
    <t>533900</t>
  </si>
  <si>
    <t>534100</t>
  </si>
  <si>
    <t>534201</t>
  </si>
  <si>
    <t>534202</t>
  </si>
  <si>
    <t>534203</t>
  </si>
  <si>
    <t>534209</t>
  </si>
  <si>
    <t>534301</t>
  </si>
  <si>
    <t>534309</t>
  </si>
  <si>
    <t>534900</t>
  </si>
  <si>
    <t>535000</t>
  </si>
  <si>
    <t>539011</t>
  </si>
  <si>
    <t>539012</t>
  </si>
  <si>
    <t>539013</t>
  </si>
  <si>
    <t>539014</t>
  </si>
  <si>
    <t>539015</t>
  </si>
  <si>
    <t>539016</t>
  </si>
  <si>
    <t>539017</t>
  </si>
  <si>
    <t>539018</t>
  </si>
  <si>
    <t>539019</t>
  </si>
  <si>
    <t>539021</t>
  </si>
  <si>
    <t>539022</t>
  </si>
  <si>
    <t>539023</t>
  </si>
  <si>
    <t>539029</t>
  </si>
  <si>
    <t>539031</t>
  </si>
  <si>
    <t>539032</t>
  </si>
  <si>
    <t>539034</t>
  </si>
  <si>
    <t>539039</t>
  </si>
  <si>
    <t>541000</t>
  </si>
  <si>
    <t>542101</t>
  </si>
  <si>
    <t>542102</t>
  </si>
  <si>
    <t>542103</t>
  </si>
  <si>
    <t>542104</t>
  </si>
  <si>
    <t>542109</t>
  </si>
  <si>
    <t>542201</t>
  </si>
  <si>
    <t>542202</t>
  </si>
  <si>
    <t>542209</t>
  </si>
  <si>
    <t>543100</t>
  </si>
  <si>
    <t>543900</t>
  </si>
  <si>
    <t>544100</t>
  </si>
  <si>
    <t>544200</t>
  </si>
  <si>
    <t>544301</t>
  </si>
  <si>
    <t>544309</t>
  </si>
  <si>
    <t>544901</t>
  </si>
  <si>
    <t>544902</t>
  </si>
  <si>
    <t>544909</t>
  </si>
  <si>
    <t>545001</t>
  </si>
  <si>
    <t>545009</t>
  </si>
  <si>
    <t>549000</t>
  </si>
  <si>
    <t>551100</t>
  </si>
  <si>
    <t>551200</t>
  </si>
  <si>
    <t>551900</t>
  </si>
  <si>
    <t>552100</t>
  </si>
  <si>
    <t>552009</t>
  </si>
  <si>
    <t>601000</t>
  </si>
  <si>
    <t>602100</t>
  </si>
  <si>
    <t>602200</t>
  </si>
  <si>
    <t>602300</t>
  </si>
  <si>
    <t>603000</t>
  </si>
  <si>
    <t>611100</t>
  </si>
  <si>
    <t>611200</t>
  </si>
  <si>
    <t>612100</t>
  </si>
  <si>
    <t>612200</t>
  </si>
  <si>
    <t>621000</t>
  </si>
  <si>
    <t>622000</t>
  </si>
  <si>
    <t>623000</t>
  </si>
  <si>
    <t>631000</t>
  </si>
  <si>
    <t>632000</t>
  </si>
  <si>
    <t>633000</t>
  </si>
  <si>
    <t>634000</t>
  </si>
  <si>
    <t>635000</t>
  </si>
  <si>
    <t>641000</t>
  </si>
  <si>
    <t>642000</t>
  </si>
  <si>
    <t>643000</t>
  </si>
  <si>
    <t>644000</t>
  </si>
  <si>
    <t>651000</t>
  </si>
  <si>
    <t>659001</t>
  </si>
  <si>
    <t>659009</t>
  </si>
  <si>
    <t>660000</t>
  </si>
  <si>
    <t>671000</t>
  </si>
  <si>
    <t>671001</t>
  </si>
  <si>
    <t>671002</t>
  </si>
  <si>
    <t>672000</t>
  </si>
  <si>
    <t>701001</t>
  </si>
  <si>
    <t>701002</t>
  </si>
  <si>
    <t>701003</t>
  </si>
  <si>
    <t>701004</t>
  </si>
  <si>
    <t>701005</t>
  </si>
  <si>
    <t>701006</t>
  </si>
  <si>
    <t>701007</t>
  </si>
  <si>
    <t>701008</t>
  </si>
  <si>
    <t>701009</t>
  </si>
  <si>
    <t>702000</t>
  </si>
  <si>
    <t>703000</t>
  </si>
  <si>
    <t>711100</t>
  </si>
  <si>
    <t>711200</t>
  </si>
  <si>
    <t>711300</t>
  </si>
  <si>
    <t>712100</t>
  </si>
  <si>
    <t>712200</t>
  </si>
  <si>
    <t>712300</t>
  </si>
  <si>
    <t>712900</t>
  </si>
  <si>
    <t>713000</t>
  </si>
  <si>
    <t>721000</t>
  </si>
  <si>
    <t>722000</t>
  </si>
  <si>
    <t>723000</t>
  </si>
  <si>
    <t>724000</t>
  </si>
  <si>
    <t>725000</t>
  </si>
  <si>
    <t>729000</t>
  </si>
  <si>
    <t>731000</t>
  </si>
  <si>
    <t>732000</t>
  </si>
  <si>
    <t>741000</t>
  </si>
  <si>
    <t>742000</t>
  </si>
  <si>
    <t>743000</t>
  </si>
  <si>
    <t>749000</t>
  </si>
  <si>
    <t>751000</t>
  </si>
  <si>
    <t>752000</t>
  </si>
  <si>
    <t>753000</t>
  </si>
  <si>
    <t>801000</t>
  </si>
  <si>
    <t>802000</t>
  </si>
  <si>
    <t>803000</t>
  </si>
  <si>
    <t>804000</t>
  </si>
  <si>
    <t>851001</t>
  </si>
  <si>
    <t>851002</t>
  </si>
  <si>
    <t>851003</t>
  </si>
  <si>
    <t>851004</t>
  </si>
  <si>
    <t>852000</t>
  </si>
  <si>
    <t>853000</t>
  </si>
  <si>
    <t>900000</t>
  </si>
  <si>
    <t>910000</t>
  </si>
  <si>
    <t>912000</t>
  </si>
  <si>
    <t>919000</t>
  </si>
  <si>
    <t>921000</t>
  </si>
  <si>
    <t>922000</t>
  </si>
  <si>
    <t>923000</t>
  </si>
  <si>
    <t>930000</t>
  </si>
  <si>
    <t>950000</t>
  </si>
  <si>
    <t>990000</t>
  </si>
  <si>
    <t>000001</t>
  </si>
  <si>
    <t>000002</t>
  </si>
  <si>
    <t>001100</t>
  </si>
  <si>
    <t>001110</t>
  </si>
  <si>
    <t>001120</t>
  </si>
  <si>
    <t>001130</t>
  </si>
  <si>
    <t>001210</t>
  </si>
  <si>
    <t>001220</t>
  </si>
  <si>
    <t>001230</t>
  </si>
  <si>
    <t>001300</t>
  </si>
  <si>
    <t>002100</t>
  </si>
  <si>
    <t>002200</t>
  </si>
  <si>
    <t>002300</t>
  </si>
  <si>
    <t>002900</t>
  </si>
  <si>
    <t>003100</t>
  </si>
  <si>
    <t>003200</t>
  </si>
  <si>
    <t>003300</t>
  </si>
  <si>
    <t>003900</t>
  </si>
  <si>
    <t>004120</t>
  </si>
  <si>
    <t>004130</t>
  </si>
  <si>
    <t>004140</t>
  </si>
  <si>
    <t>004150</t>
  </si>
  <si>
    <t>004160</t>
  </si>
  <si>
    <t>004170</t>
  </si>
  <si>
    <t>004180</t>
  </si>
  <si>
    <t>004900</t>
  </si>
  <si>
    <t>009000</t>
  </si>
  <si>
    <t>REF MASTER APPDATA DESCRIPTION</t>
  </si>
  <si>
    <t>REF MASTER APPDATA CODE</t>
  </si>
  <si>
    <t>APPLICATION SOURCE</t>
  </si>
  <si>
    <t>FIRST INSTALLMENT TYPE</t>
  </si>
  <si>
    <t>PAYMENT FREQUENCY</t>
  </si>
  <si>
    <t>Biweekly</t>
  </si>
  <si>
    <t>Daily</t>
  </si>
  <si>
    <t>Bidaily</t>
  </si>
  <si>
    <t>Every 5 Months</t>
  </si>
  <si>
    <t>Every 7 Months</t>
  </si>
  <si>
    <t>Every 8 Months</t>
  </si>
  <si>
    <t>Every 9 Months</t>
  </si>
  <si>
    <t>Every 10 Months</t>
  </si>
  <si>
    <t>Every 11 Months</t>
  </si>
  <si>
    <t>DP SOURCE PAYMENT TYPE</t>
  </si>
  <si>
    <t xml:space="preserve">PELUNASAN HUTANG </t>
  </si>
  <si>
    <t>INSTALLMENT SCHEME</t>
  </si>
  <si>
    <t>Step Up Step Down Leasing</t>
  </si>
  <si>
    <t>Step Up Step Down Cummulative</t>
  </si>
  <si>
    <t>FLOATING PERIOD</t>
  </si>
  <si>
    <t>WOP</t>
  </si>
  <si>
    <t>CUSTOMER NOTIFICATION BY</t>
  </si>
  <si>
    <t>INSTALLMENT SOURCE PAYMENT TYPE</t>
  </si>
  <si>
    <t>COPY ADDRESS FROM APP DATA PERSONAL</t>
  </si>
  <si>
    <t>Emergency</t>
  </si>
  <si>
    <t>Job</t>
  </si>
  <si>
    <t>Mailing</t>
  </si>
  <si>
    <t>Other Business</t>
  </si>
  <si>
    <t>Residence 2</t>
  </si>
  <si>
    <t>TAX</t>
  </si>
  <si>
    <t>Previous Job</t>
  </si>
  <si>
    <t>CHARACTERISTIC OF CREDIT</t>
  </si>
  <si>
    <t>WAY OF RESTRUCTURE</t>
  </si>
  <si>
    <t>EMERGENCY</t>
  </si>
  <si>
    <t>JOB</t>
  </si>
  <si>
    <t>MAILING</t>
  </si>
  <si>
    <t>OTH_BIZ</t>
  </si>
  <si>
    <t>RESIDENCE</t>
  </si>
  <si>
    <t>RESIDENCE2</t>
  </si>
  <si>
    <t>PREV_JOB</t>
  </si>
  <si>
    <t>COPY ADDRESS FROM ASSET DATA PERSONAL</t>
  </si>
  <si>
    <t>INSURED BY</t>
  </si>
  <si>
    <t>ASSET REGION</t>
  </si>
  <si>
    <t>COVER PERIOD</t>
  </si>
  <si>
    <t>PAYMENT TYPE</t>
  </si>
  <si>
    <t>INSCO BRANCH NAME</t>
  </si>
  <si>
    <t>ATTA3</t>
  </si>
  <si>
    <t>ASDAD</t>
  </si>
  <si>
    <t>INSURANCE MAIN COVERAGE</t>
  </si>
  <si>
    <t>ASSET INSCO SHA28</t>
  </si>
  <si>
    <t>LIFE INSCO SHA28</t>
  </si>
  <si>
    <t/>
  </si>
  <si>
    <t>DINAS</t>
  </si>
  <si>
    <t>YES PARTIAL</t>
  </si>
  <si>
    <t>Customer Main Data</t>
  </si>
  <si>
    <t>Attribute</t>
  </si>
  <si>
    <t>Legal Address</t>
  </si>
  <si>
    <t>Profession_SIT_02</t>
  </si>
  <si>
    <t>Guarantor Main Data</t>
  </si>
  <si>
    <t>Sales Information</t>
  </si>
  <si>
    <t>Application Information</t>
  </si>
  <si>
    <t>Mailing Address</t>
  </si>
  <si>
    <t>Restructuring Data</t>
  </si>
  <si>
    <t>Application Attribute</t>
  </si>
  <si>
    <t>Supplier Info</t>
  </si>
  <si>
    <t>Asset Information</t>
  </si>
  <si>
    <t>Asset Attribute</t>
  </si>
  <si>
    <t>Asset User</t>
  </si>
  <si>
    <t>Asset Owner</t>
  </si>
  <si>
    <t>Insurance Information</t>
  </si>
  <si>
    <t>Insurance Fee</t>
  </si>
  <si>
    <t>Insurance Coverage</t>
  </si>
  <si>
    <t>Total Premium</t>
  </si>
  <si>
    <t>Subsidy</t>
  </si>
  <si>
    <t>Fees</t>
  </si>
  <si>
    <t>Financial Data</t>
  </si>
  <si>
    <t>YES/NO Option</t>
  </si>
  <si>
    <t>OWNERSHIP CODE</t>
  </si>
  <si>
    <t>CONTRACT</t>
  </si>
  <si>
    <t>FAMILY</t>
  </si>
  <si>
    <t>OWNED</t>
  </si>
  <si>
    <t>RENTED</t>
  </si>
  <si>
    <t>ATPM</t>
  </si>
  <si>
    <t>Insurance</t>
  </si>
  <si>
    <t>ATPM1</t>
  </si>
  <si>
    <t>OTR-DP</t>
  </si>
  <si>
    <t>Subsidy Allocation</t>
  </si>
  <si>
    <t>Subsidy Rate</t>
  </si>
  <si>
    <t>Subsidy DP</t>
  </si>
  <si>
    <t>-</t>
  </si>
  <si>
    <t>Incentive Deduction</t>
  </si>
  <si>
    <t>AR To ATPM</t>
  </si>
  <si>
    <t>AR To Insco</t>
  </si>
  <si>
    <t>SPAF</t>
  </si>
  <si>
    <t>SUBVENTION</t>
  </si>
  <si>
    <t>Provision Calculation Base</t>
  </si>
  <si>
    <t>Roll Over</t>
  </si>
  <si>
    <t>Value Type</t>
  </si>
  <si>
    <t>Jika action yang dipilih merupakan 'Select' Maka Katalon akan select data pada index ke-1</t>
  </si>
  <si>
    <t>TEST INSURANCE BRANCH</t>
  </si>
  <si>
    <t>RAT1</t>
  </si>
  <si>
    <t>SHA 92</t>
  </si>
  <si>
    <t>RAT12</t>
  </si>
  <si>
    <t>RAT2</t>
  </si>
  <si>
    <t>UDIN LIFE INS BRANCH</t>
  </si>
  <si>
    <t>TESTING BRANCH</t>
  </si>
  <si>
    <t>RYAN1LIFEBRANCH</t>
  </si>
  <si>
    <t>USER15</t>
  </si>
  <si>
    <t>08</t>
  </si>
  <si>
    <t>JL. Jakarta Barat No 20B</t>
  </si>
  <si>
    <t>JL. Kenangka No 88G</t>
  </si>
  <si>
    <t>082138672163</t>
  </si>
  <si>
    <t>WRY SATU NIKAH</t>
  </si>
  <si>
    <t>NYENGSERET</t>
  </si>
  <si>
    <t>ASTANA ANYAR</t>
  </si>
  <si>
    <t>REYNARD</t>
  </si>
  <si>
    <t>A SUPPLIER SALES</t>
  </si>
  <si>
    <t>A ADMIN MRA</t>
  </si>
  <si>
    <t>REGION1</t>
  </si>
  <si>
    <t>BLACK BOX</t>
  </si>
  <si>
    <t>MRA CF4W PROD OFFERING</t>
  </si>
  <si>
    <t>MRA ASSET MOBIL.MOBIL 2.MOBIL 3</t>
  </si>
  <si>
    <t>Fraud Checking</t>
  </si>
  <si>
    <t>RATS8</t>
  </si>
  <si>
    <t>RYAN APP</t>
  </si>
  <si>
    <t>RATSSZ9</t>
  </si>
  <si>
    <t>JOB PROFESSION NONPROF</t>
  </si>
  <si>
    <t>JOB PROFESSION SME</t>
  </si>
  <si>
    <t>JOB PROFESSION EMP</t>
  </si>
  <si>
    <t>JOB PROFESSION PROF</t>
  </si>
  <si>
    <t>JOB POSITION NAME</t>
  </si>
  <si>
    <t>Director</t>
  </si>
  <si>
    <t>Manager</t>
  </si>
  <si>
    <t>BENDAHARA ORGANISASI</t>
  </si>
  <si>
    <t>KOMISARIS</t>
  </si>
  <si>
    <t>KOMISARIS UTAMA</t>
  </si>
  <si>
    <t>DIREKTUR</t>
  </si>
  <si>
    <t>GOLONGAN 1</t>
  </si>
  <si>
    <t>GOLONGAN 3</t>
  </si>
  <si>
    <t>GOLONGAN 4</t>
  </si>
  <si>
    <t>KETUA ORGANISASI</t>
  </si>
  <si>
    <t>MANAGER / DEPT. HEAD</t>
  </si>
  <si>
    <t>OWNER (PEMILIK USAHA)</t>
  </si>
  <si>
    <t>PRESIDEN DIREKTUR</t>
  </si>
  <si>
    <t>PERWIRA TINGGI</t>
  </si>
  <si>
    <t>PERWIRA MENENGAH</t>
  </si>
  <si>
    <t>PERWIRA PERTAMA</t>
  </si>
  <si>
    <t>BINTARA TINGGI</t>
  </si>
  <si>
    <t>BINTARA</t>
  </si>
  <si>
    <t>TAMTAMA</t>
  </si>
  <si>
    <t>STAFF</t>
  </si>
  <si>
    <t>SEKRETARIS ORGANISASI</t>
  </si>
  <si>
    <t>SUPERVISOR / SECTION HEAD</t>
  </si>
  <si>
    <t>WAKIL PRESIDEN DIREKTUR</t>
  </si>
  <si>
    <t>WAKIL KETUA ORGANISASI</t>
  </si>
  <si>
    <t>GENERAL MANAGER / DIV. HEAD</t>
  </si>
  <si>
    <t>DIRECTOR</t>
  </si>
  <si>
    <t>MANAGER</t>
  </si>
  <si>
    <t>OWNER</t>
  </si>
  <si>
    <t>TR_ORG</t>
  </si>
  <si>
    <t>COMSY</t>
  </si>
  <si>
    <t>COMSY_MAIN</t>
  </si>
  <si>
    <t>DIR</t>
  </si>
  <si>
    <t>GOL_1</t>
  </si>
  <si>
    <t>GOL_2</t>
  </si>
  <si>
    <t>GOL_3</t>
  </si>
  <si>
    <t>GOL_4</t>
  </si>
  <si>
    <t>CHM</t>
  </si>
  <si>
    <t>MGR_DH</t>
  </si>
  <si>
    <t>PRES_DIR</t>
  </si>
  <si>
    <t>OFF_HR</t>
  </si>
  <si>
    <t>OFF_MR</t>
  </si>
  <si>
    <t>OFF_LR</t>
  </si>
  <si>
    <t>BIN_HR</t>
  </si>
  <si>
    <t>BIN</t>
  </si>
  <si>
    <t>TAM</t>
  </si>
  <si>
    <t>SEC</t>
  </si>
  <si>
    <t>SPV</t>
  </si>
  <si>
    <t>VICE_PRES_DIR</t>
  </si>
  <si>
    <t>VICE_CHM</t>
  </si>
  <si>
    <t>GM</t>
  </si>
  <si>
    <t>1231233451233451</t>
  </si>
  <si>
    <t>Bandung</t>
  </si>
  <si>
    <t>WRY SATU</t>
  </si>
  <si>
    <t>JL ASDA</t>
  </si>
  <si>
    <t>ASTRAMF</t>
  </si>
  <si>
    <t>JL AKOLAS 1</t>
  </si>
  <si>
    <t>Commercial</t>
  </si>
  <si>
    <t>RED</t>
  </si>
  <si>
    <t>BANDUNG, KOTA.</t>
  </si>
  <si>
    <t>1000;1000;1000;1000;1000;1000</t>
  </si>
  <si>
    <t>TDP Paid at MF</t>
  </si>
  <si>
    <t>MRA SUPPLIER COMPANY</t>
  </si>
  <si>
    <t>1;1;1</t>
  </si>
  <si>
    <t>1;1;1;1;1;1</t>
  </si>
  <si>
    <t>0.8;1.3;2;2;2;2</t>
  </si>
  <si>
    <t>Capitalized</t>
  </si>
  <si>
    <t>Paid By</t>
  </si>
  <si>
    <t>Sum Insured (%)</t>
  </si>
  <si>
    <t>Sum Insured Amount</t>
  </si>
  <si>
    <t>Sum Insured Amount Flood</t>
  </si>
  <si>
    <t>Sum Insured Amount TPL</t>
  </si>
  <si>
    <t>Sum Insured Amount Act of God</t>
  </si>
  <si>
    <t>Sum Insured Amount Tanggung Jawab Hukum Terhadap Penumpang</t>
  </si>
  <si>
    <t>Sum Insured Amount SRCC</t>
  </si>
  <si>
    <t>Sum Insured Amount Kecelakaan Diri Untuk Penumpang</t>
  </si>
  <si>
    <t>Sum Insured Amount Terrorist</t>
  </si>
  <si>
    <t>Section atau arraynya dapat dikosongkan jika tidak ada yang diubah dari default Insurance Coverage yang tampil pada CONFINS</t>
  </si>
  <si>
    <t>Catatan dalam mengisi Section Generated Insurance Table</t>
  </si>
  <si>
    <t>Discount Amount (Paid By MF)</t>
  </si>
  <si>
    <t>Override Subsidy Discount Insurance Amount?</t>
  </si>
  <si>
    <t xml:space="preserve">Jika ingin mengisi Section Generated Insurance Table, wajib menggunakan delimiter atau pemisah ; sebanyak </t>
  </si>
  <si>
    <t>Year num yang terbentuk sebanyak</t>
  </si>
  <si>
    <t>Edit Generated Insurance Table</t>
  </si>
  <si>
    <t xml:space="preserve">Existing Excel sheet ini dapat menambahkan field baru pada subsection additional coverage (section Insurance Coverage dan Edit Generated Insurance Table) dan subsection sum insured amount (section Edit Generated Insurance Table). Penambahan field HARUS dilakukan sejajar, dalam arti jika menambahkan pada additional coverage, pada sum insured amount juga harus ditambahkan field tersebut. </t>
  </si>
  <si>
    <t>joko</t>
  </si>
  <si>
    <t>202202183977214</t>
  </si>
  <si>
    <t>mama joko</t>
  </si>
  <si>
    <t>joko@gmail.com</t>
  </si>
  <si>
    <t>218364826827937</t>
  </si>
  <si>
    <t>0002CUST20211204070</t>
  </si>
  <si>
    <t>FT COMPANY</t>
  </si>
  <si>
    <t>213721293203000</t>
  </si>
  <si>
    <t>jakarta barat</t>
  </si>
  <si>
    <t>kebon jeruk</t>
  </si>
  <si>
    <t>Copy From</t>
  </si>
  <si>
    <t>Is Active</t>
  </si>
  <si>
    <t>Share (%)</t>
  </si>
  <si>
    <t>PEMILIK - Kuasa Direksi</t>
  </si>
  <si>
    <t>Public Type</t>
  </si>
  <si>
    <t>Management Shareholder Public</t>
  </si>
  <si>
    <t>Is Owner</t>
  </si>
  <si>
    <t>PEMILIK - Pemilik Bukan Pengurus</t>
  </si>
  <si>
    <t>Management Shareholder Company</t>
  </si>
  <si>
    <t>Management Shareholder Personal Attribute</t>
  </si>
  <si>
    <t>Is Signer</t>
  </si>
  <si>
    <t>Bintara</t>
  </si>
  <si>
    <t>Management Shareholder Personal</t>
  </si>
  <si>
    <t>Shareholder Type</t>
  </si>
  <si>
    <t>Position SLIK</t>
  </si>
  <si>
    <t>MASTER_CODE</t>
  </si>
  <si>
    <t>PEMILIK - Direktur Utama / Pres. Dir</t>
  </si>
  <si>
    <t>01</t>
  </si>
  <si>
    <t>PEMILIK – Direktur</t>
  </si>
  <si>
    <t>PEMILIK - Komisaris Utama / Pres. Kom</t>
  </si>
  <si>
    <t>03</t>
  </si>
  <si>
    <t>PEMILIK – Komisaris</t>
  </si>
  <si>
    <t>04</t>
  </si>
  <si>
    <t>06</t>
  </si>
  <si>
    <t>07</t>
  </si>
  <si>
    <t>PEMILIK – Masyarakat</t>
  </si>
  <si>
    <t>09</t>
  </si>
  <si>
    <t>PEMILIK - Ketua Umum</t>
  </si>
  <si>
    <t>10</t>
  </si>
  <si>
    <t>PEMILIK – Ketua</t>
  </si>
  <si>
    <t>11</t>
  </si>
  <si>
    <t>PEMILIK – Sekretaris</t>
  </si>
  <si>
    <t>12</t>
  </si>
  <si>
    <t>PEMILIK - Bendahara</t>
  </si>
  <si>
    <t>13</t>
  </si>
  <si>
    <t>PEMILIK - Lainnya</t>
  </si>
  <si>
    <t>19</t>
  </si>
  <si>
    <t>BUKAN PEMILIK - Direktur Utama / Pres. Dir</t>
  </si>
  <si>
    <t>51</t>
  </si>
  <si>
    <t>BUKAN PEMILIK - Direktur</t>
  </si>
  <si>
    <t>52</t>
  </si>
  <si>
    <t>BUKAN PEMILIK - Komisaris Utama / Pres. Kom</t>
  </si>
  <si>
    <t>53</t>
  </si>
  <si>
    <t>BUKAN PEMILIK - Komisaris</t>
  </si>
  <si>
    <t>54</t>
  </si>
  <si>
    <t>BUKAN PEMILIK - Kuasa Direksi</t>
  </si>
  <si>
    <t>55</t>
  </si>
  <si>
    <t>BUKAN PEMILIK - Ketua Umum</t>
  </si>
  <si>
    <t>57</t>
  </si>
  <si>
    <t>BUKAN PEMILIK - Ketua</t>
  </si>
  <si>
    <t>58</t>
  </si>
  <si>
    <t>BUKAN PEMILIK - Sekretaris</t>
  </si>
  <si>
    <t>59</t>
  </si>
  <si>
    <t>BUKAN PEMILIK - Bendahara</t>
  </si>
  <si>
    <t>60</t>
  </si>
  <si>
    <t>BUKAN PEMILIK - Lainnya</t>
  </si>
  <si>
    <t>69</t>
  </si>
  <si>
    <t>MASYARAKAT</t>
  </si>
  <si>
    <t>PEMERINTAH REPUBLIK INDONESIA</t>
  </si>
  <si>
    <t>INSTANSI PUBLIK PUSAT</t>
  </si>
  <si>
    <t>INSTANSI PUBLIK DAERAH</t>
  </si>
  <si>
    <t>JL PODO</t>
  </si>
  <si>
    <t>06/27/2022</t>
  </si>
  <si>
    <t>Used</t>
  </si>
  <si>
    <t>D2361TEAD</t>
  </si>
  <si>
    <t>Theft &amp; Robbery</t>
  </si>
  <si>
    <t>yes;no;yes</t>
  </si>
  <si>
    <t>customer;multifinance;customer</t>
  </si>
  <si>
    <t>95;90;80</t>
  </si>
  <si>
    <t>all risk;comprehensive;total loss only</t>
  </si>
  <si>
    <t>no;yes;yes</t>
  </si>
  <si>
    <t>yes;no;no</t>
  </si>
  <si>
    <t>no;yes;no</t>
  </si>
  <si>
    <t>yes;yes;no</t>
  </si>
  <si>
    <t>1;0;2</t>
  </si>
  <si>
    <t>2;1;0</t>
  </si>
  <si>
    <t>3;4;5</t>
  </si>
  <si>
    <t>1;2;0</t>
  </si>
  <si>
    <t>1;0;1</t>
  </si>
  <si>
    <t>0;1;0</t>
  </si>
  <si>
    <t>Sum Insured Amount Theft &amp; Robbery</t>
  </si>
  <si>
    <t>1;1;0</t>
  </si>
  <si>
    <t>Sum Insured Amount Loading</t>
  </si>
  <si>
    <t>Rate</t>
  </si>
  <si>
    <t>Main Premi Rate</t>
  </si>
  <si>
    <t>2.5;2;1.25</t>
  </si>
  <si>
    <t>Additional Premi Rate</t>
  </si>
  <si>
    <t>Flood Premi Rate</t>
  </si>
  <si>
    <t>TPL Premi Rate</t>
  </si>
  <si>
    <t>100000;200000;300000</t>
  </si>
  <si>
    <t>Act of God Premi Rate</t>
  </si>
  <si>
    <t>3;5.2;1</t>
  </si>
  <si>
    <t>SRCC Premi Rate</t>
  </si>
  <si>
    <t>1;;3</t>
  </si>
  <si>
    <t>Tanggung Jawab Hukum Terhadap Penumpang Premi Rate</t>
  </si>
  <si>
    <t>50000;200000;</t>
  </si>
  <si>
    <t>Kecelakaan Diri Untuk Penumpang Premi Rate</t>
  </si>
  <si>
    <t>;20000;10000</t>
  </si>
  <si>
    <t>Terrorist Premi Rate</t>
  </si>
  <si>
    <t>7;10;2.33</t>
  </si>
  <si>
    <t>Loading</t>
  </si>
  <si>
    <t>6478500</t>
  </si>
  <si>
    <t>pt asap</t>
  </si>
  <si>
    <t>Reason Failed</t>
  </si>
  <si>
    <t>Objective</t>
  </si>
  <si>
    <t>04/02/2001</t>
  </si>
  <si>
    <t>04/02/2002</t>
  </si>
  <si>
    <t>04/02/2003</t>
  </si>
  <si>
    <t>04/02/2004</t>
  </si>
  <si>
    <t>11532</t>
  </si>
  <si>
    <t>11533</t>
  </si>
  <si>
    <t>11534</t>
  </si>
  <si>
    <t>Jakarta Barat</t>
  </si>
  <si>
    <t>00012</t>
  </si>
  <si>
    <t>00013</t>
  </si>
  <si>
    <t>00014</t>
  </si>
  <si>
    <t>00015</t>
  </si>
  <si>
    <t>GIIAS 2023</t>
  </si>
  <si>
    <t>GIIAS 2024</t>
  </si>
  <si>
    <t>GIIAS 2025</t>
  </si>
  <si>
    <t>GIIAS 2026</t>
  </si>
  <si>
    <t>JL AKOLAS 2</t>
  </si>
  <si>
    <t>JL AKOLAS 3</t>
  </si>
  <si>
    <t>JL AKOLAS 4</t>
  </si>
  <si>
    <t>JL AKOLAS 5</t>
  </si>
  <si>
    <t>06/27/2023</t>
  </si>
  <si>
    <t>06/27/2024</t>
  </si>
  <si>
    <t>06/27/2025</t>
  </si>
  <si>
    <t>06/27/2026</t>
  </si>
  <si>
    <t>MRA ASSET MOBIL.MOBIL 2.MOBIL 4</t>
  </si>
  <si>
    <t>MRA ASSET MOBIL.MOBIL 2.MOBIL 5</t>
  </si>
  <si>
    <t>MRA ASSET MOBIL.MOBIL 2.MOBIL 6</t>
  </si>
  <si>
    <t>MRA ASSET MOBIL.MOBIL 2.MOBIL 7</t>
  </si>
  <si>
    <t>MRA ASSET MOBIL.MOBIL 2.MOBIL 8</t>
  </si>
  <si>
    <t>REGION2</t>
  </si>
  <si>
    <t>REGION3</t>
  </si>
  <si>
    <t>REGION4</t>
  </si>
  <si>
    <t>REGION5</t>
  </si>
  <si>
    <t>REGION6</t>
  </si>
  <si>
    <t>Region5</t>
  </si>
  <si>
    <t>ATTA5</t>
  </si>
  <si>
    <t>ATTA6</t>
  </si>
  <si>
    <t>ATTA7</t>
  </si>
  <si>
    <t>95;90;81</t>
  </si>
  <si>
    <t>95;90;82</t>
  </si>
  <si>
    <t>95;90;83</t>
  </si>
  <si>
    <t>95;90;84</t>
  </si>
  <si>
    <t>1;0;3</t>
  </si>
  <si>
    <t>1;0;4</t>
  </si>
  <si>
    <t>1;0;5</t>
  </si>
  <si>
    <t>1;0;6</t>
  </si>
  <si>
    <t>2;1;1</t>
  </si>
  <si>
    <t>2;1;2</t>
  </si>
  <si>
    <t>2;1;3</t>
  </si>
  <si>
    <t>2;1;4</t>
  </si>
  <si>
    <t>3;4;6</t>
  </si>
  <si>
    <t>3;4;7</t>
  </si>
  <si>
    <t>3;4;8</t>
  </si>
  <si>
    <t>3;4;9</t>
  </si>
  <si>
    <t>1;2;1</t>
  </si>
  <si>
    <t>1;2;2</t>
  </si>
  <si>
    <t>1;2;3</t>
  </si>
  <si>
    <t>1;2;4</t>
  </si>
  <si>
    <t>0;1;1</t>
  </si>
  <si>
    <t>0;1;2</t>
  </si>
  <si>
    <t>0;1;3</t>
  </si>
  <si>
    <t>0;1;4</t>
  </si>
  <si>
    <t>2.5;2;1.26</t>
  </si>
  <si>
    <t>2.5;2;1.27</t>
  </si>
  <si>
    <t>2.5;2;1.28</t>
  </si>
  <si>
    <t>2.5;2;1.29</t>
  </si>
  <si>
    <t>100000;200000;300001</t>
  </si>
  <si>
    <t>100000;200000;300002</t>
  </si>
  <si>
    <t>100000;200000;300003</t>
  </si>
  <si>
    <t>100000;200000;300004</t>
  </si>
  <si>
    <t>3;5.2;2</t>
  </si>
  <si>
    <t>3;5.2;3</t>
  </si>
  <si>
    <t>3;5.2;4</t>
  </si>
  <si>
    <t>3;5.2;5</t>
  </si>
  <si>
    <t>1;;4</t>
  </si>
  <si>
    <t>1;;5</t>
  </si>
  <si>
    <t>1;;6</t>
  </si>
  <si>
    <t>1;;7</t>
  </si>
  <si>
    <t>;20000;10001</t>
  </si>
  <si>
    <t>;20000;10002</t>
  </si>
  <si>
    <t>;20000;10003</t>
  </si>
  <si>
    <t>;20000;10004</t>
  </si>
  <si>
    <t>7;10;2.34</t>
  </si>
  <si>
    <t>7;10;2.35</t>
  </si>
  <si>
    <t>7;10;2.36</t>
  </si>
  <si>
    <t>7;10;2.37</t>
  </si>
  <si>
    <t>2;1;3.34</t>
  </si>
  <si>
    <t>2;1;3.35</t>
  </si>
  <si>
    <t>2;1;3.36</t>
  </si>
  <si>
    <t>2;1;3.37</t>
  </si>
  <si>
    <t>6478501</t>
  </si>
  <si>
    <t>6478502</t>
  </si>
  <si>
    <t>6478503</t>
  </si>
  <si>
    <t>6478504</t>
  </si>
  <si>
    <t>Document 4</t>
  </si>
  <si>
    <t>MOU124</t>
  </si>
  <si>
    <t>1;1;1;1;1;2</t>
  </si>
  <si>
    <t>1;1;1;1;1;3</t>
  </si>
  <si>
    <t>1000;1000;1000;1000;1000;1001</t>
  </si>
  <si>
    <t>1000;1000;1000;1000;1000;1002</t>
  </si>
  <si>
    <t>0.8;1.3;2;2;2;3</t>
  </si>
  <si>
    <t>0.8;1.3;2;2;2;4</t>
  </si>
  <si>
    <t>1;1;2</t>
  </si>
  <si>
    <t>1;1;3</t>
  </si>
  <si>
    <t>$Customer No</t>
  </si>
  <si>
    <t>$Customer Name</t>
  </si>
  <si>
    <t>$NPWP (by LookUp)</t>
  </si>
  <si>
    <t>$Customer Legal Name</t>
  </si>
  <si>
    <t>$Tax ID No</t>
  </si>
  <si>
    <t>$Company Type</t>
  </si>
  <si>
    <t>$Customer Model</t>
  </si>
  <si>
    <t>$Address</t>
  </si>
  <si>
    <t>$RT</t>
  </si>
  <si>
    <t>$RW</t>
  </si>
  <si>
    <t>$Zipcode</t>
  </si>
  <si>
    <t>$Kecamatan</t>
  </si>
  <si>
    <t>$Kelurahan</t>
  </si>
  <si>
    <t>$Kota</t>
  </si>
  <si>
    <t>$Ownership Status</t>
  </si>
  <si>
    <t>Is Mandatory Complete</t>
  </si>
  <si>
    <t>$Shareholder Legal Name</t>
  </si>
  <si>
    <t>$Birth Place</t>
  </si>
  <si>
    <t>$ID Type</t>
  </si>
  <si>
    <t>$Mobile Phone</t>
  </si>
  <si>
    <t>$Profession Code</t>
  </si>
  <si>
    <t>$Profession Name</t>
  </si>
  <si>
    <t>$Position SLIK Code</t>
  </si>
  <si>
    <t>$Position SLIK Name</t>
  </si>
  <si>
    <t>$Employee Establishment Date</t>
  </si>
  <si>
    <t>$Gender</t>
  </si>
  <si>
    <t>$Birth Date (MM/DD/YYYY)</t>
  </si>
  <si>
    <t>$ID No (by Input Data)</t>
  </si>
  <si>
    <t>$Mother Maiden Name</t>
  </si>
  <si>
    <t>$Job Position Code</t>
  </si>
  <si>
    <t>$Job Position</t>
  </si>
  <si>
    <t>$Department AML Code</t>
  </si>
  <si>
    <t>$Department AML Desc</t>
  </si>
  <si>
    <t>$Public Type</t>
  </si>
  <si>
    <t>$Name</t>
  </si>
  <si>
    <t>$Identity No</t>
  </si>
  <si>
    <t>$OwnerShip Status</t>
  </si>
  <si>
    <t>$ID No (by LookUp)</t>
  </si>
  <si>
    <t>$Guarantor Relationship</t>
  </si>
  <si>
    <t>$Guarantor Legal Name</t>
  </si>
  <si>
    <t>$Marital Status</t>
  </si>
  <si>
    <t>$Email</t>
  </si>
  <si>
    <t>$Department AML</t>
  </si>
  <si>
    <t>$City</t>
  </si>
  <si>
    <t>$Customer Relationship</t>
  </si>
  <si>
    <t>2839485728374827</t>
  </si>
  <si>
    <t>Asset Owner &amp; Asset Location Address</t>
  </si>
  <si>
    <t>jl podo</t>
  </si>
  <si>
    <t>$AppNo</t>
  </si>
  <si>
    <t>$Customer Action</t>
  </si>
  <si>
    <t>$Family Name</t>
  </si>
  <si>
    <t>$Family Action</t>
  </si>
  <si>
    <t>$Guarantor Name</t>
  </si>
  <si>
    <t>$Guarantor Action</t>
  </si>
  <si>
    <t>;</t>
  </si>
  <si>
    <t>$Referantor Category</t>
  </si>
  <si>
    <t>$Referantor Name</t>
  </si>
  <si>
    <t>$Bank Account (Index)</t>
  </si>
  <si>
    <t>$Tax Calculation Method</t>
  </si>
  <si>
    <t>$MO Code</t>
  </si>
  <si>
    <t>$MO Name</t>
  </si>
  <si>
    <t>$Application Source</t>
  </si>
  <si>
    <t>$Payment Frequency</t>
  </si>
  <si>
    <t>$Tenor</t>
  </si>
  <si>
    <t>$Floating Period</t>
  </si>
  <si>
    <t>$Installment Scheme</t>
  </si>
  <si>
    <t>$Way Of Payment</t>
  </si>
  <si>
    <t>$Customer Bank Account (Index)</t>
  </si>
  <si>
    <t>$Customer Notification By</t>
  </si>
  <si>
    <t>$Characteristic of Credit</t>
  </si>
  <si>
    <t>$Way of Restructure</t>
  </si>
  <si>
    <t>$Economic Sector Description</t>
  </si>
  <si>
    <t>$Blacklist APPI</t>
  </si>
  <si>
    <t>$Ref Master App Data Description</t>
  </si>
  <si>
    <t>$Jumlah Asset</t>
  </si>
  <si>
    <t>$Supplier Code</t>
  </si>
  <si>
    <t>$Supplier Name</t>
  </si>
  <si>
    <t>$Sales Person</t>
  </si>
  <si>
    <t>$Asset Code</t>
  </si>
  <si>
    <t>$Asset Condition</t>
  </si>
  <si>
    <t>$Asset Price</t>
  </si>
  <si>
    <t>$Asset Usage</t>
  </si>
  <si>
    <t>$Manufacturing Year</t>
  </si>
  <si>
    <t>$Down Payment Type</t>
  </si>
  <si>
    <t>$Down Payment %</t>
  </si>
  <si>
    <t>$Down Payment Amt</t>
  </si>
  <si>
    <t>$Chasis Number</t>
  </si>
  <si>
    <t>$Engine Number</t>
  </si>
  <si>
    <t>$License Plate Number</t>
  </si>
  <si>
    <t>$Serial 4</t>
  </si>
  <si>
    <t>$Serial 5</t>
  </si>
  <si>
    <t>$Asset Region</t>
  </si>
  <si>
    <t>$User Name</t>
  </si>
  <si>
    <t>$User Relationship</t>
  </si>
  <si>
    <t>$Owner Type</t>
  </si>
  <si>
    <t>$Owner Name</t>
  </si>
  <si>
    <t>$Owner Relationship</t>
  </si>
  <si>
    <t>$Owner ID Type</t>
  </si>
  <si>
    <t>$Owner ID No</t>
  </si>
  <si>
    <t>$Copy Address From</t>
  </si>
  <si>
    <t>$Check Rapindo</t>
  </si>
  <si>
    <t>$Accessories Name</t>
  </si>
  <si>
    <t>$Accessories Price</t>
  </si>
  <si>
    <t>Is Complete Mandatory</t>
  </si>
  <si>
    <t>$Insured By</t>
  </si>
  <si>
    <t>$Insco Branch Name</t>
  </si>
  <si>
    <t>$Coverage Amount</t>
  </si>
  <si>
    <t>$Start Date</t>
  </si>
  <si>
    <t>$End Date</t>
  </si>
  <si>
    <t>$Cover Period</t>
  </si>
  <si>
    <t>$Payment Type</t>
  </si>
  <si>
    <t>$Insurance Length</t>
  </si>
  <si>
    <t>$Main Coverage</t>
  </si>
  <si>
    <t>$Flood</t>
  </si>
  <si>
    <t>$TPL</t>
  </si>
  <si>
    <t>$Act of God</t>
  </si>
  <si>
    <t>$SRCC</t>
  </si>
  <si>
    <t>$Tanggung Jawab Hukum Terhadap Penumpang</t>
  </si>
  <si>
    <t>$Kecelakaan Diri Untuk Penumpang</t>
  </si>
  <si>
    <t>$Terrorist</t>
  </si>
  <si>
    <t>$Theft &amp; Robbery</t>
  </si>
  <si>
    <t>$Subsidy From Type</t>
  </si>
  <si>
    <t>$Allocation From</t>
  </si>
  <si>
    <t>$Subsidy Source</t>
  </si>
  <si>
    <t>$Subsidy Value Type</t>
  </si>
  <si>
    <t>$Subsidy Value Amount</t>
  </si>
  <si>
    <t>$Subsidy Value Percentage</t>
  </si>
  <si>
    <t>$Grace Period</t>
  </si>
  <si>
    <t>$Grace Period Type</t>
  </si>
  <si>
    <t>$Promise Date</t>
  </si>
  <si>
    <t>$Document path</t>
  </si>
  <si>
    <t>$Nama Document</t>
  </si>
  <si>
    <t>$Customer</t>
  </si>
  <si>
    <t>$Take Action</t>
  </si>
  <si>
    <t>$Family</t>
  </si>
  <si>
    <t>$Guarantor</t>
  </si>
  <si>
    <t>Role</t>
  </si>
  <si>
    <t>CountofGuarantorPersonal</t>
  </si>
  <si>
    <t>CountofGuarantorCompany</t>
  </si>
  <si>
    <t>CountofManagementShareholder</t>
  </si>
  <si>
    <t>Capitalize if GS_Value Partial</t>
  </si>
  <si>
    <t>Full Capitalize Amount</t>
  </si>
  <si>
    <t>Capitalize Amount</t>
  </si>
  <si>
    <t>Note</t>
  </si>
  <si>
    <t>Jika ada penambahan field, ditempatkan pada row sesuai dengan urutan pada rule file dengan nama field diawali dengan $</t>
  </si>
  <si>
    <t>$Reserve Fund 1</t>
  </si>
  <si>
    <t>$Reserve Fund 2</t>
  </si>
  <si>
    <t>$Reserve Fund 3</t>
  </si>
  <si>
    <t>$Reserve Fund 4</t>
  </si>
  <si>
    <t>$Reserve Fund 5</t>
  </si>
  <si>
    <t>Reserve Fund Amt</t>
  </si>
  <si>
    <t>Negative Check</t>
  </si>
  <si>
    <t>Copy App</t>
  </si>
  <si>
    <t>$Copy App no</t>
  </si>
  <si>
    <t>$Product Offering Code</t>
  </si>
  <si>
    <t>08/12/2000</t>
  </si>
  <si>
    <t>CopyApp</t>
  </si>
  <si>
    <t>PT POLO</t>
  </si>
  <si>
    <t>283746273847283</t>
  </si>
  <si>
    <t>andre</t>
  </si>
  <si>
    <t>0872692378123</t>
  </si>
  <si>
    <t>mama andre</t>
  </si>
  <si>
    <t>andre@gmail.com</t>
  </si>
  <si>
    <t>08128392133</t>
  </si>
  <si>
    <t>08/04/2000</t>
  </si>
  <si>
    <t>219639712649812</t>
  </si>
  <si>
    <t>mama jason</t>
  </si>
  <si>
    <t>jason@gmail.com</t>
  </si>
  <si>
    <t>273928372536283</t>
  </si>
  <si>
    <t>12/12/2021</t>
  </si>
  <si>
    <t>PT aja</t>
  </si>
  <si>
    <t>283726382938273</t>
  </si>
  <si>
    <t>FT TIO</t>
  </si>
  <si>
    <t>0002APP20211204108</t>
  </si>
  <si>
    <t>PT BOD</t>
  </si>
  <si>
    <t>Jason</t>
  </si>
  <si>
    <t>Supplier Code</t>
  </si>
  <si>
    <t>Accessories Code</t>
  </si>
  <si>
    <t>0002SB20211103134</t>
  </si>
  <si>
    <t>MRA_BLACKBOX</t>
  </si>
  <si>
    <t>Testing</t>
  </si>
  <si>
    <t>$Subsidy From Value</t>
  </si>
  <si>
    <t>Multifinance;Supplier</t>
  </si>
  <si>
    <t>;MRA SUPPLIER COMPANY</t>
  </si>
  <si>
    <t>Discount Admin Fee;SUBSIDY DP</t>
  </si>
  <si>
    <t>Other Income;AP DEDUCTION</t>
  </si>
  <si>
    <t>Amount;Amount</t>
  </si>
  <si>
    <t>50000;10000</t>
  </si>
  <si>
    <t>REKENING TABUNGAN 3 BULAN;SURAT IZIN USAHA PERDAGANGAN (SIUP)</t>
  </si>
  <si>
    <t>REKENING TABUNGAN 3 BULAN;SURAT IZIN USAHA PERDAGANGAN (SIUP);TANDA DAFTAR PERUSAHAAN (TDP);KTP DIREKSI;KTP KOMISARIS</t>
  </si>
  <si>
    <t>;;;;</t>
  </si>
  <si>
    <t>02/02/2025;12/19/2025;09/24/2024</t>
  </si>
  <si>
    <t>Edit NAP</t>
  </si>
  <si>
    <t>checksortpaging</t>
  </si>
  <si>
    <t>checkstoreDB</t>
  </si>
  <si>
    <t>checkRule</t>
  </si>
  <si>
    <t>Edit AppNo</t>
  </si>
  <si>
    <t>checkAppView</t>
  </si>
  <si>
    <t>0002CUST20211204000</t>
  </si>
  <si>
    <t>1234567890111222</t>
  </si>
  <si>
    <t>12/23/2020</t>
  </si>
  <si>
    <t>0002CUST20211204069</t>
  </si>
  <si>
    <t>PT DIRE</t>
  </si>
  <si>
    <t>0002CUST20211204027</t>
  </si>
  <si>
    <t>2132920184028000</t>
  </si>
  <si>
    <t>FT SURYA</t>
  </si>
  <si>
    <t>Select ApplicationInProcess</t>
  </si>
  <si>
    <t>FT COMPANY;Andre;PT AJA;FT TIO</t>
  </si>
  <si>
    <t>Jason;FT SURYA;PT DIRE;PT ASAP</t>
  </si>
  <si>
    <t>Select ApplicationInProcess;;;Select ApplicationInProcess</t>
  </si>
  <si>
    <t>;;;</t>
  </si>
  <si>
    <t>;Select ApplicationInProcess;Select ApplicationInProcess;</t>
  </si>
  <si>
    <t>;Yes;;</t>
  </si>
  <si>
    <t>FT TIO;SULE;FT COMPANY;PT AJA</t>
  </si>
  <si>
    <t>JASON;FT SURYA;PT ASAP;PT DIRE</t>
  </si>
  <si>
    <t>Supplier Rate</t>
  </si>
  <si>
    <t xml:space="preserve">Sheet ini digunakan untuk mengecek status save dari tab management shareholder data </t>
  </si>
  <si>
    <t>0002APP20211205279</t>
  </si>
  <si>
    <t>SUCCESS</t>
  </si>
  <si>
    <t>FAILED</t>
  </si>
  <si>
    <t>Failed Store DB</t>
  </si>
  <si>
    <t>Button Save Tidak Berfungsi</t>
  </si>
  <si>
    <t>17,984,000</t>
  </si>
  <si>
    <t>SURAT KETERANGAN DOMISILI USAHA (SKDU);AKTA PENDIRIAN BADAN USAHA DAN PERUBAHANNYA;LAPORAN KEUANGAN</t>
  </si>
  <si>
    <t>Edit</t>
  </si>
  <si>
    <t>Appno</t>
  </si>
  <si>
    <t>MRA_JOK KULIT</t>
  </si>
  <si>
    <t>JOK KULIT</t>
  </si>
  <si>
    <t>Asset Document</t>
  </si>
  <si>
    <t>Received</t>
  </si>
  <si>
    <t>Document No</t>
  </si>
  <si>
    <t>Document Notes</t>
  </si>
  <si>
    <t>Failed Verify Rule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</si>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</sst>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mm/dd/yyyy;@"/>
    <numFmt numFmtId="165" formatCode="_(* #,##0_);_(* \(#,##0\);_(* &quot;-&quot;??_);_(@_)"/>
  </numFmts>
  <fonts count="18"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rgb="FF212529"/>
      <name val="Arial"/>
      <family val="2"/>
    </font>
    <font>
      <b/>
      <sz val="11"/>
      <color theme="1"/>
      <name val="Calibri"/>
      <family val="2"/>
      <scheme val="minor"/>
    </font>
    <font>
      <sz val="11"/>
      <name val="Calibri"/>
      <family val="2"/>
      <scheme val="minor"/>
    </font>
    <font>
      <sz val="11"/>
      <color rgb="FF000000"/>
      <name val="Calibri"/>
      <family val="2"/>
    </font>
    <font>
      <sz val="11"/>
      <color theme="1"/>
      <name val="Calibri"/>
      <family val="2"/>
      <scheme val="minor"/>
    </font>
    <font>
      <b/>
      <sz val="11"/>
      <color theme="0"/>
      <name val="Calibri"/>
      <family val="2"/>
      <scheme val="minor"/>
    </font>
    <font>
      <b/>
      <sz val="11"/>
      <color theme="0"/>
      <name val="Calibri"/>
      <family val="2"/>
    </font>
    <font>
      <sz val="11"/>
      <color theme="0"/>
      <name val="Calibri"/>
      <family val="2"/>
      <scheme val="minor"/>
    </font>
    <font>
      <sz val="11"/>
      <color rgb="FF242424"/>
      <name val="Segoe UI"/>
      <family val="2"/>
    </font>
    <font>
      <sz val="9"/>
      <color theme="1"/>
      <name val="Arial"/>
      <family val="2"/>
    </font>
    <font>
      <sz val="11"/>
      <color rgb="FF212529"/>
      <name val="Arial"/>
      <family val="2"/>
    </font>
    <font>
      <b/>
      <sz val="9"/>
      <color indexed="81"/>
      <name val="Tahoma"/>
      <charset val="1"/>
    </font>
    <font>
      <sz val="9"/>
      <color indexed="81"/>
      <name val="Tahoma"/>
      <charset val="1"/>
    </font>
    <font>
      <sz val="11"/>
      <name val="Segoe UI"/>
      <family val="2"/>
    </font>
  </fonts>
  <fills count="16">
    <fill>
      <patternFill patternType="none"/>
    </fill>
    <fill>
      <patternFill patternType="gray125"/>
    </fill>
    <fill>
      <patternFill patternType="solid">
        <fgColor theme="9"/>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39997558519241921"/>
        <bgColor rgb="FF000000"/>
      </patternFill>
    </fill>
    <fill>
      <patternFill patternType="solid">
        <fgColor theme="4" tint="0.39997558519241921"/>
        <bgColor rgb="FF000000"/>
      </patternFill>
    </fill>
    <fill>
      <patternFill patternType="solid">
        <fgColor rgb="FFFFFFFF"/>
        <bgColor indexed="64"/>
      </patternFill>
    </fill>
    <fill>
      <patternFill patternType="solid">
        <fgColor theme="6" tint="0.59999389629810485"/>
        <bgColor indexed="64"/>
      </patternFill>
    </fill>
    <fill>
      <patternFill patternType="solid">
        <fgColor theme="2" tint="-0.49998474074526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right/>
      <top/>
      <bottom style="thin">
        <color theme="9" tint="0.39997558519241921"/>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theme="1"/>
      </left>
      <right style="thin">
        <color theme="1"/>
      </right>
      <top/>
      <bottom style="thin">
        <color theme="1"/>
      </bottom>
      <diagonal/>
    </border>
  </borders>
  <cellStyleXfs count="4">
    <xf numFmtId="0" fontId="0" fillId="0" borderId="0"/>
    <xf numFmtId="0" fontId="1" fillId="0" borderId="0" applyNumberFormat="0" applyFill="0" applyBorder="0" applyAlignment="0" applyProtection="0"/>
    <xf numFmtId="43" fontId="8" fillId="0" borderId="0" applyFont="0" applyFill="0" applyBorder="0" applyAlignment="0" applyProtection="0"/>
    <xf numFmtId="44" fontId="8" fillId="0" borderId="0" applyFont="0" applyFill="0" applyBorder="0" applyAlignment="0" applyProtection="0"/>
  </cellStyleXfs>
  <cellXfs count="142">
    <xf numFmtId="0" fontId="0" fillId="0" borderId="0" xfId="0"/>
    <xf numFmtId="0" fontId="0" fillId="0" borderId="1" xfId="0" applyBorder="1"/>
    <xf numFmtId="0" fontId="0" fillId="0" borderId="1" xfId="0" quotePrefix="1" applyBorder="1"/>
    <xf numFmtId="0" fontId="1" fillId="0" borderId="1" xfId="1" applyBorder="1"/>
    <xf numFmtId="0" fontId="0" fillId="0" borderId="0" xfId="0" applyAlignment="1">
      <alignment horizontal="right"/>
    </xf>
    <xf numFmtId="0" fontId="0" fillId="0" borderId="1" xfId="0" applyBorder="1" applyAlignment="1">
      <alignment horizontal="right"/>
    </xf>
    <xf numFmtId="0" fontId="4" fillId="0" borderId="1" xfId="0" applyFont="1" applyBorder="1" applyAlignment="1">
      <alignment horizontal="right"/>
    </xf>
    <xf numFmtId="0" fontId="4" fillId="0" borderId="1" xfId="0" applyFont="1" applyBorder="1"/>
    <xf numFmtId="0" fontId="0" fillId="0" borderId="1" xfId="0" quotePrefix="1" applyBorder="1" applyAlignment="1">
      <alignment horizontal="right"/>
    </xf>
    <xf numFmtId="0" fontId="0" fillId="0" borderId="1" xfId="0" applyBorder="1" applyAlignment="1">
      <alignment vertical="center" wrapText="1"/>
    </xf>
    <xf numFmtId="0" fontId="0" fillId="0" borderId="3" xfId="0" applyBorder="1"/>
    <xf numFmtId="0" fontId="0" fillId="0" borderId="1" xfId="0" applyFill="1" applyBorder="1"/>
    <xf numFmtId="0" fontId="0" fillId="0" borderId="1" xfId="0" applyBorder="1" applyAlignment="1">
      <alignment wrapText="1"/>
    </xf>
    <xf numFmtId="0" fontId="0" fillId="0" borderId="1" xfId="0" applyBorder="1" applyAlignment="1"/>
    <xf numFmtId="0" fontId="0" fillId="0" borderId="0" xfId="0" applyAlignment="1"/>
    <xf numFmtId="0" fontId="0" fillId="0" borderId="1" xfId="0" quotePrefix="1" applyBorder="1" applyAlignment="1"/>
    <xf numFmtId="0" fontId="0" fillId="0" borderId="0" xfId="0"/>
    <xf numFmtId="0" fontId="0" fillId="0" borderId="1" xfId="0" applyBorder="1"/>
    <xf numFmtId="0" fontId="0" fillId="0" borderId="0" xfId="0" applyBorder="1"/>
    <xf numFmtId="0" fontId="6" fillId="0" borderId="0" xfId="0" applyFont="1" applyFill="1" applyBorder="1"/>
    <xf numFmtId="0" fontId="0" fillId="0" borderId="6" xfId="0" quotePrefix="1"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5" xfId="0" applyFill="1" applyBorder="1" applyAlignment="1">
      <alignment vertical="top" wrapText="1"/>
    </xf>
    <xf numFmtId="0" fontId="0" fillId="0" borderId="0" xfId="0" applyAlignment="1">
      <alignment wrapText="1"/>
    </xf>
    <xf numFmtId="3" fontId="0" fillId="0" borderId="1" xfId="0" applyNumberFormat="1" applyBorder="1"/>
    <xf numFmtId="3" fontId="0" fillId="0" borderId="1" xfId="2" quotePrefix="1" applyNumberFormat="1" applyFont="1" applyBorder="1"/>
    <xf numFmtId="0" fontId="0" fillId="0" borderId="0" xfId="0" applyNumberFormat="1"/>
    <xf numFmtId="0" fontId="0" fillId="0" borderId="10" xfId="0" applyBorder="1"/>
    <xf numFmtId="0" fontId="0" fillId="0" borderId="9" xfId="0" applyBorder="1"/>
    <xf numFmtId="0" fontId="9" fillId="2" borderId="0" xfId="0" applyFont="1" applyFill="1"/>
    <xf numFmtId="0" fontId="6" fillId="0" borderId="1" xfId="0" applyFont="1" applyBorder="1"/>
    <xf numFmtId="14" fontId="0" fillId="0" borderId="1" xfId="0" quotePrefix="1" applyNumberFormat="1" applyBorder="1"/>
    <xf numFmtId="0" fontId="7" fillId="0" borderId="1" xfId="0" applyFont="1" applyBorder="1"/>
    <xf numFmtId="3" fontId="7" fillId="0" borderId="1" xfId="0" applyNumberFormat="1" applyFont="1" applyBorder="1"/>
    <xf numFmtId="0" fontId="0" fillId="0" borderId="0" xfId="0" applyFill="1" applyBorder="1"/>
    <xf numFmtId="0" fontId="6" fillId="0" borderId="11" xfId="0" applyFont="1" applyFill="1" applyBorder="1"/>
    <xf numFmtId="3" fontId="0" fillId="0" borderId="13" xfId="3" applyNumberFormat="1" applyFont="1" applyBorder="1"/>
    <xf numFmtId="0" fontId="0" fillId="0" borderId="13" xfId="0" applyBorder="1"/>
    <xf numFmtId="3" fontId="0" fillId="0" borderId="14" xfId="3" applyNumberFormat="1" applyFont="1" applyBorder="1"/>
    <xf numFmtId="0" fontId="0" fillId="0" borderId="14" xfId="0" applyBorder="1"/>
    <xf numFmtId="0" fontId="11" fillId="4" borderId="9" xfId="0" applyFont="1" applyFill="1" applyBorder="1"/>
    <xf numFmtId="0" fontId="0" fillId="5" borderId="9" xfId="0" applyFill="1" applyBorder="1"/>
    <xf numFmtId="0" fontId="0" fillId="0" borderId="15" xfId="0" applyBorder="1"/>
    <xf numFmtId="0" fontId="0" fillId="0" borderId="0" xfId="0" applyFont="1"/>
    <xf numFmtId="0" fontId="9" fillId="5" borderId="1" xfId="0" applyFont="1" applyFill="1" applyBorder="1"/>
    <xf numFmtId="3" fontId="0" fillId="0" borderId="1" xfId="2" applyNumberFormat="1" applyFont="1" applyBorder="1" applyAlignment="1">
      <alignment horizontal="right"/>
    </xf>
    <xf numFmtId="0" fontId="9" fillId="6" borderId="9" xfId="0" applyFont="1"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6" borderId="1" xfId="0" applyFill="1" applyBorder="1"/>
    <xf numFmtId="0" fontId="7" fillId="12" borderId="1" xfId="0" applyFont="1" applyFill="1" applyBorder="1"/>
    <xf numFmtId="0" fontId="7" fillId="11" borderId="1" xfId="0" applyFont="1" applyFill="1" applyBorder="1" applyAlignment="1"/>
    <xf numFmtId="0" fontId="0" fillId="9" borderId="1" xfId="0" applyFill="1" applyBorder="1" applyAlignment="1"/>
    <xf numFmtId="0" fontId="0" fillId="9" borderId="1" xfId="0" applyFill="1" applyBorder="1" applyAlignment="1">
      <alignment vertical="center" wrapText="1"/>
    </xf>
    <xf numFmtId="0" fontId="0" fillId="8" borderId="13" xfId="0" applyFill="1" applyBorder="1"/>
    <xf numFmtId="0" fontId="0" fillId="8" borderId="14" xfId="0" applyFill="1" applyBorder="1"/>
    <xf numFmtId="0" fontId="12" fillId="13" borderId="1" xfId="0" applyFont="1" applyFill="1" applyBorder="1" applyAlignment="1">
      <alignment vertical="center" wrapText="1"/>
    </xf>
    <xf numFmtId="164" fontId="0" fillId="0" borderId="1" xfId="0" applyNumberFormat="1" applyBorder="1"/>
    <xf numFmtId="164" fontId="0" fillId="0" borderId="1" xfId="0" quotePrefix="1" applyNumberFormat="1" applyBorder="1"/>
    <xf numFmtId="164" fontId="0" fillId="0" borderId="1" xfId="0" quotePrefix="1" applyNumberFormat="1" applyBorder="1" applyAlignment="1">
      <alignment horizontal="right"/>
    </xf>
    <xf numFmtId="0" fontId="0" fillId="14" borderId="1" xfId="0" applyFill="1" applyBorder="1"/>
    <xf numFmtId="0" fontId="0" fillId="0" borderId="1" xfId="0" applyBorder="1" applyAlignment="1">
      <alignment vertical="center"/>
    </xf>
    <xf numFmtId="165" fontId="0" fillId="0" borderId="1" xfId="2" applyNumberFormat="1" applyFont="1" applyBorder="1"/>
    <xf numFmtId="0" fontId="4" fillId="0" borderId="1" xfId="0" applyFont="1" applyBorder="1" applyAlignment="1">
      <alignment wrapText="1"/>
    </xf>
    <xf numFmtId="0" fontId="13" fillId="0" borderId="1" xfId="0" applyFont="1" applyBorder="1"/>
    <xf numFmtId="14" fontId="0" fillId="0" borderId="1" xfId="0" applyNumberFormat="1" applyBorder="1" applyAlignment="1">
      <alignment wrapText="1"/>
    </xf>
    <xf numFmtId="14" fontId="13" fillId="0" borderId="0" xfId="0" applyNumberFormat="1" applyFont="1"/>
    <xf numFmtId="0" fontId="0" fillId="8" borderId="1" xfId="0" applyFill="1" applyBorder="1" applyAlignment="1">
      <alignment horizontal="left" vertical="center"/>
    </xf>
    <xf numFmtId="0" fontId="0" fillId="0" borderId="1" xfId="0" applyFont="1" applyBorder="1" applyAlignment="1">
      <alignment horizontal="left" vertical="center" wrapText="1"/>
    </xf>
    <xf numFmtId="0" fontId="0" fillId="0" borderId="4" xfId="0" applyBorder="1"/>
    <xf numFmtId="0" fontId="0" fillId="0" borderId="4" xfId="0" applyFill="1" applyBorder="1"/>
    <xf numFmtId="0" fontId="0" fillId="0" borderId="12" xfId="0" applyFill="1" applyBorder="1"/>
    <xf numFmtId="0" fontId="0" fillId="0" borderId="12" xfId="0" applyNumberFormat="1" applyFill="1" applyBorder="1"/>
    <xf numFmtId="0" fontId="0" fillId="15" borderId="1" xfId="0" applyFill="1" applyBorder="1"/>
    <xf numFmtId="3" fontId="0" fillId="0" borderId="15" xfId="0" applyNumberFormat="1" applyBorder="1"/>
    <xf numFmtId="0" fontId="0" fillId="0" borderId="18" xfId="0" applyBorder="1"/>
    <xf numFmtId="0" fontId="0" fillId="0" borderId="4" xfId="0" applyBorder="1" applyAlignment="1">
      <alignment wrapText="1"/>
    </xf>
    <xf numFmtId="0" fontId="0" fillId="0" borderId="2" xfId="0" applyBorder="1" applyAlignment="1">
      <alignment horizontal="center" vertical="center"/>
    </xf>
    <xf numFmtId="0" fontId="4" fillId="0" borderId="0" xfId="0" applyFont="1"/>
    <xf numFmtId="14" fontId="0" fillId="0" borderId="1" xfId="0" applyNumberFormat="1" applyBorder="1"/>
    <xf numFmtId="0" fontId="0" fillId="3" borderId="1" xfId="0" applyFill="1" applyBorder="1"/>
    <xf numFmtId="0" fontId="0" fillId="3" borderId="0" xfId="0" applyFill="1"/>
    <xf numFmtId="0" fontId="5" fillId="0" borderId="1" xfId="0" applyFont="1" applyFill="1" applyBorder="1" applyAlignment="1">
      <alignment horizontal="left" vertical="center"/>
    </xf>
    <xf numFmtId="0" fontId="0" fillId="0" borderId="1" xfId="0" applyFill="1" applyBorder="1" applyAlignment="1">
      <alignment horizontal="left" vertical="center"/>
    </xf>
    <xf numFmtId="0" fontId="5" fillId="0" borderId="1" xfId="0" applyFont="1" applyFill="1" applyBorder="1"/>
    <xf numFmtId="0" fontId="0" fillId="7" borderId="19" xfId="0" applyFill="1" applyBorder="1"/>
    <xf numFmtId="0" fontId="0" fillId="0" borderId="20" xfId="0" applyBorder="1"/>
    <xf numFmtId="0" fontId="0" fillId="0" borderId="19" xfId="0" applyBorder="1"/>
    <xf numFmtId="0" fontId="0" fillId="3" borderId="19" xfId="0" applyFill="1" applyBorder="1"/>
    <xf numFmtId="0" fontId="0" fillId="3" borderId="3" xfId="0" applyFill="1" applyBorder="1"/>
    <xf numFmtId="0" fontId="0" fillId="3" borderId="19" xfId="0" applyFill="1" applyBorder="1" applyAlignment="1"/>
    <xf numFmtId="0" fontId="9" fillId="3" borderId="1" xfId="0" applyFont="1" applyFill="1" applyBorder="1" applyAlignment="1">
      <alignment horizontal="left"/>
    </xf>
    <xf numFmtId="0" fontId="9" fillId="3" borderId="4" xfId="0" applyFont="1" applyFill="1" applyBorder="1" applyAlignment="1"/>
    <xf numFmtId="0" fontId="9" fillId="3" borderId="12" xfId="0" applyFont="1" applyFill="1" applyBorder="1" applyAlignment="1"/>
    <xf numFmtId="0" fontId="9" fillId="3" borderId="2" xfId="0" applyFont="1" applyFill="1" applyBorder="1" applyAlignment="1"/>
    <xf numFmtId="0" fontId="9" fillId="3" borderId="1" xfId="0" applyFont="1" applyFill="1" applyBorder="1" applyAlignment="1"/>
    <xf numFmtId="0" fontId="9" fillId="3" borderId="11" xfId="0" applyFont="1" applyFill="1" applyBorder="1" applyAlignment="1"/>
    <xf numFmtId="0" fontId="9" fillId="3" borderId="0" xfId="0" applyFont="1" applyFill="1" applyBorder="1" applyAlignment="1"/>
    <xf numFmtId="0" fontId="5" fillId="0" borderId="4" xfId="0" applyFont="1" applyBorder="1" applyAlignment="1"/>
    <xf numFmtId="0" fontId="5" fillId="0" borderId="12" xfId="0" applyFont="1" applyBorder="1" applyAlignment="1"/>
    <xf numFmtId="0" fontId="5" fillId="0" borderId="1" xfId="0" applyFont="1" applyBorder="1" applyAlignment="1"/>
    <xf numFmtId="0" fontId="5" fillId="0" borderId="4" xfId="0" applyFont="1" applyFill="1" applyBorder="1" applyAlignment="1">
      <alignment vertical="center"/>
    </xf>
    <xf numFmtId="0" fontId="5" fillId="0" borderId="12" xfId="0" applyFont="1" applyFill="1" applyBorder="1" applyAlignment="1">
      <alignment vertical="center"/>
    </xf>
    <xf numFmtId="0" fontId="5" fillId="0" borderId="1" xfId="0" applyFont="1" applyFill="1" applyBorder="1" applyAlignment="1">
      <alignment vertical="center"/>
    </xf>
    <xf numFmtId="0" fontId="9" fillId="3" borderId="4" xfId="0" applyFont="1" applyFill="1" applyBorder="1" applyAlignment="1">
      <alignment vertical="center"/>
    </xf>
    <xf numFmtId="0" fontId="9" fillId="3" borderId="12" xfId="0" applyFont="1" applyFill="1" applyBorder="1" applyAlignment="1">
      <alignment vertical="center"/>
    </xf>
    <xf numFmtId="0" fontId="10" fillId="3" borderId="4" xfId="0" applyFont="1" applyFill="1" applyBorder="1" applyAlignment="1"/>
    <xf numFmtId="0" fontId="10" fillId="3" borderId="12" xfId="0" applyFont="1" applyFill="1" applyBorder="1" applyAlignment="1"/>
    <xf numFmtId="0" fontId="10" fillId="3" borderId="1" xfId="0" applyFont="1" applyFill="1" applyBorder="1" applyAlignment="1"/>
    <xf numFmtId="0" fontId="0" fillId="0" borderId="1" xfId="0" applyNumberFormat="1" applyBorder="1" applyAlignment="1"/>
    <xf numFmtId="0" fontId="17" fillId="0" borderId="1" xfId="0" applyFont="1" applyBorder="1" applyAlignment="1">
      <alignment horizontal="center"/>
    </xf>
    <xf numFmtId="0" fontId="0" fillId="8" borderId="0" xfId="0" applyFill="1" applyBorder="1"/>
    <xf numFmtId="0" fontId="0" fillId="9" borderId="4" xfId="0" applyFill="1" applyBorder="1"/>
    <xf numFmtId="0" fontId="11" fillId="3" borderId="0" xfId="0" applyFont="1" applyFill="1"/>
    <xf numFmtId="0" fontId="11" fillId="3" borderId="3" xfId="0" applyFont="1" applyFill="1" applyBorder="1"/>
    <xf numFmtId="0" fontId="14" fillId="0" borderId="1" xfId="0" applyFont="1" applyBorder="1" applyAlignment="1">
      <alignment horizontal="left" vertical="center" wrapText="1"/>
    </xf>
    <xf numFmtId="3" fontId="0" fillId="0" borderId="3" xfId="0" applyNumberFormat="1" applyBorder="1"/>
    <xf numFmtId="49" fontId="6" fillId="0" borderId="1" xfId="0" applyNumberFormat="1" applyFont="1" applyBorder="1"/>
    <xf numFmtId="49" fontId="0" fillId="0" borderId="0" xfId="0" applyNumberFormat="1"/>
    <xf numFmtId="49" fontId="0" fillId="0" borderId="1" xfId="0" applyNumberFormat="1" applyBorder="1"/>
    <xf numFmtId="0" fontId="0" fillId="0" borderId="1" xfId="0" applyBorder="1" applyAlignment="1">
      <alignment horizontal="center" vertical="center" wrapText="1"/>
    </xf>
    <xf numFmtId="0" fontId="9" fillId="3" borderId="11" xfId="0" applyFont="1" applyFill="1" applyBorder="1"/>
    <xf numFmtId="0" fontId="9" fillId="3" borderId="0" xfId="0" applyFont="1" applyFill="1" applyBorder="1"/>
    <xf numFmtId="0" fontId="9" fillId="3" borderId="19" xfId="0" applyFont="1" applyFill="1" applyBorder="1"/>
    <xf numFmtId="0" fontId="9" fillId="3" borderId="15" xfId="0" applyFont="1" applyFill="1" applyBorder="1"/>
    <xf numFmtId="0" fontId="0" fillId="0" borderId="1" xfId="0" applyBorder="1" applyAlignment="1">
      <alignment horizontal="left" vertical="center" wrapText="1"/>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0" fillId="0" borderId="4" xfId="0" applyBorder="1" applyAlignment="1">
      <alignment horizontal="left" vertical="center" wrapText="1"/>
    </xf>
    <xf numFmtId="0" fontId="0" fillId="0" borderId="2" xfId="0" applyBorder="1" applyAlignment="1">
      <alignment horizontal="left" vertical="center" wrapText="1"/>
    </xf>
    <xf numFmtId="0" fontId="9" fillId="3" borderId="4" xfId="0" applyFont="1" applyFill="1" applyBorder="1"/>
    <xf numFmtId="0" fontId="9" fillId="3" borderId="12" xfId="0" applyFont="1" applyFill="1" applyBorder="1"/>
    <xf numFmtId="0" fontId="9" fillId="3" borderId="2" xfId="0" applyFont="1" applyFill="1" applyBorder="1"/>
    <xf numFmtId="0" fontId="9" fillId="3" borderId="1" xfId="0" applyFont="1" applyFill="1" applyBorder="1"/>
    <xf numFmtId="0" fontId="0" fillId="0" borderId="1" xfId="0" quotePrefix="1" applyBorder="1" applyAlignment="1">
      <alignment horizontal="left" vertical="top" wrapText="1"/>
    </xf>
    <xf numFmtId="0" fontId="0" fillId="0" borderId="16" xfId="0" applyBorder="1" applyAlignment="1">
      <alignment horizontal="center"/>
    </xf>
    <xf numFmtId="0" fontId="0" fillId="0" borderId="17" xfId="0" applyBorder="1" applyAlignment="1">
      <alignment horizontal="center"/>
    </xf>
    <xf numFmtId="0" fontId="0" fillId="8" borderId="3" xfId="0" applyFill="1" applyBorder="1"/>
    <xf numFmtId="3" fontId="0" fillId="0" borderId="0" xfId="0" applyNumberFormat="1"/>
  </cellXfs>
  <cellStyles count="4">
    <cellStyle name="Comma" xfId="2" builtinId="3"/>
    <cellStyle name="Currency" xfId="3" builtinId="4"/>
    <cellStyle name="Hyperlink" xfId="1" builtinId="8"/>
    <cellStyle name="Normal" xfId="0" builtinId="0"/>
  </cellStyles>
  <dxfs count="17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1%20DataFile_NAP_CF4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eremy.andreas/Desktop/New%20folder%20(2)/2.1%20DataFile_NAP_CF4W%20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Setting"/>
      <sheetName val="1.TabCustomerMainData"/>
      <sheetName val="2.TabFamilyData"/>
      <sheetName val="2a.TabFamilyDataMain"/>
      <sheetName val="3a.TabGuarantorDataPersonal"/>
      <sheetName val="3b.TabGuarantorDataCompany"/>
      <sheetName val="4.DuplicateChecking"/>
      <sheetName val="5.TabReferantorData"/>
      <sheetName val="6.TabApplicationData"/>
      <sheetName val="7.TabAssetData"/>
      <sheetName val="7a.Accessories"/>
      <sheetName val="8.TabInsuranceData"/>
      <sheetName val="9.TabLifeInsuranceData"/>
      <sheetName val="10.TabFinancialData"/>
      <sheetName val="11.TabTermConditionData"/>
      <sheetName val="12.TabUploadDocument"/>
      <sheetName val="13.TabCommissionData"/>
      <sheetName val="14.TabReservedFundData"/>
      <sheetName val="15.CustomerDataCompletion"/>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Setting"/>
      <sheetName val="1.TabCustomerMainData"/>
      <sheetName val="2.TabFamilyData"/>
      <sheetName val="2a.TabFamilyDataMain"/>
      <sheetName val="3a.TabGuarantorDataPersonal"/>
      <sheetName val="3b.TabGuarantorDataCompany"/>
      <sheetName val="4.DuplicateChecking"/>
      <sheetName val="5.TabReferantorData"/>
      <sheetName val="6.TabApplicationData"/>
      <sheetName val="7.TabAssetData"/>
      <sheetName val="7a.Accessories"/>
      <sheetName val="8.TabInsuranceData"/>
      <sheetName val="9.TabLifeInsuranceData"/>
      <sheetName val="10.TabFinancialData"/>
      <sheetName val="11.TabTermConditionData"/>
      <sheetName val="12.TabUploadDocument"/>
      <sheetName val="13.TabCommissionData"/>
      <sheetName val="14.TabReservedFundData"/>
      <sheetName val="15.CustomerDataCompletion"/>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queryTables/queryTable1.xml><?xml version="1.0" encoding="utf-8"?>
<queryTable xmlns="http://schemas.openxmlformats.org/spreadsheetml/2006/main" name="ExternalData_1" removeDataOnSave="1" connectionId="45" autoFormatId="0" applyNumberFormats="0" applyBorderFormats="0" applyFontFormats="1" applyPatternFormats="1" applyAlignmentFormats="0" applyWidthHeightFormats="0">
  <queryTableRefresh preserveSortFilterLayout="0" nextId="3">
    <queryTableFields count="2">
      <queryTableField id="1" name="JOB PROFESSION EMP" tableColumnId="9"/>
      <queryTableField id="2" name="JOB POSITION CODE" tableColumnId="10"/>
    </queryTableFields>
  </queryTableRefresh>
</queryTable>
</file>

<file path=xl/queryTables/queryTable10.xml><?xml version="1.0" encoding="utf-8"?>
<queryTable xmlns="http://schemas.openxmlformats.org/spreadsheetml/2006/main" name="ExternalData_10" connectionId="42" autoFormatId="0" applyNumberFormats="0" applyBorderFormats="0" applyFontFormats="1" applyPatternFormats="1" applyAlignmentFormats="0" applyWidthHeightFormats="0">
  <queryTableRefresh preserveSortFilterLayout="0" nextId="2">
    <queryTableFields count="1">
      <queryTableField id="1" name="GUARANTOR_RELATIONSHIP_PERSONAL" tableColumnId="2"/>
    </queryTableFields>
  </queryTableRefresh>
</queryTable>
</file>

<file path=xl/queryTables/queryTable11.xml><?xml version="1.0" encoding="utf-8"?>
<queryTable xmlns="http://schemas.openxmlformats.org/spreadsheetml/2006/main" name="ExternalData_11" removeDataOnSave="1" connectionId="40" autoFormatId="0" applyNumberFormats="0" applyBorderFormats="0" applyFontFormats="1" applyPatternFormats="1" applyAlignmentFormats="0" applyWidthHeightFormats="0">
  <queryTableRefresh preserveSortFilterLayout="0" nextId="2">
    <queryTableFields count="1">
      <queryTableField id="1" name="GENDER" tableColumnId="2"/>
    </queryTableFields>
  </queryTableRefresh>
</queryTable>
</file>

<file path=xl/queryTables/queryTable12.xml><?xml version="1.0" encoding="utf-8"?>
<queryTable xmlns="http://schemas.openxmlformats.org/spreadsheetml/2006/main" name="ExternalData_12" removeDataOnSave="1" connectionId="37" autoFormatId="0" applyNumberFormats="0" applyBorderFormats="0" applyFontFormats="1" applyPatternFormats="1" applyAlignmentFormats="0" applyWidthHeightFormats="0">
  <queryTableRefresh preserveSortFilterLayout="0" nextId="2">
    <queryTableFields count="1">
      <queryTableField id="1" name="CUSTOMER MODEL PERSONAL" tableColumnId="2"/>
    </queryTableFields>
  </queryTableRefresh>
</queryTable>
</file>

<file path=xl/queryTables/queryTable13.xml><?xml version="1.0" encoding="utf-8"?>
<queryTable xmlns="http://schemas.openxmlformats.org/spreadsheetml/2006/main" name="ExternalData_13" removeDataOnSave="1" connectionId="41" autoFormatId="0" applyNumberFormats="0" applyBorderFormats="0" applyFontFormats="1" applyPatternFormats="1" applyAlignmentFormats="0" applyWidthHeightFormats="0">
  <queryTableRefresh preserveSortFilterLayout="0" nextId="2">
    <queryTableFields count="1">
      <queryTableField id="1" name="GUARANTOR_RELATIONSHIP_COMPANY" tableColumnId="2"/>
    </queryTableFields>
  </queryTableRefresh>
</queryTable>
</file>

<file path=xl/queryTables/queryTable14.xml><?xml version="1.0" encoding="utf-8"?>
<queryTable xmlns="http://schemas.openxmlformats.org/spreadsheetml/2006/main" name="ExternalData_14" removeDataOnSave="1" connectionId="36" autoFormatId="0" applyNumberFormats="0" applyBorderFormats="0" applyFontFormats="1" applyPatternFormats="1" applyAlignmentFormats="0" applyWidthHeightFormats="0">
  <queryTableRefresh preserveSortFilterLayout="0" nextId="2">
    <queryTableFields count="1">
      <queryTableField id="1" name="CUSTOMER MODEL COMPANY" tableColumnId="2"/>
    </queryTableFields>
  </queryTableRefresh>
</queryTable>
</file>

<file path=xl/queryTables/queryTable15.xml><?xml version="1.0" encoding="utf-8"?>
<queryTable xmlns="http://schemas.openxmlformats.org/spreadsheetml/2006/main" name="ExternalData_15" connectionId="34" autoFormatId="0" applyNumberFormats="0" applyBorderFormats="0" applyFontFormats="1" applyPatternFormats="1" applyAlignmentFormats="0" applyWidthHeightFormats="0">
  <queryTableRefresh preserveSortFilterLayout="0" nextId="2">
    <queryTableFields count="1">
      <queryTableField id="1" name="COMPANY TYPE" tableColumnId="2"/>
    </queryTableFields>
  </queryTableRefresh>
</queryTable>
</file>

<file path=xl/queryTables/queryTable16.xml><?xml version="1.0" encoding="utf-8"?>
<queryTable xmlns="http://schemas.openxmlformats.org/spreadsheetml/2006/main" name="ExternalData_16" connectionId="46" autoFormatId="0" applyNumberFormats="0" applyBorderFormats="0" applyFontFormats="1" applyPatternFormats="1" applyAlignmentFormats="0" applyWidthHeightFormats="0">
  <queryTableRefresh preserveSortFilterLayout="0" nextId="2">
    <queryTableFields count="1">
      <queryTableField id="1" name="LIFE INSCO BRANCH NAME" tableColumnId="2"/>
    </queryTableFields>
  </queryTableRefresh>
</queryTable>
</file>

<file path=xl/queryTables/queryTable17.xml><?xml version="1.0" encoding="utf-8"?>
<queryTable xmlns="http://schemas.openxmlformats.org/spreadsheetml/2006/main" name="ExternalData_17" connectionId="50" autoFormatId="0" applyNumberFormats="0" applyBorderFormats="0" applyFontFormats="1" applyPatternFormats="1" applyAlignmentFormats="0" applyWidthHeightFormats="0">
  <queryTableRefresh preserveSortFilterLayout="0" nextId="2">
    <queryTableFields count="1">
      <queryTableField id="1" name="Premium Payment Method" tableColumnId="2"/>
    </queryTableFields>
  </queryTableRefresh>
</queryTable>
</file>

<file path=xl/queryTables/queryTable18.xml><?xml version="1.0" encoding="utf-8"?>
<queryTable xmlns="http://schemas.openxmlformats.org/spreadsheetml/2006/main" name="ExternalData_18" connectionId="39" autoFormatId="0" applyNumberFormats="0" applyBorderFormats="0" applyFontFormats="1" applyPatternFormats="1" applyAlignmentFormats="0" applyWidthHeightFormats="0">
  <queryTableRefresh preserveSortFilterLayout="0" nextId="3">
    <queryTableFields count="2">
      <queryTableField id="1" name="ECONOMIC SECTOR NAME" tableColumnId="3"/>
      <queryTableField id="2" name="ECONOMIC SECTOR CODE" tableColumnId="4"/>
    </queryTableFields>
  </queryTableRefresh>
</queryTable>
</file>

<file path=xl/queryTables/queryTable19.xml><?xml version="1.0" encoding="utf-8"?>
<queryTable xmlns="http://schemas.openxmlformats.org/spreadsheetml/2006/main" name="ExternalData_19" removeDataOnSave="1" connectionId="27" autoFormatId="0" applyNumberFormats="0" applyBorderFormats="0" applyFontFormats="1" applyPatternFormats="1" applyAlignmentFormats="0" applyWidthHeightFormats="0">
  <queryTableRefresh preserveSortFilterLayout="0" nextId="3">
    <queryTableFields count="2">
      <queryTableField id="1" name="REF MASTER APPDATA DESCRIPTION" tableColumnId="3"/>
      <queryTableField id="2" name="REF MASTER APPDATA CODE" tableColumnId="4"/>
    </queryTableFields>
  </queryTableRefresh>
</queryTable>
</file>

<file path=xl/queryTables/queryTable2.xml><?xml version="1.0" encoding="utf-8"?>
<queryTable xmlns="http://schemas.openxmlformats.org/spreadsheetml/2006/main" name="ExternalData_2" connectionId="35" autoFormatId="0" applyNumberFormats="0" applyBorderFormats="0" applyFontFormats="1" applyPatternFormats="1" applyAlignmentFormats="0" applyWidthHeightFormats="0">
  <queryTableRefresh preserveSortFilterLayout="0" nextId="3">
    <queryTableFields count="2">
      <queryTableField id="1" name="COUNTRY NAME" tableColumnId="3"/>
      <queryTableField id="2" name="COUNTRY CODE" tableColumnId="4"/>
    </queryTableFields>
  </queryTableRefresh>
</queryTable>
</file>

<file path=xl/queryTables/queryTable20.xml><?xml version="1.0" encoding="utf-8"?>
<queryTable xmlns="http://schemas.openxmlformats.org/spreadsheetml/2006/main" name="ExternalData_20" removeDataOnSave="1" connectionId="1" autoFormatId="0" applyNumberFormats="0" applyBorderFormats="0" applyFontFormats="1" applyPatternFormats="1" applyAlignmentFormats="0" applyWidthHeightFormats="0">
  <queryTableRefresh preserveSortFilterLayout="0" nextId="2">
    <queryTableFields count="1">
      <queryTableField id="1" name="APPLICATION SOURCE" tableColumnId="2"/>
    </queryTableFields>
  </queryTableRefresh>
</queryTable>
</file>

<file path=xl/queryTables/queryTable21.xml><?xml version="1.0" encoding="utf-8"?>
<queryTable xmlns="http://schemas.openxmlformats.org/spreadsheetml/2006/main" name="ExternalData_21" removeDataOnSave="1" connectionId="11" autoFormatId="0" applyNumberFormats="0" applyBorderFormats="0" applyFontFormats="1" applyPatternFormats="1" applyAlignmentFormats="0" applyWidthHeightFormats="0">
  <queryTableRefresh preserveSortFilterLayout="0" nextId="2">
    <queryTableFields count="1">
      <queryTableField id="1" name="FIRST INSTALLMENT TYPE" tableColumnId="2"/>
    </queryTableFields>
  </queryTableRefresh>
</queryTable>
</file>

<file path=xl/queryTables/queryTable22.xml><?xml version="1.0" encoding="utf-8"?>
<queryTable xmlns="http://schemas.openxmlformats.org/spreadsheetml/2006/main" name="ExternalData_22" removeDataOnSave="1" connectionId="24" autoFormatId="0" applyNumberFormats="0" applyBorderFormats="0" applyFontFormats="1" applyPatternFormats="1" applyAlignmentFormats="0" applyWidthHeightFormats="0">
  <queryTableRefresh preserveSortFilterLayout="0" nextId="2">
    <queryTableFields count="1">
      <queryTableField id="1" name="PAYMENT FREQUENCY" tableColumnId="2"/>
    </queryTableFields>
  </queryTableRefresh>
</queryTable>
</file>

<file path=xl/queryTables/queryTable23.xml><?xml version="1.0" encoding="utf-8"?>
<queryTable xmlns="http://schemas.openxmlformats.org/spreadsheetml/2006/main" name="ExternalData_23" removeDataOnSave="1" connectionId="10" autoFormatId="0" applyNumberFormats="0" applyBorderFormats="0" applyFontFormats="1" applyPatternFormats="1" applyAlignmentFormats="0" applyWidthHeightFormats="0">
  <queryTableRefresh preserveSortFilterLayout="0" nextId="2">
    <queryTableFields count="1">
      <queryTableField id="1" name="DP SOURCE PAYMENT TYPE" tableColumnId="2"/>
    </queryTableFields>
  </queryTableRefresh>
</queryTable>
</file>

<file path=xl/queryTables/queryTable24.xml><?xml version="1.0" encoding="utf-8"?>
<queryTable xmlns="http://schemas.openxmlformats.org/spreadsheetml/2006/main" name="ExternalData_24" removeDataOnSave="1" connectionId="18" autoFormatId="0" applyNumberFormats="0" applyBorderFormats="0" applyFontFormats="1" applyPatternFormats="1" applyAlignmentFormats="0" applyWidthHeightFormats="0">
  <queryTableRefresh preserveSortFilterLayout="0" nextId="2">
    <queryTableFields count="1">
      <queryTableField id="1" name="Interest Type" tableColumnId="2"/>
    </queryTableFields>
  </queryTableRefresh>
</queryTable>
</file>

<file path=xl/queryTables/queryTable25.xml><?xml version="1.0" encoding="utf-8"?>
<queryTable xmlns="http://schemas.openxmlformats.org/spreadsheetml/2006/main" name="ExternalData_25" connectionId="14" autoFormatId="0" applyNumberFormats="0" applyBorderFormats="0" applyFontFormats="1" applyPatternFormats="1" applyAlignmentFormats="0" applyWidthHeightFormats="0">
  <queryTableRefresh preserveSortFilterLayout="0" nextId="2">
    <queryTableFields count="1">
      <queryTableField id="1" name="INSTALLMENT SCHEME" tableColumnId="2"/>
    </queryTableFields>
  </queryTableRefresh>
</queryTable>
</file>

<file path=xl/queryTables/queryTable26.xml><?xml version="1.0" encoding="utf-8"?>
<queryTable xmlns="http://schemas.openxmlformats.org/spreadsheetml/2006/main" name="ExternalData_26" connectionId="12" autoFormatId="0" applyNumberFormats="0" applyBorderFormats="0" applyFontFormats="1" applyPatternFormats="1" applyAlignmentFormats="0" applyWidthHeightFormats="0">
  <queryTableRefresh preserveSortFilterLayout="0" nextId="2">
    <queryTableFields count="1">
      <queryTableField id="1" name="FLOATING PERIOD" tableColumnId="2"/>
    </queryTableFields>
  </queryTableRefresh>
</queryTable>
</file>

<file path=xl/queryTables/queryTable27.xml><?xml version="1.0" encoding="utf-8"?>
<queryTable xmlns="http://schemas.openxmlformats.org/spreadsheetml/2006/main" name="ExternalData_27" connectionId="32" autoFormatId="0" applyNumberFormats="0" applyBorderFormats="0" applyFontFormats="1" applyPatternFormats="1" applyAlignmentFormats="0" applyWidthHeightFormats="0">
  <queryTableRefresh preserveSortFilterLayout="0" nextId="2">
    <queryTableFields count="1">
      <queryTableField id="1" name="WOP" tableColumnId="2"/>
    </queryTableFields>
  </queryTableRefresh>
</queryTable>
</file>

<file path=xl/queryTables/queryTable28.xml><?xml version="1.0" encoding="utf-8"?>
<queryTable xmlns="http://schemas.openxmlformats.org/spreadsheetml/2006/main" name="ExternalData_28" connectionId="9" autoFormatId="0" applyNumberFormats="0" applyBorderFormats="0" applyFontFormats="1" applyPatternFormats="1" applyAlignmentFormats="0" applyWidthHeightFormats="0">
  <queryTableRefresh preserveSortFilterLayout="0" nextId="2">
    <queryTableFields count="1">
      <queryTableField id="1" name="CUSTOMER NOTIFICATION BY" tableColumnId="2"/>
    </queryTableFields>
  </queryTableRefresh>
</queryTable>
</file>

<file path=xl/queryTables/queryTable29.xml><?xml version="1.0" encoding="utf-8"?>
<queryTable xmlns="http://schemas.openxmlformats.org/spreadsheetml/2006/main" name="ExternalData_29" connectionId="15" autoFormatId="0" applyNumberFormats="0" applyBorderFormats="0" applyFontFormats="1" applyPatternFormats="1" applyAlignmentFormats="0" applyWidthHeightFormats="0">
  <queryTableRefresh preserveSortFilterLayout="0" nextId="2">
    <queryTableFields count="1">
      <queryTableField id="1" name="INSTALLMENT SOURCE PAYMENT TYPE" tableColumnId="2"/>
    </queryTableFields>
  </queryTableRefresh>
</queryTable>
</file>

<file path=xl/queryTables/queryTable3.xml><?xml version="1.0" encoding="utf-8"?>
<queryTable xmlns="http://schemas.openxmlformats.org/spreadsheetml/2006/main" name="ExternalData_3" connectionId="44" autoFormatId="0" applyNumberFormats="0" applyBorderFormats="0" applyFontFormats="1" applyPatternFormats="1" applyAlignmentFormats="0" applyWidthHeightFormats="0">
  <queryTableRefresh preserveSortFilterLayout="0" nextId="3">
    <queryTableFields count="2">
      <queryTableField id="1" name="JOB POSITION NAME" tableColumnId="5"/>
      <queryTableField id="2" name="JOB POSITION CODE" tableColumnId="6"/>
    </queryTableFields>
  </queryTableRefresh>
</queryTable>
</file>

<file path=xl/queryTables/queryTable30.xml><?xml version="1.0" encoding="utf-8"?>
<queryTable xmlns="http://schemas.openxmlformats.org/spreadsheetml/2006/main" name="ExternalData_30" headers="0" removeDataOnSave="1" connectionId="6" autoFormatId="0" applyNumberFormats="0" applyBorderFormats="0" applyFontFormats="1" applyPatternFormats="1" applyAlignmentFormats="0" applyWidthHeightFormats="0">
  <queryTableRefresh preserveSortFilterLayout="0" headersInLastRefresh="0" nextId="2">
    <queryTableFields count="1">
      <queryTableField id="1" name="descr" tableColumnId="2"/>
    </queryTableFields>
  </queryTableRefresh>
</queryTable>
</file>

<file path=xl/queryTables/queryTable31.xml><?xml version="1.0" encoding="utf-8"?>
<queryTable xmlns="http://schemas.openxmlformats.org/spreadsheetml/2006/main" name="ExternalData_31" connectionId="5" autoFormatId="0" applyNumberFormats="0" applyBorderFormats="0" applyFontFormats="1" applyPatternFormats="1" applyAlignmentFormats="0" applyWidthHeightFormats="0">
  <queryTableRefresh preserveSortFilterLayout="0" nextId="2">
    <queryTableFields count="1">
      <queryTableField id="1" name="CHARACTERISTIC OF CREDIT" tableColumnId="2"/>
    </queryTableFields>
  </queryTableRefresh>
</queryTable>
</file>

<file path=xl/queryTables/queryTable32.xml><?xml version="1.0" encoding="utf-8"?>
<queryTable xmlns="http://schemas.openxmlformats.org/spreadsheetml/2006/main" name="ExternalData_32" removeDataOnSave="1" connectionId="31" autoFormatId="0" applyNumberFormats="0" applyBorderFormats="0" applyFontFormats="1" applyPatternFormats="1" applyAlignmentFormats="0" applyWidthHeightFormats="0">
  <queryTableRefresh preserveSortFilterLayout="0" nextId="2">
    <queryTableFields count="1">
      <queryTableField id="1" name="WAY OF RESTRUCTURE" tableColumnId="2"/>
    </queryTableFields>
  </queryTableRefresh>
</queryTable>
</file>

<file path=xl/queryTables/queryTable33.xml><?xml version="1.0" encoding="utf-8"?>
<queryTable xmlns="http://schemas.openxmlformats.org/spreadsheetml/2006/main" name="ExternalData_33" headers="0" removeDataOnSave="1" connectionId="7" autoFormatId="0" applyNumberFormats="0" applyBorderFormats="0" applyFontFormats="1" applyPatternFormats="1" applyAlignmentFormats="0" applyWidthHeightFormats="0">
  <queryTableRefresh preserveSortFilterLayout="0" headersInLastRefresh="0" nextId="2">
    <queryTableFields count="1">
      <queryTableField id="1" name="master_code" tableColumnId="2"/>
    </queryTableFields>
  </queryTableRefresh>
</queryTable>
</file>

<file path=xl/queryTables/queryTable34.xml><?xml version="1.0" encoding="utf-8"?>
<queryTable xmlns="http://schemas.openxmlformats.org/spreadsheetml/2006/main" name="ExternalData_34" connectionId="17" autoFormatId="0" applyNumberFormats="0" applyBorderFormats="0" applyFontFormats="1" applyPatternFormats="1" applyAlignmentFormats="0" applyWidthHeightFormats="0">
  <queryTableRefresh preserveSortFilterLayout="0" nextId="2">
    <queryTableFields count="1">
      <queryTableField id="1" name="INSURED BY" tableColumnId="2"/>
    </queryTableFields>
  </queryTableRefresh>
</queryTable>
</file>

<file path=xl/queryTables/queryTable35.xml><?xml version="1.0" encoding="utf-8"?>
<queryTable xmlns="http://schemas.openxmlformats.org/spreadsheetml/2006/main" name="ExternalData_35" connectionId="3" autoFormatId="0" applyNumberFormats="0" applyBorderFormats="0" applyFontFormats="1" applyPatternFormats="1" applyAlignmentFormats="0" applyWidthHeightFormats="0">
  <queryTableRefresh preserveSortFilterLayout="0" nextId="2">
    <queryTableFields count="1">
      <queryTableField id="1" name="ASSET REGION" tableColumnId="2"/>
    </queryTableFields>
  </queryTableRefresh>
</queryTable>
</file>

<file path=xl/queryTables/queryTable36.xml><?xml version="1.0" encoding="utf-8"?>
<queryTable xmlns="http://schemas.openxmlformats.org/spreadsheetml/2006/main" name="ExternalData_36" connectionId="8" autoFormatId="0" applyNumberFormats="0" applyBorderFormats="0" applyFontFormats="1" applyPatternFormats="1" applyAlignmentFormats="0" applyWidthHeightFormats="0">
  <queryTableRefresh preserveSortFilterLayout="0" nextId="2">
    <queryTableFields count="1">
      <queryTableField id="1" name="COVER PERIOD" tableColumnId="2"/>
    </queryTableFields>
  </queryTableRefresh>
</queryTable>
</file>

<file path=xl/queryTables/queryTable37.xml><?xml version="1.0" encoding="utf-8"?>
<queryTable xmlns="http://schemas.openxmlformats.org/spreadsheetml/2006/main" name="ExternalData_37" connectionId="25" autoFormatId="0" applyNumberFormats="0" applyBorderFormats="0" applyFontFormats="1" applyPatternFormats="1" applyAlignmentFormats="0" applyWidthHeightFormats="0">
  <queryTableRefresh preserveSortFilterLayout="0" nextId="2">
    <queryTableFields count="1">
      <queryTableField id="1" name="PAYMENT TYPE" tableColumnId="2"/>
    </queryTableFields>
  </queryTableRefresh>
</queryTable>
</file>

<file path=xl/queryTables/queryTable38.xml><?xml version="1.0" encoding="utf-8"?>
<queryTable xmlns="http://schemas.openxmlformats.org/spreadsheetml/2006/main" name="ExternalData_38" connectionId="2" autoFormatId="0" applyNumberFormats="0" applyBorderFormats="0" applyFontFormats="1" applyPatternFormats="1" applyAlignmentFormats="0" applyWidthHeightFormats="0">
  <queryTableRefresh preserveSortFilterLayout="0" nextId="2">
    <queryTableFields count="1">
      <queryTableField id="1" name="INSCO BRANCH NAME" tableColumnId="2"/>
    </queryTableFields>
  </queryTableRefresh>
</queryTable>
</file>

<file path=xl/queryTables/queryTable39.xml><?xml version="1.0" encoding="utf-8"?>
<queryTable xmlns="http://schemas.openxmlformats.org/spreadsheetml/2006/main" name="ExternalData_39" connectionId="16" autoFormatId="0" applyNumberFormats="0" applyBorderFormats="0" applyFontFormats="1" applyPatternFormats="1" applyAlignmentFormats="0" applyWidthHeightFormats="0">
  <queryTableRefresh preserveSortFilterLayout="0" nextId="2">
    <queryTableFields count="1">
      <queryTableField id="1" name="INSURANCE MAIN COVERAGE" tableColumnId="2"/>
    </queryTableFields>
  </queryTableRefresh>
</queryTable>
</file>

<file path=xl/queryTables/queryTable4.xml><?xml version="1.0" encoding="utf-8"?>
<queryTable xmlns="http://schemas.openxmlformats.org/spreadsheetml/2006/main" name="ExternalData_4" connectionId="38" autoFormatId="0" applyNumberFormats="0" applyBorderFormats="0" applyFontFormats="1" applyPatternFormats="1" applyAlignmentFormats="0" applyWidthHeightFormats="0">
  <queryTableRefresh preserveSortFilterLayout="0" nextId="3">
    <queryTableFields count="2">
      <queryTableField id="1" name="DEPARTMENT AML" tableColumnId="3"/>
      <queryTableField id="2" name="DEPARTMENT AML CODE" tableColumnId="4"/>
    </queryTableFields>
  </queryTableRefresh>
</queryTable>
</file>

<file path=xl/queryTables/queryTable40.xml><?xml version="1.0" encoding="utf-8"?>
<queryTable xmlns="http://schemas.openxmlformats.org/spreadsheetml/2006/main" name="ExternalData_40" connectionId="4" autoFormatId="0" applyNumberFormats="0" applyBorderFormats="0" applyFontFormats="1" applyPatternFormats="1" applyAlignmentFormats="0" applyWidthHeightFormats="0">
  <queryTableRefresh preserveSortFilterLayout="0" nextId="2">
    <queryTableFields count="1">
      <queryTableField id="1" name="Customer Relationship" tableColumnId="2"/>
    </queryTableFields>
  </queryTableRefresh>
</queryTable>
</file>

<file path=xl/queryTables/queryTable41.xml><?xml version="1.0" encoding="utf-8"?>
<queryTable xmlns="http://schemas.openxmlformats.org/spreadsheetml/2006/main" name="ExternalData_41" connectionId="23" autoFormatId="0" applyNumberFormats="0" applyBorderFormats="0" applyFontFormats="1" applyPatternFormats="1" applyAlignmentFormats="0" applyWidthHeightFormats="0">
  <queryTableRefresh preserveSortFilterLayout="0" nextId="2">
    <queryTableFields count="1">
      <queryTableField id="1" name="OWNERSHIP CODE" tableColumnId="2"/>
    </queryTableFields>
  </queryTableRefresh>
</queryTable>
</file>

<file path=xl/queryTables/queryTable42.xml><?xml version="1.0" encoding="utf-8"?>
<queryTable xmlns="http://schemas.openxmlformats.org/spreadsheetml/2006/main" name="ExternalData_42" connectionId="22" autoFormatId="0" applyNumberFormats="0" applyBorderFormats="0" applyFontFormats="1" applyPatternFormats="1" applyAlignmentFormats="0" applyWidthHeightFormats="0">
  <queryTableRefresh preserveSortFilterLayout="0" nextId="2">
    <queryTableFields count="1">
      <queryTableField id="1" name="Owner Type" tableColumnId="2"/>
    </queryTableFields>
  </queryTableRefresh>
</queryTable>
</file>

<file path=xl/queryTables/queryTable43.xml><?xml version="1.0" encoding="utf-8"?>
<queryTable xmlns="http://schemas.openxmlformats.org/spreadsheetml/2006/main" name="ExternalData_43" removeDataOnSave="1" connectionId="29" autoFormatId="0" applyNumberFormats="0" applyBorderFormats="0" applyFontFormats="1" applyPatternFormats="1" applyAlignmentFormats="0" applyWidthHeightFormats="0">
  <queryTableRefresh preserveSortFilterLayout="0" nextId="2">
    <queryTableFields count="1">
      <queryTableField id="1" name="Subsidy From Type" tableColumnId="2"/>
    </queryTableFields>
  </queryTableRefresh>
</queryTable>
</file>

<file path=xl/queryTables/queryTable44.xml><?xml version="1.0" encoding="utf-8"?>
<queryTable xmlns="http://schemas.openxmlformats.org/spreadsheetml/2006/main" name="ExternalData_44" connectionId="28" autoFormatId="0" applyNumberFormats="0" applyBorderFormats="0" applyFontFormats="1" applyPatternFormats="1" applyAlignmentFormats="0" applyWidthHeightFormats="0">
  <queryTableRefresh preserveSortFilterLayout="0" nextId="2">
    <queryTableFields count="1">
      <queryTableField id="1" name="Subsidy Allocation" tableColumnId="2"/>
    </queryTableFields>
  </queryTableRefresh>
</queryTable>
</file>

<file path=xl/queryTables/queryTable45.xml><?xml version="1.0" encoding="utf-8"?>
<queryTable xmlns="http://schemas.openxmlformats.org/spreadsheetml/2006/main" name="ExternalData_45" removeDataOnSave="1" connectionId="30" autoFormatId="0" applyNumberFormats="0" applyBorderFormats="0" applyFontFormats="1" applyPatternFormats="1" applyAlignmentFormats="0" applyWidthHeightFormats="0">
  <queryTableRefresh preserveSortFilterLayout="0" nextId="2">
    <queryTableFields count="1">
      <queryTableField id="1" name="Subsidy Source" tableColumnId="2"/>
    </queryTableFields>
  </queryTableRefresh>
</queryTable>
</file>

<file path=xl/queryTables/queryTable46.xml><?xml version="1.0" encoding="utf-8"?>
<queryTable xmlns="http://schemas.openxmlformats.org/spreadsheetml/2006/main" name="ExternalData_46" removeDataOnSave="1" connectionId="26" autoFormatId="0" applyNumberFormats="0" applyBorderFormats="0" applyFontFormats="1" applyPatternFormats="1" applyAlignmentFormats="0" applyWidthHeightFormats="0">
  <queryTableRefresh preserveSortFilterLayout="0" nextId="2">
    <queryTableFields count="1">
      <queryTableField id="1" name="Provision Calculation Base" tableColumnId="2"/>
    </queryTableFields>
  </queryTableRefresh>
</queryTable>
</file>

<file path=xl/queryTables/queryTable47.xml><?xml version="1.0" encoding="utf-8"?>
<queryTable xmlns="http://schemas.openxmlformats.org/spreadsheetml/2006/main" name="ExternalData_47" connectionId="13" autoFormatId="0" applyNumberFormats="0" applyBorderFormats="0" applyFontFormats="1" applyPatternFormats="1" applyAlignmentFormats="0" applyWidthHeightFormats="0">
  <queryTableRefresh preserveSortFilterLayout="0" nextId="2">
    <queryTableFields count="1">
      <queryTableField id="1" name="Grace Period Type" tableColumnId="2"/>
    </queryTableFields>
  </queryTableRefresh>
</queryTable>
</file>

<file path=xl/queryTables/queryTable48.xml><?xml version="1.0" encoding="utf-8"?>
<queryTable xmlns="http://schemas.openxmlformats.org/spreadsheetml/2006/main" name="ExternalData_48" connectionId="20" autoFormatId="0" applyNumberFormats="0" applyBorderFormats="0" applyFontFormats="1" applyPatternFormats="1" applyAlignmentFormats="0" applyWidthHeightFormats="0">
  <queryTableRefresh preserveSortFilterLayout="0" nextId="3">
    <queryTableFields count="2">
      <queryTableField id="1" name="JOB PROFESSION PROF" tableColumnId="5"/>
      <queryTableField id="2" name="JOB POSITION CODE" tableColumnId="6"/>
    </queryTableFields>
  </queryTableRefresh>
</queryTable>
</file>

<file path=xl/queryTables/queryTable49.xml><?xml version="1.0" encoding="utf-8"?>
<queryTable xmlns="http://schemas.openxmlformats.org/spreadsheetml/2006/main" name="ExternalData_49" connectionId="19" autoFormatId="0" applyNumberFormats="0" applyBorderFormats="0" applyFontFormats="1" applyPatternFormats="1" applyAlignmentFormats="0" applyWidthHeightFormats="0">
  <queryTableRefresh preserveSortFilterLayout="0" nextId="3">
    <queryTableFields count="2">
      <queryTableField id="1" name="JOB PROFESSION NONPROF" tableColumnId="5"/>
      <queryTableField id="2" name="JOB POSITION CODE" tableColumnId="6"/>
    </queryTableFields>
  </queryTableRefresh>
</queryTable>
</file>

<file path=xl/queryTables/queryTable5.xml><?xml version="1.0" encoding="utf-8"?>
<queryTable xmlns="http://schemas.openxmlformats.org/spreadsheetml/2006/main" name="ExternalData_5" connectionId="33" autoFormatId="0" applyNumberFormats="0" applyBorderFormats="0" applyFontFormats="1" applyPatternFormats="1" applyAlignmentFormats="0" applyWidthHeightFormats="0">
  <queryTableRefresh preserveSortFilterLayout="0" nextId="3">
    <queryTableFields count="2">
      <queryTableField id="1" name="AUTHORITY AML" tableColumnId="3"/>
      <queryTableField id="2" name="AUTHORITY AML2" tableColumnId="4"/>
    </queryTableFields>
  </queryTableRefresh>
</queryTable>
</file>

<file path=xl/queryTables/queryTable50.xml><?xml version="1.0" encoding="utf-8"?>
<queryTable xmlns="http://schemas.openxmlformats.org/spreadsheetml/2006/main" name="ExternalData_50" connectionId="21" autoFormatId="0" applyNumberFormats="0" applyBorderFormats="0" applyFontFormats="1" applyPatternFormats="1" applyAlignmentFormats="0" applyWidthHeightFormats="0">
  <queryTableRefresh preserveSortFilterLayout="0" nextId="3">
    <queryTableFields count="2">
      <queryTableField id="1" name="JOB PROFESSION SME" tableColumnId="5"/>
      <queryTableField id="2" name="JOB POSITION CODE" tableColumnId="6"/>
    </queryTableFields>
  </queryTableRefresh>
</queryTable>
</file>

<file path=xl/queryTables/queryTable51.xml><?xml version="1.0" encoding="utf-8"?>
<queryTable xmlns="http://schemas.openxmlformats.org/spreadsheetml/2006/main" name="ExternalData_52" connectionId="51" autoFormatId="0" applyNumberFormats="0" applyBorderFormats="0" applyFontFormats="1" applyPatternFormats="1" applyAlignmentFormats="0" applyWidthHeightFormats="0">
  <queryTableRefresh preserveSortFilterLayout="0" nextId="3">
    <queryTableFields count="2">
      <queryTableField id="1" name="Position SLIK" tableColumnId="5"/>
      <queryTableField id="2" name="MASTER_CODE" tableColumnId="6"/>
    </queryTableFields>
  </queryTableRefresh>
</queryTable>
</file>

<file path=xl/queryTables/queryTable52.xml><?xml version="1.0" encoding="utf-8"?>
<queryTable xmlns="http://schemas.openxmlformats.org/spreadsheetml/2006/main" name="ExternalData_53" connectionId="52" autoFormatId="0" applyNumberFormats="0" applyBorderFormats="0" applyFontFormats="1" applyPatternFormats="1" applyAlignmentFormats="0" applyWidthHeightFormats="0">
  <queryTableRefresh preserveSortFilterLayout="0" nextId="2">
    <queryTableFields count="1">
      <queryTableField id="1" name="Public Type" tableColumnId="3"/>
    </queryTableFields>
  </queryTableRefresh>
</queryTable>
</file>

<file path=xl/queryTables/queryTable6.xml><?xml version="1.0" encoding="utf-8"?>
<queryTable xmlns="http://schemas.openxmlformats.org/spreadsheetml/2006/main" name="ExternalData_6" removeDataOnSave="1" connectionId="43" autoFormatId="0" applyNumberFormats="0" applyBorderFormats="0" applyFontFormats="1" applyPatternFormats="1" applyAlignmentFormats="0" applyWidthHeightFormats="0">
  <queryTableRefresh preserveSortFilterLayout="0" nextId="2">
    <queryTableFields count="1">
      <queryTableField id="1" name="ID TYPE" tableColumnId="2"/>
    </queryTableFields>
  </queryTableRefresh>
</queryTable>
</file>

<file path=xl/queryTables/queryTable7.xml><?xml version="1.0" encoding="utf-8"?>
<queryTable xmlns="http://schemas.openxmlformats.org/spreadsheetml/2006/main" name="ExternalData_7" removeDataOnSave="1" connectionId="47" autoFormatId="0" applyNumberFormats="0" applyBorderFormats="0" applyFontFormats="1" applyPatternFormats="1" applyAlignmentFormats="0" applyWidthHeightFormats="0">
  <queryTableRefresh preserveSortFilterLayout="0" nextId="2">
    <queryTableFields count="1">
      <queryTableField id="1" name="MARITAL STATUS" tableColumnId="2"/>
    </queryTableFields>
  </queryTableRefresh>
</queryTable>
</file>

<file path=xl/queryTables/queryTable8.xml><?xml version="1.0" encoding="utf-8"?>
<queryTable xmlns="http://schemas.openxmlformats.org/spreadsheetml/2006/main" name="ExternalData_8" connectionId="48" autoFormatId="0" applyNumberFormats="0" applyBorderFormats="0" applyFontFormats="1" applyPatternFormats="1" applyAlignmentFormats="0" applyWidthHeightFormats="0">
  <queryTableRefresh preserveSortFilterLayout="0" nextId="2">
    <queryTableFields count="1">
      <queryTableField id="1" name="NATIONALITY" tableColumnId="2"/>
    </queryTableFields>
  </queryTableRefresh>
</queryTable>
</file>

<file path=xl/queryTables/queryTable9.xml><?xml version="1.0" encoding="utf-8"?>
<queryTable xmlns="http://schemas.openxmlformats.org/spreadsheetml/2006/main" name="ExternalData_9" connectionId="49" autoFormatId="0" applyNumberFormats="0" applyBorderFormats="0" applyFontFormats="1" applyPatternFormats="1" applyAlignmentFormats="0" applyWidthHeightFormats="0">
  <queryTableRefresh preserveSortFilterLayout="0" nextId="2">
    <queryTableFields count="1">
      <queryTableField id="1" name="OWNERSHIP"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26.xml.rels><?xml version="1.0" encoding="UTF-8" standalone="yes"?>
<Relationships xmlns="http://schemas.openxmlformats.org/package/2006/relationships"><Relationship Id="rId1" Type="http://schemas.openxmlformats.org/officeDocument/2006/relationships/queryTable" Target="../queryTables/queryTable26.xml"/></Relationships>
</file>

<file path=xl/tables/_rels/table27.xml.rels><?xml version="1.0" encoding="UTF-8" standalone="yes"?>
<Relationships xmlns="http://schemas.openxmlformats.org/package/2006/relationships"><Relationship Id="rId1" Type="http://schemas.openxmlformats.org/officeDocument/2006/relationships/queryTable" Target="../queryTables/queryTable27.xml"/></Relationships>
</file>

<file path=xl/tables/_rels/table28.xml.rels><?xml version="1.0" encoding="UTF-8" standalone="yes"?>
<Relationships xmlns="http://schemas.openxmlformats.org/package/2006/relationships"><Relationship Id="rId1" Type="http://schemas.openxmlformats.org/officeDocument/2006/relationships/queryTable" Target="../queryTables/queryTable28.xml"/></Relationships>
</file>

<file path=xl/tables/_rels/table29.xml.rels><?xml version="1.0" encoding="UTF-8" standalone="yes"?>
<Relationships xmlns="http://schemas.openxmlformats.org/package/2006/relationships"><Relationship Id="rId1" Type="http://schemas.openxmlformats.org/officeDocument/2006/relationships/queryTable" Target="../queryTables/queryTable2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30.xml.rels><?xml version="1.0" encoding="UTF-8" standalone="yes"?>
<Relationships xmlns="http://schemas.openxmlformats.org/package/2006/relationships"><Relationship Id="rId1" Type="http://schemas.openxmlformats.org/officeDocument/2006/relationships/queryTable" Target="../queryTables/queryTable30.xml"/></Relationships>
</file>

<file path=xl/tables/_rels/table31.xml.rels><?xml version="1.0" encoding="UTF-8" standalone="yes"?>
<Relationships xmlns="http://schemas.openxmlformats.org/package/2006/relationships"><Relationship Id="rId1" Type="http://schemas.openxmlformats.org/officeDocument/2006/relationships/queryTable" Target="../queryTables/queryTable31.xml"/></Relationships>
</file>

<file path=xl/tables/_rels/table32.xml.rels><?xml version="1.0" encoding="UTF-8" standalone="yes"?>
<Relationships xmlns="http://schemas.openxmlformats.org/package/2006/relationships"><Relationship Id="rId1" Type="http://schemas.openxmlformats.org/officeDocument/2006/relationships/queryTable" Target="../queryTables/queryTable32.xml"/></Relationships>
</file>

<file path=xl/tables/_rels/table33.xml.rels><?xml version="1.0" encoding="UTF-8" standalone="yes"?>
<Relationships xmlns="http://schemas.openxmlformats.org/package/2006/relationships"><Relationship Id="rId1" Type="http://schemas.openxmlformats.org/officeDocument/2006/relationships/queryTable" Target="../queryTables/queryTable33.xml"/></Relationships>
</file>

<file path=xl/tables/_rels/table34.xml.rels><?xml version="1.0" encoding="UTF-8" standalone="yes"?>
<Relationships xmlns="http://schemas.openxmlformats.org/package/2006/relationships"><Relationship Id="rId1" Type="http://schemas.openxmlformats.org/officeDocument/2006/relationships/queryTable" Target="../queryTables/queryTable34.xml"/></Relationships>
</file>

<file path=xl/tables/_rels/table35.xml.rels><?xml version="1.0" encoding="UTF-8" standalone="yes"?>
<Relationships xmlns="http://schemas.openxmlformats.org/package/2006/relationships"><Relationship Id="rId1" Type="http://schemas.openxmlformats.org/officeDocument/2006/relationships/queryTable" Target="../queryTables/queryTable35.xml"/></Relationships>
</file>

<file path=xl/tables/_rels/table36.xml.rels><?xml version="1.0" encoding="UTF-8" standalone="yes"?>
<Relationships xmlns="http://schemas.openxmlformats.org/package/2006/relationships"><Relationship Id="rId1" Type="http://schemas.openxmlformats.org/officeDocument/2006/relationships/queryTable" Target="../queryTables/queryTable36.xml"/></Relationships>
</file>

<file path=xl/tables/_rels/table37.xml.rels><?xml version="1.0" encoding="UTF-8" standalone="yes"?>
<Relationships xmlns="http://schemas.openxmlformats.org/package/2006/relationships"><Relationship Id="rId1" Type="http://schemas.openxmlformats.org/officeDocument/2006/relationships/queryTable" Target="../queryTables/queryTable37.xml"/></Relationships>
</file>

<file path=xl/tables/_rels/table38.xml.rels><?xml version="1.0" encoding="UTF-8" standalone="yes"?>
<Relationships xmlns="http://schemas.openxmlformats.org/package/2006/relationships"><Relationship Id="rId1" Type="http://schemas.openxmlformats.org/officeDocument/2006/relationships/queryTable" Target="../queryTables/queryTable38.xml"/></Relationships>
</file>

<file path=xl/tables/_rels/table39.xml.rels><?xml version="1.0" encoding="UTF-8" standalone="yes"?>
<Relationships xmlns="http://schemas.openxmlformats.org/package/2006/relationships"><Relationship Id="rId1" Type="http://schemas.openxmlformats.org/officeDocument/2006/relationships/queryTable" Target="../queryTables/queryTable39.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40.xml.rels><?xml version="1.0" encoding="UTF-8" standalone="yes"?>
<Relationships xmlns="http://schemas.openxmlformats.org/package/2006/relationships"><Relationship Id="rId1" Type="http://schemas.openxmlformats.org/officeDocument/2006/relationships/queryTable" Target="../queryTables/queryTable40.xml"/></Relationships>
</file>

<file path=xl/tables/_rels/table41.xml.rels><?xml version="1.0" encoding="UTF-8" standalone="yes"?>
<Relationships xmlns="http://schemas.openxmlformats.org/package/2006/relationships"><Relationship Id="rId1" Type="http://schemas.openxmlformats.org/officeDocument/2006/relationships/queryTable" Target="../queryTables/queryTable41.xml"/></Relationships>
</file>

<file path=xl/tables/_rels/table42.xml.rels><?xml version="1.0" encoding="UTF-8" standalone="yes"?>
<Relationships xmlns="http://schemas.openxmlformats.org/package/2006/relationships"><Relationship Id="rId1" Type="http://schemas.openxmlformats.org/officeDocument/2006/relationships/queryTable" Target="../queryTables/queryTable42.xml"/></Relationships>
</file>

<file path=xl/tables/_rels/table43.xml.rels><?xml version="1.0" encoding="UTF-8" standalone="yes"?>
<Relationships xmlns="http://schemas.openxmlformats.org/package/2006/relationships"><Relationship Id="rId1" Type="http://schemas.openxmlformats.org/officeDocument/2006/relationships/queryTable" Target="../queryTables/queryTable43.xml"/></Relationships>
</file>

<file path=xl/tables/_rels/table44.xml.rels><?xml version="1.0" encoding="UTF-8" standalone="yes"?>
<Relationships xmlns="http://schemas.openxmlformats.org/package/2006/relationships"><Relationship Id="rId1" Type="http://schemas.openxmlformats.org/officeDocument/2006/relationships/queryTable" Target="../queryTables/queryTable44.xml"/></Relationships>
</file>

<file path=xl/tables/_rels/table45.xml.rels><?xml version="1.0" encoding="UTF-8" standalone="yes"?>
<Relationships xmlns="http://schemas.openxmlformats.org/package/2006/relationships"><Relationship Id="rId1" Type="http://schemas.openxmlformats.org/officeDocument/2006/relationships/queryTable" Target="../queryTables/queryTable45.xml"/></Relationships>
</file>

<file path=xl/tables/_rels/table46.xml.rels><?xml version="1.0" encoding="UTF-8" standalone="yes"?>
<Relationships xmlns="http://schemas.openxmlformats.org/package/2006/relationships"><Relationship Id="rId1" Type="http://schemas.openxmlformats.org/officeDocument/2006/relationships/queryTable" Target="../queryTables/queryTable46.xml"/></Relationships>
</file>

<file path=xl/tables/_rels/table47.xml.rels><?xml version="1.0" encoding="UTF-8" standalone="yes"?>
<Relationships xmlns="http://schemas.openxmlformats.org/package/2006/relationships"><Relationship Id="rId1" Type="http://schemas.openxmlformats.org/officeDocument/2006/relationships/queryTable" Target="../queryTables/queryTable47.xml"/></Relationships>
</file>

<file path=xl/tables/_rels/table48.xml.rels><?xml version="1.0" encoding="UTF-8" standalone="yes"?>
<Relationships xmlns="http://schemas.openxmlformats.org/package/2006/relationships"><Relationship Id="rId1" Type="http://schemas.openxmlformats.org/officeDocument/2006/relationships/queryTable" Target="../queryTables/queryTable48.xml"/></Relationships>
</file>

<file path=xl/tables/_rels/table49.xml.rels><?xml version="1.0" encoding="UTF-8" standalone="yes"?>
<Relationships xmlns="http://schemas.openxmlformats.org/package/2006/relationships"><Relationship Id="rId1" Type="http://schemas.openxmlformats.org/officeDocument/2006/relationships/queryTable" Target="../queryTables/queryTable49.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50.xml.rels><?xml version="1.0" encoding="UTF-8" standalone="yes"?>
<Relationships xmlns="http://schemas.openxmlformats.org/package/2006/relationships"><Relationship Id="rId1" Type="http://schemas.openxmlformats.org/officeDocument/2006/relationships/queryTable" Target="../queryTables/queryTable50.xml"/></Relationships>
</file>

<file path=xl/tables/_rels/table51.xml.rels><?xml version="1.0" encoding="UTF-8" standalone="yes"?>
<Relationships xmlns="http://schemas.openxmlformats.org/package/2006/relationships"><Relationship Id="rId1" Type="http://schemas.openxmlformats.org/officeDocument/2006/relationships/queryTable" Target="../queryTables/queryTable51.xml"/></Relationships>
</file>

<file path=xl/tables/_rels/table52.xml.rels><?xml version="1.0" encoding="UTF-8" standalone="yes"?>
<Relationships xmlns="http://schemas.openxmlformats.org/package/2006/relationships"><Relationship Id="rId1" Type="http://schemas.openxmlformats.org/officeDocument/2006/relationships/queryTable" Target="../queryTables/queryTable5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QueryJobProfessionEmployee" displayName="QueryJobProfessionEmployee" ref="A1:B43" tableType="queryTable" totalsRowShown="0">
  <autoFilter ref="A1:B43"/>
  <tableColumns count="2">
    <tableColumn id="9" uniqueName="9" name="JOB PROFESSION EMP" queryTableFieldId="1" dataDxfId="62"/>
    <tableColumn id="10" uniqueName="10" name="JOB POSITION CODE" queryTableFieldId="2" dataDxfId="61"/>
  </tableColumns>
  <tableStyleInfo name="TableStyleMedium7" showFirstColumn="0" showLastColumn="0" showRowStripes="1" showColumnStripes="0"/>
</table>
</file>

<file path=xl/tables/table10.xml><?xml version="1.0" encoding="utf-8"?>
<table xmlns="http://schemas.openxmlformats.org/spreadsheetml/2006/main" id="10" name="QueryGuarantorRelationshipPersonal" displayName="QueryGuarantorRelationshipPersonal" ref="AB1:AB14" tableType="queryTable" totalsRowShown="0">
  <autoFilter ref="AB1:AB14"/>
  <tableColumns count="1">
    <tableColumn id="2" uniqueName="2" name="GUARANTOR_RELATIONSHIP_PERSONAL" queryTableFieldId="1" dataDxfId="48"/>
  </tableColumns>
  <tableStyleInfo name="TableStyleMedium7" showFirstColumn="0" showLastColumn="0" showRowStripes="1" showColumnStripes="0"/>
</table>
</file>

<file path=xl/tables/table11.xml><?xml version="1.0" encoding="utf-8"?>
<table xmlns="http://schemas.openxmlformats.org/spreadsheetml/2006/main" id="11" name="QueryGender" displayName="QueryGender" ref="AD1:AD3" tableType="queryTable" totalsRowShown="0">
  <autoFilter ref="AD1:AD3"/>
  <tableColumns count="1">
    <tableColumn id="2" uniqueName="2" name="GENDER" queryTableFieldId="1" dataDxfId="47"/>
  </tableColumns>
  <tableStyleInfo name="TableStyleMedium7" showFirstColumn="0" showLastColumn="0" showRowStripes="1" showColumnStripes="0"/>
</table>
</file>

<file path=xl/tables/table12.xml><?xml version="1.0" encoding="utf-8"?>
<table xmlns="http://schemas.openxmlformats.org/spreadsheetml/2006/main" id="12" name="QueryCustomerModelPersonal" displayName="QueryCustomerModelPersonal" ref="AF1:AF5" tableType="queryTable" totalsRowShown="0">
  <autoFilter ref="AF1:AF5"/>
  <tableColumns count="1">
    <tableColumn id="2" uniqueName="2" name="CUSTOMER MODEL PERSONAL" queryTableFieldId="1" dataDxfId="46"/>
  </tableColumns>
  <tableStyleInfo name="TableStyleMedium7" showFirstColumn="0" showLastColumn="0" showRowStripes="1" showColumnStripes="0"/>
</table>
</file>

<file path=xl/tables/table13.xml><?xml version="1.0" encoding="utf-8"?>
<table xmlns="http://schemas.openxmlformats.org/spreadsheetml/2006/main" id="13" name="QueryGuarantorRelationshipCompany" displayName="QueryGuarantorRelationshipCompany" ref="AH1:AH7" tableType="queryTable" totalsRowShown="0">
  <autoFilter ref="AH1:AH7"/>
  <tableColumns count="1">
    <tableColumn id="2" uniqueName="2" name="GUARANTOR_RELATIONSHIP_COMPANY" queryTableFieldId="1" dataDxfId="45"/>
  </tableColumns>
  <tableStyleInfo name="TableStyleMedium7" showFirstColumn="0" showLastColumn="0" showRowStripes="1" showColumnStripes="0"/>
</table>
</file>

<file path=xl/tables/table14.xml><?xml version="1.0" encoding="utf-8"?>
<table xmlns="http://schemas.openxmlformats.org/spreadsheetml/2006/main" id="14" name="QueryCustomerModelCompany" displayName="QueryCustomerModelCompany" ref="AJ1:AJ3" tableType="queryTable" totalsRowShown="0">
  <autoFilter ref="AJ1:AJ3"/>
  <tableColumns count="1">
    <tableColumn id="2" uniqueName="2" name="CUSTOMER MODEL COMPANY" queryTableFieldId="1" dataDxfId="44"/>
  </tableColumns>
  <tableStyleInfo name="TableStyleMedium7" showFirstColumn="0" showLastColumn="0" showRowStripes="1" showColumnStripes="0"/>
</table>
</file>

<file path=xl/tables/table15.xml><?xml version="1.0" encoding="utf-8"?>
<table xmlns="http://schemas.openxmlformats.org/spreadsheetml/2006/main" id="15" name="QueryCompanyType" displayName="QueryCompanyType" ref="AL1:AL6" tableType="queryTable" totalsRowShown="0">
  <autoFilter ref="AL1:AL6"/>
  <tableColumns count="1">
    <tableColumn id="2" uniqueName="2" name="COMPANY TYPE" queryTableFieldId="1" dataDxfId="43"/>
  </tableColumns>
  <tableStyleInfo name="TableStyleMedium7" showFirstColumn="0" showLastColumn="0" showRowStripes="1" showColumnStripes="0"/>
</table>
</file>

<file path=xl/tables/table16.xml><?xml version="1.0" encoding="utf-8"?>
<table xmlns="http://schemas.openxmlformats.org/spreadsheetml/2006/main" id="16" name="QueryLifeInscoBranchName" displayName="QueryLifeInscoBranchName" ref="AN1:AN29" tableType="queryTable" totalsRowShown="0">
  <autoFilter ref="AN1:AN29"/>
  <tableColumns count="1">
    <tableColumn id="2" uniqueName="2" name="LIFE INSCO BRANCH NAME" queryTableFieldId="1" dataDxfId="42"/>
  </tableColumns>
  <tableStyleInfo name="TableStyleMedium7" showFirstColumn="0" showLastColumn="0" showRowStripes="1" showColumnStripes="0"/>
</table>
</file>

<file path=xl/tables/table17.xml><?xml version="1.0" encoding="utf-8"?>
<table xmlns="http://schemas.openxmlformats.org/spreadsheetml/2006/main" id="17" name="QueryPremiumPaymentMethod" displayName="QueryPremiumPaymentMethod" ref="AP1:AP4" tableType="queryTable" totalsRowShown="0">
  <autoFilter ref="AP1:AP4"/>
  <tableColumns count="1">
    <tableColumn id="2" uniqueName="2" name="Premium Payment Method" queryTableFieldId="1" dataDxfId="41"/>
  </tableColumns>
  <tableStyleInfo name="TableStyleMedium7" showFirstColumn="0" showLastColumn="0" showRowStripes="1" showColumnStripes="0"/>
</table>
</file>

<file path=xl/tables/table18.xml><?xml version="1.0" encoding="utf-8"?>
<table xmlns="http://schemas.openxmlformats.org/spreadsheetml/2006/main" id="18" name="QueryEconomicSectorSLIK" displayName="QueryEconomicSectorSLIK" ref="AR1:AS476" tableType="queryTable" totalsRowShown="0">
  <autoFilter ref="AR1:AS476"/>
  <tableColumns count="2">
    <tableColumn id="3" uniqueName="3" name="ECONOMIC SECTOR NAME" queryTableFieldId="1" dataDxfId="40"/>
    <tableColumn id="4" uniqueName="4" name="ECONOMIC SECTOR CODE" queryTableFieldId="2" dataDxfId="39"/>
  </tableColumns>
  <tableStyleInfo name="TableStyleMedium7" showFirstColumn="0" showLastColumn="0" showRowStripes="1" showColumnStripes="0"/>
</table>
</file>

<file path=xl/tables/table19.xml><?xml version="1.0" encoding="utf-8"?>
<table xmlns="http://schemas.openxmlformats.org/spreadsheetml/2006/main" id="19" name="Query_Ref_Master_App_Data" displayName="Query_Ref_Master_App_Data" ref="AU1:AV5" tableType="queryTable" totalsRowShown="0">
  <autoFilter ref="AU1:AV5"/>
  <tableColumns count="2">
    <tableColumn id="3" uniqueName="3" name="REF MASTER APPDATA DESCRIPTION" queryTableFieldId="1" dataDxfId="38"/>
    <tableColumn id="4" uniqueName="4" name="REF MASTER APPDATA CODE" queryTableFieldId="2" dataDxfId="37"/>
  </tableColumns>
  <tableStyleInfo name="TableStyleMedium7" showFirstColumn="0" showLastColumn="0" showRowStripes="1" showColumnStripes="0"/>
</table>
</file>

<file path=xl/tables/table2.xml><?xml version="1.0" encoding="utf-8"?>
<table xmlns="http://schemas.openxmlformats.org/spreadsheetml/2006/main" id="2" name="QueryCountry" displayName="QueryCountry" ref="E1:F242" tableType="queryTable" totalsRowShown="0">
  <autoFilter ref="E1:F242"/>
  <tableColumns count="2">
    <tableColumn id="3" uniqueName="3" name="COUNTRY NAME" queryTableFieldId="1" dataDxfId="60"/>
    <tableColumn id="4" uniqueName="4" name="COUNTRY CODE" queryTableFieldId="2" dataDxfId="59"/>
  </tableColumns>
  <tableStyleInfo name="TableStyleMedium7" showFirstColumn="0" showLastColumn="0" showRowStripes="1" showColumnStripes="0"/>
</table>
</file>

<file path=xl/tables/table20.xml><?xml version="1.0" encoding="utf-8"?>
<table xmlns="http://schemas.openxmlformats.org/spreadsheetml/2006/main" id="20" name="Query_Application_Source" displayName="Query_Application_Source" ref="AX1:AX12" tableType="queryTable" totalsRowShown="0">
  <autoFilter ref="AX1:AX12"/>
  <tableColumns count="1">
    <tableColumn id="2" uniqueName="2" name="APPLICATION SOURCE" queryTableFieldId="1" dataDxfId="36"/>
  </tableColumns>
  <tableStyleInfo name="TableStyleMedium7" showFirstColumn="0" showLastColumn="0" showRowStripes="1" showColumnStripes="0"/>
</table>
</file>

<file path=xl/tables/table21.xml><?xml version="1.0" encoding="utf-8"?>
<table xmlns="http://schemas.openxmlformats.org/spreadsheetml/2006/main" id="21" name="Query_First_Installment_Type" displayName="Query_First_Installment_Type" ref="AZ1:AZ3" tableType="queryTable" totalsRowShown="0">
  <autoFilter ref="AZ1:AZ3"/>
  <tableColumns count="1">
    <tableColumn id="2" uniqueName="2" name="FIRST INSTALLMENT TYPE" queryTableFieldId="1" dataDxfId="35"/>
  </tableColumns>
  <tableStyleInfo name="TableStyleMedium7" showFirstColumn="0" showLastColumn="0" showRowStripes="1" showColumnStripes="0"/>
</table>
</file>

<file path=xl/tables/table22.xml><?xml version="1.0" encoding="utf-8"?>
<table xmlns="http://schemas.openxmlformats.org/spreadsheetml/2006/main" id="22" name="Query_Payment_Frequency" displayName="Query_Payment_Frequency" ref="BB1:BB17" tableType="queryTable" totalsRowShown="0">
  <autoFilter ref="BB1:BB17"/>
  <tableColumns count="1">
    <tableColumn id="2" uniqueName="2" name="PAYMENT FREQUENCY" queryTableFieldId="1" dataDxfId="34"/>
  </tableColumns>
  <tableStyleInfo name="TableStyleMedium7" showFirstColumn="0" showLastColumn="0" showRowStripes="1" showColumnStripes="0"/>
</table>
</file>

<file path=xl/tables/table23.xml><?xml version="1.0" encoding="utf-8"?>
<table xmlns="http://schemas.openxmlformats.org/spreadsheetml/2006/main" id="23" name="Query_DP_Source_Payment_Type" displayName="Query_DP_Source_Payment_Type" ref="BD1:BD10" tableType="queryTable" totalsRowShown="0">
  <autoFilter ref="BD1:BD10"/>
  <tableColumns count="1">
    <tableColumn id="2" uniqueName="2" name="DP SOURCE PAYMENT TYPE" queryTableFieldId="1" dataDxfId="33"/>
  </tableColumns>
  <tableStyleInfo name="TableStyleMedium7" showFirstColumn="0" showLastColumn="0" showRowStripes="1" showColumnStripes="0"/>
</table>
</file>

<file path=xl/tables/table24.xml><?xml version="1.0" encoding="utf-8"?>
<table xmlns="http://schemas.openxmlformats.org/spreadsheetml/2006/main" id="24" name="Query_Interest_Type" displayName="Query_Interest_Type" ref="BF1:BF3" tableType="queryTable" totalsRowShown="0">
  <autoFilter ref="BF1:BF3"/>
  <tableColumns count="1">
    <tableColumn id="2" uniqueName="2" name="Interest Type" queryTableFieldId="1" dataDxfId="32"/>
  </tableColumns>
  <tableStyleInfo name="TableStyleMedium7" showFirstColumn="0" showLastColumn="0" showRowStripes="1" showColumnStripes="0"/>
</table>
</file>

<file path=xl/tables/table25.xml><?xml version="1.0" encoding="utf-8"?>
<table xmlns="http://schemas.openxmlformats.org/spreadsheetml/2006/main" id="25" name="Query_Installment_Scheme" displayName="Query_Installment_Scheme" ref="BH1:BH8" tableType="queryTable" totalsRowShown="0">
  <autoFilter ref="BH1:BH8"/>
  <tableColumns count="1">
    <tableColumn id="2" uniqueName="2" name="INSTALLMENT SCHEME" queryTableFieldId="1" dataDxfId="31"/>
  </tableColumns>
  <tableStyleInfo name="TableStyleMedium7" showFirstColumn="0" showLastColumn="0" showRowStripes="1" showColumnStripes="0"/>
</table>
</file>

<file path=xl/tables/table26.xml><?xml version="1.0" encoding="utf-8"?>
<table xmlns="http://schemas.openxmlformats.org/spreadsheetml/2006/main" id="26" name="Query_Floating_Period" displayName="Query_Floating_Period" ref="BJ1:BJ17" tableType="queryTable" totalsRowShown="0">
  <autoFilter ref="BJ1:BJ17"/>
  <tableColumns count="1">
    <tableColumn id="2" uniqueName="2" name="FLOATING PERIOD" queryTableFieldId="1" dataDxfId="30"/>
  </tableColumns>
  <tableStyleInfo name="TableStyleMedium7" showFirstColumn="0" showLastColumn="0" showRowStripes="1" showColumnStripes="0"/>
</table>
</file>

<file path=xl/tables/table27.xml><?xml version="1.0" encoding="utf-8"?>
<table xmlns="http://schemas.openxmlformats.org/spreadsheetml/2006/main" id="27" name="Query_WOP" displayName="Query_WOP" ref="BL1:BL6" tableType="queryTable" totalsRowShown="0">
  <autoFilter ref="BL1:BL6"/>
  <tableColumns count="1">
    <tableColumn id="2" uniqueName="2" name="WOP" queryTableFieldId="1" dataDxfId="29"/>
  </tableColumns>
  <tableStyleInfo name="TableStyleMedium7" showFirstColumn="0" showLastColumn="0" showRowStripes="1" showColumnStripes="0"/>
</table>
</file>

<file path=xl/tables/table28.xml><?xml version="1.0" encoding="utf-8"?>
<table xmlns="http://schemas.openxmlformats.org/spreadsheetml/2006/main" id="28" name="Query_Customer_Notification" displayName="Query_Customer_Notification" ref="BN1:BN4" tableType="queryTable" totalsRowShown="0">
  <autoFilter ref="BN1:BN4"/>
  <tableColumns count="1">
    <tableColumn id="2" uniqueName="2" name="CUSTOMER NOTIFICATION BY" queryTableFieldId="1" dataDxfId="28"/>
  </tableColumns>
  <tableStyleInfo name="TableStyleMedium7" showFirstColumn="0" showLastColumn="0" showRowStripes="1" showColumnStripes="0"/>
</table>
</file>

<file path=xl/tables/table29.xml><?xml version="1.0" encoding="utf-8"?>
<table xmlns="http://schemas.openxmlformats.org/spreadsheetml/2006/main" id="29" name="Query_Installment_Source_Payment_Type" displayName="Query_Installment_Source_Payment_Type" ref="BP1:BP10" tableType="queryTable" totalsRowShown="0">
  <autoFilter ref="BP1:BP10"/>
  <tableColumns count="1">
    <tableColumn id="2" uniqueName="2" name="INSTALLMENT SOURCE PAYMENT TYPE" queryTableFieldId="1" dataDxfId="27"/>
  </tableColumns>
  <tableStyleInfo name="TableStyleMedium7" showFirstColumn="0" showLastColumn="0" showRowStripes="1" showColumnStripes="0"/>
</table>
</file>

<file path=xl/tables/table3.xml><?xml version="1.0" encoding="utf-8"?>
<table xmlns="http://schemas.openxmlformats.org/spreadsheetml/2006/main" id="3" name="QueryJobPosition" displayName="QueryJobPosition" ref="I1:J30" tableType="queryTable" totalsRowShown="0">
  <autoFilter ref="I1:J30"/>
  <tableColumns count="2">
    <tableColumn id="5" uniqueName="5" name="JOB POSITION NAME" queryTableFieldId="1" dataDxfId="58"/>
    <tableColumn id="6" uniqueName="6" name="JOB POSITION CODE" queryTableFieldId="2" dataDxfId="57"/>
  </tableColumns>
  <tableStyleInfo name="TableStyleMedium7" showFirstColumn="0" showLastColumn="0" showRowStripes="1" showColumnStripes="0"/>
</table>
</file>

<file path=xl/tables/table30.xml><?xml version="1.0" encoding="utf-8"?>
<table xmlns="http://schemas.openxmlformats.org/spreadsheetml/2006/main" id="31" name="Query_Copy_Address_From_App_Data_Personal" displayName="Query_Copy_Address_From_App_Data_Personal" ref="BR3:BR11" tableType="queryTable" headerRowCount="0" totalsRowShown="0">
  <tableColumns count="1">
    <tableColumn id="2" uniqueName="2" name="descr" queryTableFieldId="1" dataDxfId="26"/>
  </tableColumns>
  <tableStyleInfo name="TableStyleMedium7" showFirstColumn="0" showLastColumn="0" showRowStripes="1" showColumnStripes="0"/>
</table>
</file>

<file path=xl/tables/table31.xml><?xml version="1.0" encoding="utf-8"?>
<table xmlns="http://schemas.openxmlformats.org/spreadsheetml/2006/main" id="32" name="Query_Characteristic_Of_Credit" displayName="Query_Characteristic_Of_Credit" ref="BT1:BT3" tableType="queryTable" totalsRowShown="0">
  <autoFilter ref="BT1:BT3"/>
  <tableColumns count="1">
    <tableColumn id="2" uniqueName="2" name="CHARACTERISTIC OF CREDIT" queryTableFieldId="1" dataDxfId="25"/>
  </tableColumns>
  <tableStyleInfo name="TableStyleMedium7" showFirstColumn="0" showLastColumn="0" showRowStripes="1" showColumnStripes="0"/>
</table>
</file>

<file path=xl/tables/table32.xml><?xml version="1.0" encoding="utf-8"?>
<table xmlns="http://schemas.openxmlformats.org/spreadsheetml/2006/main" id="33" name="Query_Way_Of_Restructure" displayName="Query_Way_Of_Restructure" ref="BV1:BV4" tableType="queryTable" totalsRowShown="0">
  <autoFilter ref="BV1:BV4"/>
  <tableColumns count="1">
    <tableColumn id="2" uniqueName="2" name="WAY OF RESTRUCTURE" queryTableFieldId="1" dataDxfId="24"/>
  </tableColumns>
  <tableStyleInfo name="TableStyleMedium7" showFirstColumn="0" showLastColumn="0" showRowStripes="1" showColumnStripes="0"/>
</table>
</file>

<file path=xl/tables/table33.xml><?xml version="1.0" encoding="utf-8"?>
<table xmlns="http://schemas.openxmlformats.org/spreadsheetml/2006/main" id="34" name="Query_Copy_Address_From_Asset_Data_Personal" displayName="Query_Copy_Address_From_Asset_Data_Personal" ref="BX2:BX10" tableType="queryTable" headerRowCount="0" totalsRowShown="0">
  <tableColumns count="1">
    <tableColumn id="2" uniqueName="2" name="master_code" queryTableFieldId="1" dataDxfId="23"/>
  </tableColumns>
  <tableStyleInfo name="TableStyleMedium7" showFirstColumn="0" showLastColumn="0" showRowStripes="1" showColumnStripes="0"/>
</table>
</file>

<file path=xl/tables/table34.xml><?xml version="1.0" encoding="utf-8"?>
<table xmlns="http://schemas.openxmlformats.org/spreadsheetml/2006/main" id="35" name="Query_Insured_By" displayName="Query_Insured_By" ref="BZ1:BZ5" tableType="queryTable" totalsRowShown="0">
  <autoFilter ref="BZ1:BZ5"/>
  <tableColumns count="1">
    <tableColumn id="2" uniqueName="2" name="INSURED BY" queryTableFieldId="1" dataDxfId="22"/>
  </tableColumns>
  <tableStyleInfo name="TableStyleMedium7" showFirstColumn="0" showLastColumn="0" showRowStripes="1" showColumnStripes="0"/>
</table>
</file>

<file path=xl/tables/table35.xml><?xml version="1.0" encoding="utf-8"?>
<table xmlns="http://schemas.openxmlformats.org/spreadsheetml/2006/main" id="36" name="Query_Asset_Region" displayName="Query_Asset_Region" ref="CB1:CB5" tableType="queryTable" totalsRowShown="0">
  <autoFilter ref="CB1:CB5"/>
  <tableColumns count="1">
    <tableColumn id="2" uniqueName="2" name="ASSET REGION" queryTableFieldId="1" dataDxfId="21"/>
  </tableColumns>
  <tableStyleInfo name="TableStyleMedium7" showFirstColumn="0" showLastColumn="0" showRowStripes="1" showColumnStripes="0"/>
</table>
</file>

<file path=xl/tables/table36.xml><?xml version="1.0" encoding="utf-8"?>
<table xmlns="http://schemas.openxmlformats.org/spreadsheetml/2006/main" id="37" name="Query_Cover_Period" displayName="Query_Cover_Period" ref="CD1:CD5" tableType="queryTable" totalsRowShown="0">
  <autoFilter ref="CD1:CD5"/>
  <tableColumns count="1">
    <tableColumn id="2" uniqueName="2" name="COVER PERIOD" queryTableFieldId="1" dataDxfId="20"/>
  </tableColumns>
  <tableStyleInfo name="TableStyleMedium7" showFirstColumn="0" showLastColumn="0" showRowStripes="1" showColumnStripes="0"/>
</table>
</file>

<file path=xl/tables/table37.xml><?xml version="1.0" encoding="utf-8"?>
<table xmlns="http://schemas.openxmlformats.org/spreadsheetml/2006/main" id="38" name="Query_Payment_Type" displayName="Query_Payment_Type" ref="CF1:CF3" tableType="queryTable" totalsRowShown="0">
  <autoFilter ref="CF1:CF3"/>
  <tableColumns count="1">
    <tableColumn id="2" uniqueName="2" name="PAYMENT TYPE" queryTableFieldId="1" dataDxfId="19"/>
  </tableColumns>
  <tableStyleInfo name="TableStyleMedium7" showFirstColumn="0" showLastColumn="0" showRowStripes="1" showColumnStripes="0"/>
</table>
</file>

<file path=xl/tables/table38.xml><?xml version="1.0" encoding="utf-8"?>
<table xmlns="http://schemas.openxmlformats.org/spreadsheetml/2006/main" id="39" name="Query_Asset_Insco_Branch_Name" displayName="Query_Asset_Insco_Branch_Name" ref="CH1:CH29" tableType="queryTable" totalsRowShown="0">
  <autoFilter ref="CH1:CH29"/>
  <tableColumns count="1">
    <tableColumn id="2" uniqueName="2" name="INSCO BRANCH NAME" queryTableFieldId="1" dataDxfId="18"/>
  </tableColumns>
  <tableStyleInfo name="TableStyleMedium7" showFirstColumn="0" showLastColumn="0" showRowStripes="1" showColumnStripes="0"/>
</table>
</file>

<file path=xl/tables/table39.xml><?xml version="1.0" encoding="utf-8"?>
<table xmlns="http://schemas.openxmlformats.org/spreadsheetml/2006/main" id="40" name="Query_Insurance_Main_Coverage" displayName="Query_Insurance_Main_Coverage" ref="CJ1:CJ4" tableType="queryTable" totalsRowShown="0">
  <autoFilter ref="CJ1:CJ4"/>
  <tableColumns count="1">
    <tableColumn id="2" uniqueName="2" name="INSURANCE MAIN COVERAGE" queryTableFieldId="1" dataDxfId="17"/>
  </tableColumns>
  <tableStyleInfo name="TableStyleMedium7" showFirstColumn="0" showLastColumn="0" showRowStripes="1" showColumnStripes="0"/>
</table>
</file>

<file path=xl/tables/table4.xml><?xml version="1.0" encoding="utf-8"?>
<table xmlns="http://schemas.openxmlformats.org/spreadsheetml/2006/main" id="4" name="QueryDepartmentAML" displayName="QueryDepartmentAML" ref="M1:N492" tableType="queryTable" totalsRowShown="0">
  <autoFilter ref="M1:N492"/>
  <tableColumns count="2">
    <tableColumn id="3" uniqueName="3" name="DEPARTMENT AML" queryTableFieldId="1" dataDxfId="56"/>
    <tableColumn id="4" uniqueName="4" name="DEPARTMENT AML CODE" queryTableFieldId="2" dataDxfId="55"/>
  </tableColumns>
  <tableStyleInfo name="TableStyleMedium7" showFirstColumn="0" showLastColumn="0" showRowStripes="1" showColumnStripes="0"/>
</table>
</file>

<file path=xl/tables/table40.xml><?xml version="1.0" encoding="utf-8"?>
<table xmlns="http://schemas.openxmlformats.org/spreadsheetml/2006/main" id="41" name="Query_Asset_User_Relationship_Personal" displayName="Query_Asset_User_Relationship_Personal" ref="CO1:CO14" tableType="queryTable" totalsRowShown="0">
  <autoFilter ref="CO1:CO14"/>
  <tableColumns count="1">
    <tableColumn id="2" uniqueName="2" name="Customer Relationship" queryTableFieldId="1" dataDxfId="16"/>
  </tableColumns>
  <tableStyleInfo name="TableStyleMedium7" showFirstColumn="0" showLastColumn="0" showRowStripes="1" showColumnStripes="0"/>
</table>
</file>

<file path=xl/tables/table41.xml><?xml version="1.0" encoding="utf-8"?>
<table xmlns="http://schemas.openxmlformats.org/spreadsheetml/2006/main" id="30" name="Query_Ownership_Code" displayName="Query_Ownership_Code" ref="CQ1:CQ8" tableType="queryTable" totalsRowShown="0">
  <autoFilter ref="CQ1:CQ8"/>
  <tableColumns count="1">
    <tableColumn id="2" uniqueName="2" name="OWNERSHIP CODE" queryTableFieldId="1" dataDxfId="15"/>
  </tableColumns>
  <tableStyleInfo name="TableStyleMedium7" showFirstColumn="0" showLastColumn="0" showRowStripes="1" showColumnStripes="0"/>
</table>
</file>

<file path=xl/tables/table42.xml><?xml version="1.0" encoding="utf-8"?>
<table xmlns="http://schemas.openxmlformats.org/spreadsheetml/2006/main" id="42" name="Query_Owner_Type" displayName="Query_Owner_Type" ref="CS1:CS3" tableType="queryTable" totalsRowShown="0">
  <autoFilter ref="CS1:CS3"/>
  <tableColumns count="1">
    <tableColumn id="2" uniqueName="2" name="Owner Type" queryTableFieldId="1" dataDxfId="14"/>
  </tableColumns>
  <tableStyleInfo name="TableStyleMedium7" showFirstColumn="0" showLastColumn="0" showRowStripes="1" showColumnStripes="0"/>
</table>
</file>

<file path=xl/tables/table43.xml><?xml version="1.0" encoding="utf-8"?>
<table xmlns="http://schemas.openxmlformats.org/spreadsheetml/2006/main" id="43" name="Query_Subsidy_From_Type" displayName="Query_Subsidy_From_Type" ref="CU1:CU6" tableType="queryTable" totalsRowShown="0">
  <autoFilter ref="CU1:CU6"/>
  <tableColumns count="1">
    <tableColumn id="2" uniqueName="2" name="Subsidy From Type" queryTableFieldId="1" dataDxfId="13"/>
  </tableColumns>
  <tableStyleInfo name="TableStyleMedium7" showFirstColumn="0" showLastColumn="0" showRowStripes="1" showColumnStripes="0"/>
</table>
</file>

<file path=xl/tables/table44.xml><?xml version="1.0" encoding="utf-8"?>
<table xmlns="http://schemas.openxmlformats.org/spreadsheetml/2006/main" id="44" name="Query_Subsidy_Allocation" displayName="Query_Subsidy_Allocation" ref="CW1:CW6" tableType="queryTable" totalsRowShown="0">
  <autoFilter ref="CW1:CW6"/>
  <tableColumns count="1">
    <tableColumn id="2" uniqueName="2" name="Subsidy Allocation" queryTableFieldId="1" dataDxfId="12"/>
  </tableColumns>
  <tableStyleInfo name="TableStyleMedium7" showFirstColumn="0" showLastColumn="0" showRowStripes="1" showColumnStripes="0"/>
</table>
</file>

<file path=xl/tables/table45.xml><?xml version="1.0" encoding="utf-8"?>
<table xmlns="http://schemas.openxmlformats.org/spreadsheetml/2006/main" id="45" name="Query_Subsidy_Source" displayName="Query_Subsidy_Source" ref="CY1:CY8" tableType="queryTable" totalsRowShown="0">
  <autoFilter ref="CY1:CY8"/>
  <tableColumns count="1">
    <tableColumn id="2" uniqueName="2" name="Subsidy Source" queryTableFieldId="1" dataDxfId="11"/>
  </tableColumns>
  <tableStyleInfo name="TableStyleMedium7" showFirstColumn="0" showLastColumn="0" showRowStripes="1" showColumnStripes="0"/>
</table>
</file>

<file path=xl/tables/table46.xml><?xml version="1.0" encoding="utf-8"?>
<table xmlns="http://schemas.openxmlformats.org/spreadsheetml/2006/main" id="46" name="Query_Provision_Calculation_Base" displayName="Query_Provision_Calculation_Base" ref="DA1:DA3" tableType="queryTable" totalsRowShown="0">
  <autoFilter ref="DA1:DA3"/>
  <tableColumns count="1">
    <tableColumn id="2" uniqueName="2" name="Provision Calculation Base" queryTableFieldId="1" dataDxfId="10"/>
  </tableColumns>
  <tableStyleInfo name="TableStyleMedium7" showFirstColumn="0" showLastColumn="0" showRowStripes="1" showColumnStripes="0"/>
</table>
</file>

<file path=xl/tables/table47.xml><?xml version="1.0" encoding="utf-8"?>
<table xmlns="http://schemas.openxmlformats.org/spreadsheetml/2006/main" id="47" name="Query_Grace_Period_Type" displayName="Query_Grace_Period_Type" ref="DC1:DC3" tableType="queryTable" totalsRowShown="0">
  <autoFilter ref="DC1:DC3"/>
  <tableColumns count="1">
    <tableColumn id="2" uniqueName="2" name="Grace Period Type" queryTableFieldId="1" dataDxfId="9"/>
  </tableColumns>
  <tableStyleInfo name="TableStyleMedium7" showFirstColumn="0" showLastColumn="0" showRowStripes="1" showColumnStripes="0"/>
</table>
</file>

<file path=xl/tables/table48.xml><?xml version="1.0" encoding="utf-8"?>
<table xmlns="http://schemas.openxmlformats.org/spreadsheetml/2006/main" id="56" name="Query_JobProfessionProfessional" displayName="Query_JobProfessionProfessional" ref="DG1:DH30" tableType="queryTable" totalsRowShown="0">
  <autoFilter ref="DG1:DH30"/>
  <tableColumns count="2">
    <tableColumn id="5" uniqueName="5" name="JOB PROFESSION PROF" queryTableFieldId="1" dataDxfId="8"/>
    <tableColumn id="6" uniqueName="6" name="JOB POSITION CODE" queryTableFieldId="2" dataDxfId="7"/>
  </tableColumns>
  <tableStyleInfo name="TableStyleMedium7" showFirstColumn="0" showLastColumn="0" showRowStripes="1" showColumnStripes="0"/>
</table>
</file>

<file path=xl/tables/table49.xml><?xml version="1.0" encoding="utf-8"?>
<table xmlns="http://schemas.openxmlformats.org/spreadsheetml/2006/main" id="57" name="Query_JobProfessionNonProfessional" displayName="Query_JobProfessionNonProfessional" ref="DJ1:DK6" tableType="queryTable" totalsRowShown="0">
  <autoFilter ref="DJ1:DK6"/>
  <tableColumns count="2">
    <tableColumn id="5" uniqueName="5" name="JOB PROFESSION NONPROF" queryTableFieldId="1" dataDxfId="6"/>
    <tableColumn id="6" uniqueName="6" name="JOB POSITION CODE" queryTableFieldId="2" dataDxfId="5"/>
  </tableColumns>
  <tableStyleInfo name="TableStyleMedium7" showFirstColumn="0" showLastColumn="0" showRowStripes="1" showColumnStripes="0"/>
</table>
</file>

<file path=xl/tables/table5.xml><?xml version="1.0" encoding="utf-8"?>
<table xmlns="http://schemas.openxmlformats.org/spreadsheetml/2006/main" id="5" name="QueryAuthorityAML" displayName="QueryAuthorityAML" ref="Q1:R9" tableType="queryTable" totalsRowShown="0">
  <autoFilter ref="Q1:R9"/>
  <tableColumns count="2">
    <tableColumn id="3" uniqueName="3" name="AUTHORITY AML" queryTableFieldId="1" dataDxfId="54"/>
    <tableColumn id="4" uniqueName="4" name="AUTHORITY AML2" queryTableFieldId="2" dataDxfId="53"/>
  </tableColumns>
  <tableStyleInfo name="TableStyleMedium7" showFirstColumn="0" showLastColumn="0" showRowStripes="1" showColumnStripes="0"/>
</table>
</file>

<file path=xl/tables/table50.xml><?xml version="1.0" encoding="utf-8"?>
<table xmlns="http://schemas.openxmlformats.org/spreadsheetml/2006/main" id="58" name="Query_JobProfessionSME" displayName="Query_JobProfessionSME" ref="DM1:DN15" tableType="queryTable" totalsRowShown="0">
  <autoFilter ref="DM1:DN15"/>
  <tableColumns count="2">
    <tableColumn id="5" uniqueName="5" name="JOB PROFESSION SME" queryTableFieldId="1" dataDxfId="4"/>
    <tableColumn id="6" uniqueName="6" name="JOB POSITION CODE" queryTableFieldId="2" dataDxfId="3"/>
  </tableColumns>
  <tableStyleInfo name="TableStyleMedium7" showFirstColumn="0" showLastColumn="0" showRowStripes="1" showColumnStripes="0"/>
</table>
</file>

<file path=xl/tables/table51.xml><?xml version="1.0" encoding="utf-8"?>
<table xmlns="http://schemas.openxmlformats.org/spreadsheetml/2006/main" id="49" name="_r3db_server_ad_ins_com\r3__FOUNDATION" displayName="_r3db_server_ad_ins_com\r3__FOUNDATION" ref="DP1:DQ23" tableType="queryTable" totalsRowShown="0">
  <autoFilter ref="DP1:DQ23"/>
  <tableColumns count="2">
    <tableColumn id="5" uniqueName="5" name="Position SLIK" queryTableFieldId="1" dataDxfId="2"/>
    <tableColumn id="6" uniqueName="6" name="MASTER_CODE" queryTableFieldId="2" dataDxfId="1"/>
  </tableColumns>
  <tableStyleInfo name="TableStyleMedium7" showFirstColumn="0" showLastColumn="0" showRowStripes="1" showColumnStripes="0"/>
</table>
</file>

<file path=xl/tables/table52.xml><?xml version="1.0" encoding="utf-8"?>
<table xmlns="http://schemas.openxmlformats.org/spreadsheetml/2006/main" id="48" name="_r3db_server_ad_ins_com\r3__FOUNDATION__2" displayName="_r3db_server_ad_ins_com\r3__FOUNDATION__2" ref="DS1:DS5" tableType="queryTable" totalsRowShown="0">
  <autoFilter ref="DS1:DS5"/>
  <tableColumns count="1">
    <tableColumn id="3" uniqueName="3" name="Public Type" queryTableFieldId="1" dataDxfId="0"/>
  </tableColumns>
  <tableStyleInfo name="TableStyleMedium7" showFirstColumn="0" showLastColumn="0" showRowStripes="1" showColumnStripes="0"/>
</table>
</file>

<file path=xl/tables/table6.xml><?xml version="1.0" encoding="utf-8"?>
<table xmlns="http://schemas.openxmlformats.org/spreadsheetml/2006/main" id="6" name="QueryIdType" displayName="QueryIdType" ref="T1:T15" tableType="queryTable" totalsRowShown="0">
  <autoFilter ref="T1:T15"/>
  <tableColumns count="1">
    <tableColumn id="2" uniqueName="2" name="ID TYPE" queryTableFieldId="1" dataDxfId="52"/>
  </tableColumns>
  <tableStyleInfo name="TableStyleMedium7" showFirstColumn="0" showLastColumn="0" showRowStripes="1" showColumnStripes="0"/>
</table>
</file>

<file path=xl/tables/table7.xml><?xml version="1.0" encoding="utf-8"?>
<table xmlns="http://schemas.openxmlformats.org/spreadsheetml/2006/main" id="7" name="QueryMaritalStatus" displayName="QueryMaritalStatus" ref="V1:V4" tableType="queryTable" totalsRowShown="0">
  <autoFilter ref="V1:V4"/>
  <tableColumns count="1">
    <tableColumn id="2" uniqueName="2" name="MARITAL STATUS" queryTableFieldId="1" dataDxfId="51"/>
  </tableColumns>
  <tableStyleInfo name="TableStyleMedium7" showFirstColumn="0" showLastColumn="0" showRowStripes="1" showColumnStripes="0"/>
</table>
</file>

<file path=xl/tables/table8.xml><?xml version="1.0" encoding="utf-8"?>
<table xmlns="http://schemas.openxmlformats.org/spreadsheetml/2006/main" id="8" name="QueryNationality" displayName="QueryNationality" ref="X1:X4" tableType="queryTable" totalsRowShown="0">
  <autoFilter ref="X1:X4"/>
  <tableColumns count="1">
    <tableColumn id="2" uniqueName="2" name="NATIONALITY" queryTableFieldId="1" dataDxfId="50"/>
  </tableColumns>
  <tableStyleInfo name="TableStyleMedium7" showFirstColumn="0" showLastColumn="0" showRowStripes="1" showColumnStripes="0"/>
</table>
</file>

<file path=xl/tables/table9.xml><?xml version="1.0" encoding="utf-8"?>
<table xmlns="http://schemas.openxmlformats.org/spreadsheetml/2006/main" id="9" name="QueryOwnership" displayName="QueryOwnership" ref="Z1:Z8" tableType="queryTable" totalsRowShown="0">
  <autoFilter ref="Z1:Z8"/>
  <tableColumns count="1">
    <tableColumn id="2" uniqueName="2" name="OWNERSHIP" queryTableFieldId="1" dataDxfId="4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47" Type="http://schemas.openxmlformats.org/officeDocument/2006/relationships/table" Target="../tables/table46.xml"/><Relationship Id="rId50" Type="http://schemas.openxmlformats.org/officeDocument/2006/relationships/table" Target="../tables/table49.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9" Type="http://schemas.openxmlformats.org/officeDocument/2006/relationships/table" Target="../tables/table28.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45" Type="http://schemas.openxmlformats.org/officeDocument/2006/relationships/table" Target="../tables/table44.xml"/><Relationship Id="rId53" Type="http://schemas.openxmlformats.org/officeDocument/2006/relationships/table" Target="../tables/table52.xml"/><Relationship Id="rId5" Type="http://schemas.openxmlformats.org/officeDocument/2006/relationships/table" Target="../tables/table4.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4" Type="http://schemas.openxmlformats.org/officeDocument/2006/relationships/table" Target="../tables/table43.xml"/><Relationship Id="rId52" Type="http://schemas.openxmlformats.org/officeDocument/2006/relationships/table" Target="../tables/table51.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43" Type="http://schemas.openxmlformats.org/officeDocument/2006/relationships/table" Target="../tables/table42.xml"/><Relationship Id="rId48" Type="http://schemas.openxmlformats.org/officeDocument/2006/relationships/table" Target="../tables/table47.xml"/><Relationship Id="rId8" Type="http://schemas.openxmlformats.org/officeDocument/2006/relationships/table" Target="../tables/table7.xml"/><Relationship Id="rId51" Type="http://schemas.openxmlformats.org/officeDocument/2006/relationships/table" Target="../tables/table50.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 Id="rId46" Type="http://schemas.openxmlformats.org/officeDocument/2006/relationships/table" Target="../tables/table45.xml"/><Relationship Id="rId20" Type="http://schemas.openxmlformats.org/officeDocument/2006/relationships/table" Target="../tables/table19.xml"/><Relationship Id="rId41" Type="http://schemas.openxmlformats.org/officeDocument/2006/relationships/table" Target="../tables/table40.xml"/><Relationship Id="rId1" Type="http://schemas.openxmlformats.org/officeDocument/2006/relationships/printerSettings" Target="../printerSettings/printerSettings15.bin"/><Relationship Id="rId6" Type="http://schemas.openxmlformats.org/officeDocument/2006/relationships/table" Target="../tables/table5.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49" Type="http://schemas.openxmlformats.org/officeDocument/2006/relationships/table" Target="../tables/table4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ndre@gmail.com" TargetMode="External"/><Relationship Id="rId1" Type="http://schemas.openxmlformats.org/officeDocument/2006/relationships/hyperlink" Target="mailto:doge@gmail.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mailto:joko@gmail.com" TargetMode="External"/><Relationship Id="rId7" Type="http://schemas.openxmlformats.org/officeDocument/2006/relationships/comments" Target="../comments3.xml"/><Relationship Id="rId2" Type="http://schemas.openxmlformats.org/officeDocument/2006/relationships/hyperlink" Target="mailto:joko@gmail.com" TargetMode="External"/><Relationship Id="rId1" Type="http://schemas.openxmlformats.org/officeDocument/2006/relationships/hyperlink" Target="mailto:jason@gmail.com" TargetMode="External"/><Relationship Id="rId6" Type="http://schemas.openxmlformats.org/officeDocument/2006/relationships/vmlDrawing" Target="../drawings/vmlDrawing3.vml"/><Relationship Id="rId5" Type="http://schemas.openxmlformats.org/officeDocument/2006/relationships/hyperlink" Target="mailto:joko@gmail.com" TargetMode="External"/><Relationship Id="rId4" Type="http://schemas.openxmlformats.org/officeDocument/2006/relationships/hyperlink" Target="mailto:joko@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
  <sheetViews>
    <sheetView workbookViewId="0">
      <selection activeCell="C24" sqref="C24"/>
    </sheetView>
  </sheetViews>
  <sheetFormatPr defaultRowHeight="15" x14ac:dyDescent="0.25"/>
  <cols>
    <col min="2" max="2" width="14.140625" bestFit="1" customWidth="1" collapsed="1"/>
    <col min="3" max="3" width="25.140625" bestFit="1" customWidth="1" collapsed="1"/>
    <col min="4" max="4" width="25.85546875" bestFit="1" customWidth="1" collapsed="1"/>
    <col min="5" max="6" width="18" bestFit="1" customWidth="1" collapsed="1"/>
    <col min="7" max="7" width="22.140625" bestFit="1" customWidth="1" collapsed="1"/>
  </cols>
  <sheetData>
    <row r="1" spans="1:7" x14ac:dyDescent="0.25">
      <c r="A1" s="1" t="s">
        <v>0</v>
      </c>
      <c r="B1" s="17" t="s">
        <v>3526</v>
      </c>
      <c r="C1" s="17" t="s">
        <v>3524</v>
      </c>
      <c r="D1" s="17" t="s">
        <v>3525</v>
      </c>
      <c r="E1" s="1" t="s">
        <v>1</v>
      </c>
      <c r="F1" s="1" t="s">
        <v>2</v>
      </c>
      <c r="G1" s="10" t="s">
        <v>3</v>
      </c>
    </row>
    <row r="2" spans="1:7" x14ac:dyDescent="0.25">
      <c r="A2" s="1">
        <f>COUNTA('1.TabCustomerMainData'!$B$12:$XFD$12)</f>
        <v>1</v>
      </c>
      <c r="B2" s="17">
        <f>COUNTA('2.TabManagementShareholderData'!B12:XFD12)</f>
        <v>4</v>
      </c>
      <c r="C2" s="17">
        <f>COUNTA('3a.TabGuarantorDataPersonal'!B12:XFD12)</f>
        <v>1</v>
      </c>
      <c r="D2" s="17">
        <f>COUNTA('3b.TabGuarantorDataCompany'!B12:XFD12)</f>
        <v>1</v>
      </c>
      <c r="E2" s="1">
        <f>COUNTA('5.TabReferantorData'!B12:XFD12)</f>
        <v>2</v>
      </c>
      <c r="F2" s="1">
        <f>COUNTA('7a.Accessories'!B12:XFD12)</f>
        <v>2</v>
      </c>
      <c r="G2" s="1">
        <f>COUNTA('11.TabUploadDocument'!B12:XFD12)</f>
        <v>2</v>
      </c>
    </row>
    <row r="4" spans="1:7" x14ac:dyDescent="0.25">
      <c r="A4" s="17" t="s">
        <v>3523</v>
      </c>
      <c r="B4" s="16" t="s">
        <v>3580</v>
      </c>
      <c r="C4" s="16" t="s">
        <v>3581</v>
      </c>
      <c r="D4" s="16" t="s">
        <v>3582</v>
      </c>
      <c r="E4" s="35" t="s">
        <v>3584</v>
      </c>
    </row>
    <row r="5" spans="1:7" x14ac:dyDescent="0.25">
      <c r="A5" s="17" t="s">
        <v>3567</v>
      </c>
      <c r="B5" s="16" t="s">
        <v>41</v>
      </c>
      <c r="C5" s="16" t="s">
        <v>41</v>
      </c>
      <c r="D5" s="16" t="s">
        <v>41</v>
      </c>
      <c r="E5" s="35" t="s">
        <v>41</v>
      </c>
    </row>
  </sheetData>
  <dataValidations count="1">
    <dataValidation type="list" showInputMessage="1" showErrorMessage="1" sqref="A5">
      <formula1>"Data Entry, Testing"</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I67"/>
  <sheetViews>
    <sheetView topLeftCell="A53" workbookViewId="0">
      <pane xSplit="1" topLeftCell="B1" activePane="topRight" state="frozen"/>
      <selection activeCell="A43" sqref="A43"/>
      <selection pane="topRight" activeCell="B72" sqref="B72"/>
    </sheetView>
  </sheetViews>
  <sheetFormatPr defaultRowHeight="15" x14ac:dyDescent="0.25"/>
  <cols>
    <col min="1" max="1" width="34.5703125" bestFit="1" customWidth="1" collapsed="1"/>
    <col min="2" max="2" width="38.140625" style="4" bestFit="1" customWidth="1" collapsed="1"/>
    <col min="3" max="7" width="33.140625" bestFit="1" customWidth="1" collapsed="1"/>
  </cols>
  <sheetData>
    <row r="1" spans="1:9" s="17" customFormat="1" x14ac:dyDescent="0.25">
      <c r="A1" s="17" t="s">
        <v>4</v>
      </c>
      <c r="B1" t="s">
        <v>3606</v>
      </c>
      <c r="C1" s="17" t="s">
        <v>6</v>
      </c>
      <c r="D1" s="17" t="s">
        <v>6</v>
      </c>
      <c r="E1" s="17" t="s">
        <v>6</v>
      </c>
      <c r="F1" s="17" t="s">
        <v>6</v>
      </c>
      <c r="G1" s="17" t="s">
        <v>6</v>
      </c>
      <c r="H1" s="17" t="s">
        <v>6</v>
      </c>
      <c r="I1" s="17" t="s">
        <v>6</v>
      </c>
    </row>
    <row r="2" spans="1:9" s="17" customFormat="1" x14ac:dyDescent="0.25">
      <c r="A2" s="17" t="s">
        <v>3281</v>
      </c>
      <c r="B2" t="s">
        <v>3607</v>
      </c>
      <c r="C2" s="17" t="s">
        <v>3042</v>
      </c>
      <c r="D2" s="17" t="s">
        <v>3042</v>
      </c>
      <c r="E2" s="17" t="s">
        <v>3042</v>
      </c>
      <c r="F2" s="17" t="s">
        <v>3042</v>
      </c>
      <c r="G2" s="17" t="s">
        <v>3042</v>
      </c>
      <c r="H2" s="17" t="s">
        <v>3042</v>
      </c>
      <c r="I2" s="17" t="s">
        <v>3042</v>
      </c>
    </row>
    <row r="3" spans="1:9" s="17" customFormat="1" x14ac:dyDescent="0.25">
      <c r="A3" s="17" t="s">
        <v>3282</v>
      </c>
    </row>
    <row r="4" spans="1:9" s="17" customFormat="1" x14ac:dyDescent="0.25">
      <c r="A4" s="17" t="s">
        <v>3402</v>
      </c>
      <c r="B4" s="17">
        <f>IF(AND(B37="Yes",B41="Yes",B26="Amount",B52="Yes"),COUNTIFS($A12:$A26,"*$*",B12:B26,"")+COUNTIFS($A28:$A35,"*$*",B28:B35,"")+COUNTIFS($A53:$A53,"*$*",B53:B53,"")+COUNTIFS($A62:$A62,"*$*",B62:B62,""),IF(AND(B37="Yes",B41="Yes",B26="Amount",B52="No"),COUNTIFS($A12:$A26,"*$*",B12:B26,"")+COUNTIFS($A28:$A35,"*$*",B28:B35,"")+COUNTIFS($A54:$A62,"*$*",B54:B62,""),IF(AND(B37="Yes",B41="Yes",B26="Percentage",B52="Yes"),COUNTIFS($A12:$A27,"*$*",B12:B27,"")+COUNTIFS($A29:$A35,"*$*",B29:B35,"")+COUNTIFS($A53:$A53,"*$*",B53:B53,"")+COUNTIFS($A62:$A62,"*$*",B62:B62,""),IF(AND(B37="Yes",B41="Yes",B26="Percentage",B52="No"),COUNTIFS($A12:$A27,"*$*",B12:B27,"")+COUNTIFS($A29:$A35,"*$*",B29:B35,"")+COUNTIFS($A54:$A62,"*$*",B54:B62,""),IF(AND(B37="Yes",B41="No",B26="Amount",B52="Yes"),COUNTIFS($A12:$A26,"*$*",B12:B26,"")+COUNTIFS($A28:$A35,"*$*",B28:B35,"")+COUNTIFS($A42:$A53,"*$*",B42:B53,"")+COUNTIFS($A62:$A62,"*$*",B62:B62,""),IF(AND(B37="Yes",B41="No",B26="Amount",B52="No"),COUNTIFS($A12:$A26,"*$*",B12:B26,"")+COUNTIFS($A28:$A35,"*$*",B28:B35,"")+COUNTIFS($A42:$A50,"*$*",B42:B50,"")+COUNTIFS($A54:$A62,"*$*",B54:B62,""),IF(AND(B37="Yes",B41="No",B26="Percentage",B52="Yes"),COUNTIFS($A12:$A27,"*$*",B12:B27,"")+COUNTIFS($A29:$A35,"*$*",B29:B35,"")+COUNTIFS($A42:$A49,"*$*",B42:B49,"")+COUNTIFS($A53:$A53,"*$*",B53:B53,"")+COUNTIFS($A62:$A62,"*$*",B62:B62,""),IF(AND(B37="Yes",B41="No",B26="Percentage",B52="No"),COUNTIFS($A12:$A27,"*$*",B12:B27,"")+COUNTIFS($A29:$A35,"*$*",B29:B35,"")+COUNTIFS($A42:$A49,"*$*",B42:B49,"")+COUNTIFS($A54:$A62,"*$*",B54:B62,""),IF(AND(B37="No",B41="Yes",B26="Amount",B52="Yes"),COUNTIFS($A12:$A26,"*$*",B12:B26,"")+COUNTIFS($A28:$A39,"*$*",B28:B39,"")+COUNTIFS($A53:$A53,"*$*",B53:B53,"")+COUNTIFS($A62:$A62,"*$*",B62:B62,""),IF(AND(B37="No",B41="Yes",B26="Amount",B52="No"),COUNTIFS($A12:$A26,"*$*",B12:B26,"")+COUNTIFS($A28:$A39,"*$*",B28:B39,"")+COUNTIFS($A54:$A62,"*$*",B54:B62,""),IF(AND(B37="No",B41="Yes",B26="Percentage",B52="Yes"),COUNTIFS($A12:$A27,"*$*",B12:B27,"")+COUNTIFS($A29:$A39,"*$*",B29:B39,"")+COUNTIFS($A53:$A53,"*$*",B53:B53,"")+COUNTIFS($A62:$A62,"*$*",B62:B62,""),IF(AND(B37="No",B41="Yes",B26="Percentage",B52="No"),COUNTIFS($A12:$A27,"*$*",B12:B27,"")+COUNTIFS($A29:$A39,"*$*",B29:B39,"")+COUNTIFS($A54:$A62,"*$*",B54:B62,""),IF(AND(B37="No",B41="No",B26="Amount",B52="Yes"),COUNTIFS($A12:$A26,"*$*",B12:B26,"")+COUNTIFS($A28:$A50,"*$*",B28:B50,"")+COUNTIFS($A53:$A53,"*$*",B53:B53,"")+COUNTIFS($A62:$A62,"*$*",B62:B62,""),IF(AND(B37="No",B41="No",B26="Amount",B52="No"),COUNTIFS($A12:$A26,"*$*",B12:B26,"")+COUNTIFS($A28:$A50,"*$*",B28:B50,"")+COUNTIFS($A54:$A62,"*$*",B54:B62,""),IF(AND(B37="No",B41="No",B26="Percentage",B52="Yes"),COUNTIFS($A12:$A27,"*$*",B12:B27,"")+COUNTIFS($A29:$A50,"*$*",B29:B50,"")+COUNTIFS($A53:$A53,"*$*",B53:B53,"")+COUNTIFS($A62:$A62,"*$*",B62:B62,""),IF(AND(B37="No",B41="No",B26="Percentage",B52="No"),COUNTIFS($A12:$A27,"*$*",B12:B27,"")+COUNTIFS($A29:$A50,"*$*",B29:B50,"")+COUNTIFS($A54:$A62,"*$*",B54:B62,"")))))))))))))))))</f>
        <v>0</v>
      </c>
      <c r="C4" s="17">
        <f>IF(AND(C37="Yes",C41="Yes",C26="Amount",C52="Yes"),COUNTIFS($A12:$A26,"*$*",C12:C26,"")+COUNTIFS($A28:$A35,"*$*",C28:C35,"")+COUNTIFS($A53:$A53,"*$*",C53:C53,"")+COUNTIFS($A62:$A62,"*$*",C62:C62,""),IF(AND(C37="Yes",C41="Yes",C26="Amount",C52="No"),COUNTIFS($A12:$A26,"*$*",C12:C26,"")+COUNTIFS($A28:$A35,"*$*",C28:C35,"")+COUNTIFS($A54:$A62,"*$*",C54:C62,""),IF(AND(C37="Yes",C41="Yes",C26="Percentage",C52="Yes"),COUNTIFS($A12:$A27,"*$*",C12:C27,"")+COUNTIFS($A29:$A35,"*$*",C29:C35,"")+COUNTIFS($A53:$A53,"*$*",C53:C53,"")+COUNTIFS($A62:$A62,"*$*",C62:C62,""),IF(AND(C37="Yes",C41="Yes",C26="Percentage",C52="No"),COUNTIFS($A12:$A27,"*$*",C12:C27,"")+COUNTIFS($A29:$A35,"*$*",C29:C35,"")+COUNTIFS($A54:$A62,"*$*",C54:C62,""),IF(AND(C37="Yes",C41="No",C26="Amount",C52="Yes"),COUNTIFS($A12:$A26,"*$*",C12:C26,"")+COUNTIFS($A28:$A35,"*$*",C28:C35,"")+COUNTIFS($A42:$A53,"*$*",C42:C53,"")+COUNTIFS($A62:$A62,"*$*",C62:C62,""),IF(AND(C37="Yes",C41="No",C26="Amount",C52="No"),COUNTIFS($A12:$A26,"*$*",C12:C26,"")+COUNTIFS($A28:$A35,"*$*",C28:C35,"")+COUNTIFS($A42:$A50,"*$*",C42:C50,"")+COUNTIFS($A54:$A62,"*$*",C54:C62,""),IF(AND(C37="Yes",C41="No",C26="Percentage",C52="Yes"),COUNTIFS($A12:$A27,"*$*",C12:C27,"")+COUNTIFS($A29:$A35,"*$*",C29:C35,"")+COUNTIFS($A42:$A49,"*$*",C42:C49,"")+COUNTIFS($A53:$A53,"*$*",C53:C53,"")+COUNTIFS($A62:$A62,"*$*",C62:C62,""),IF(AND(C37="Yes",C41="No",C26="Percentage",C52="No"),COUNTIFS($A12:$A27,"*$*",C12:C27,"")+COUNTIFS($A29:$A35,"*$*",C29:C35,"")+COUNTIFS($A42:$A49,"*$*",C42:C49,"")+COUNTIFS($A54:$A62,"*$*",C54:C62,""),IF(AND(C37="No",C41="Yes",C26="Amount",C52="Yes"),COUNTIFS($A12:$A26,"*$*",C12:C26,"")+COUNTIFS($A28:$A39,"*$*",C28:C39,"")+COUNTIFS($A53:$A53,"*$*",C53:C53,"")+COUNTIFS($A62:$A62,"*$*",C62:C62,""),IF(AND(C37="No",C41="Yes",C26="Amount",C52="No"),COUNTIFS($A12:$A26,"*$*",C12:C26,"")+COUNTIFS($A28:$A39,"*$*",C28:C39,"")+COUNTIFS($A54:$A62,"*$*",C54:C62,""),IF(AND(C37="No",C41="Yes",C26="Percentage",C52="Yes"),COUNTIFS($A12:$A27,"*$*",C12:C27,"")+COUNTIFS($A29:$A39,"*$*",C29:C39,"")+COUNTIFS($A53:$A53,"*$*",C53:C53,"")+COUNTIFS($A62:$A62,"*$*",C62:C62,""),IF(AND(C37="No",C41="Yes",C26="Percentage",C52="No"),COUNTIFS($A12:$A27,"*$*",C12:C27,"")+COUNTIFS($A29:$A39,"*$*",C29:C39,"")+COUNTIFS($A54:$A62,"*$*",C54:C62,""),IF(AND(C37="No",C41="No",C26="Amount",C52="Yes"),COUNTIFS($A12:$A26,"*$*",C12:C26,"")+COUNTIFS($A28:$A50,"*$*",C28:C50,"")+COUNTIFS($A53:$A53,"*$*",C53:C53,"")+COUNTIFS($A62:$A62,"*$*",C62:C62,""),IF(AND(C37="No",C41="No",C26="Amount",C52="No"),COUNTIFS($A12:$A26,"*$*",C12:C26,"")+COUNTIFS($A28:$A50,"*$*",C28:C50,"")+COUNTIFS($A54:$A62,"*$*",C54:C62,""),IF(AND(C37="No",C41="No",C26="Percentage",C52="Yes"),COUNTIFS($A12:$A27,"*$*",C12:C27,"")+COUNTIFS($A29:$A50,"*$*",C29:C50,"")+COUNTIFS($A53:$A53,"*$*",C53:C53,"")+COUNTIFS($A62:$A62,"*$*",C62:C62,""),IF(AND(C37="No",C41="No",C26="Percentage",C52="No"),COUNTIFS($A12:$A27,"*$*",C12:C27,"")+COUNTIFS($A29:$A50,"*$*",C29:C50,"")+COUNTIFS($A54:$A62,"*$*",C54:C62,"")))))))))))))))))</f>
        <v>2</v>
      </c>
      <c r="D4" s="17">
        <f>IF(AND(D37="Yes",D41="Yes",D26="Amount",D52="Yes"),COUNTIFS($A12:$A26,"*$*",D12:D26,"")+COUNTIFS($A28:$A35,"*$*",D28:D35,"")+COUNTIFS($A53:$A53,"*$*",D53:D53,"")+COUNTIFS($A62:$A62,"*$*",D62:D62,""),IF(AND(D37="Yes",D41="Yes",D26="Amount",D52="No"),COUNTIFS($A12:$A26,"*$*",D12:D26,"")+COUNTIFS($A28:$A35,"*$*",D28:D35,"")+COUNTIFS($A54:$A62,"*$*",D54:D62,""),IF(AND(D37="Yes",D41="Yes",D26="Percentage",D52="Yes"),COUNTIFS($A12:$A27,"*$*",D12:D27,"")+COUNTIFS($A29:$A35,"*$*",D29:D35,"")+COUNTIFS($A53:$A53,"*$*",D53:D53,"")+COUNTIFS($A62:$A62,"*$*",D62:D62,""),IF(AND(D37="Yes",D41="Yes",D26="Percentage",D52="No"),COUNTIFS($A12:$A27,"*$*",D12:D27,"")+COUNTIFS($A29:$A35,"*$*",D29:D35,"")+COUNTIFS($A54:$A62,"*$*",D54:D62,""),IF(AND(D37="Yes",D41="No",D26="Amount",D52="Yes"),COUNTIFS($A12:$A26,"*$*",D12:D26,"")+COUNTIFS($A28:$A35,"*$*",D28:D35,"")+COUNTIFS($A42:$A53,"*$*",D42:D53,"")+COUNTIFS($A62:$A62,"*$*",D62:D62,""),IF(AND(D37="Yes",D41="No",D26="Amount",D52="No"),COUNTIFS($A12:$A26,"*$*",D12:D26,"")+COUNTIFS($A28:$A35,"*$*",D28:D35,"")+COUNTIFS($A42:$A50,"*$*",D42:D50,"")+COUNTIFS($A54:$A62,"*$*",D54:D62,""),IF(AND(D37="Yes",D41="No",D26="Percentage",D52="Yes"),COUNTIFS($A12:$A27,"*$*",D12:D27,"")+COUNTIFS($A29:$A35,"*$*",D29:D35,"")+COUNTIFS($A42:$A49,"*$*",D42:D49,"")+COUNTIFS($A53:$A53,"*$*",D53:D53,"")+COUNTIFS($A62:$A62,"*$*",D62:D62,""),IF(AND(D37="Yes",D41="No",D26="Percentage",D52="No"),COUNTIFS($A12:$A27,"*$*",D12:D27,"")+COUNTIFS($A29:$A35,"*$*",D29:D35,"")+COUNTIFS($A42:$A49,"*$*",D42:D49,"")+COUNTIFS($A54:$A62,"*$*",D54:D62,""),IF(AND(D37="No",D41="Yes",D26="Amount",D52="Yes"),COUNTIFS($A12:$A26,"*$*",D12:D26,"")+COUNTIFS($A28:$A39,"*$*",D28:D39,"")+COUNTIFS($A53:$A53,"*$*",D53:D53,"")+COUNTIFS($A62:$A62,"*$*",D62:D62,""),IF(AND(D37="No",D41="Yes",D26="Amount",D52="No"),COUNTIFS($A12:$A26,"*$*",D12:D26,"")+COUNTIFS($A28:$A39,"*$*",D28:D39,"")+COUNTIFS($A54:$A62,"*$*",D54:D62,""),IF(AND(D37="No",D41="Yes",D26="Percentage",D52="Yes"),COUNTIFS($A12:$A27,"*$*",D12:D27,"")+COUNTIFS($A29:$A39,"*$*",D29:D39,"")+COUNTIFS($A53:$A53,"*$*",D53:D53,"")+COUNTIFS($A62:$A62,"*$*",D62:D62,""),IF(AND(D37="No",D41="Yes",D26="Percentage",D52="No"),COUNTIFS($A12:$A27,"*$*",D12:D27,"")+COUNTIFS($A29:$A39,"*$*",D29:D39,"")+COUNTIFS($A54:$A62,"*$*",D54:D62,""),IF(AND(D37="No",D41="No",D26="Amount",D52="Yes"),COUNTIFS($A12:$A26,"*$*",D12:D26,"")+COUNTIFS($A28:$A50,"*$*",D28:D50,"")+COUNTIFS($A53:$A53,"*$*",D53:D53,"")+COUNTIFS($A62:$A62,"*$*",D62:D62,""),IF(AND(D37="No",D41="No",D26="Amount",D52="No"),COUNTIFS($A12:$A26,"*$*",D12:D26,"")+COUNTIFS($A28:$A50,"*$*",D28:D50,"")+COUNTIFS($A54:$A62,"*$*",D54:D62,""),IF(AND(D37="No",D41="No",D26="Percentage",D52="Yes"),COUNTIFS($A12:$A27,"*$*",D12:D27,"")+COUNTIFS($A29:$A50,"*$*",D29:D50,"")+COUNTIFS($A53:$A53,"*$*",D53:D53,"")+COUNTIFS($A62:$A62,"*$*",D62:D62,""),IF(AND(D37="No",D41="No",D26="Percentage",D52="No"),COUNTIFS($A12:$A27,"*$*",D12:D27,"")+COUNTIFS($A29:$A50,"*$*",D29:D50,"")+COUNTIFS($A54:$A62,"*$*",D54:D62,"")))))))))))))))))</f>
        <v>2</v>
      </c>
      <c r="E4" s="17">
        <f>IF(AND(E37="Yes",E41="Yes",E26="Amount",E52="Yes"),COUNTIFS($A12:$A26,"*$*",E12:E26,"")+COUNTIFS($A28:$A35,"*$*",E28:E35,"")+COUNTIFS($A53:$A53,"*$*",E53:E53,"")+COUNTIFS($A62:$A62,"*$*",E62:E62,""),IF(AND(E37="Yes",E41="Yes",E26="Amount",E52="No"),COUNTIFS($A12:$A26,"*$*",E12:E26,"")+COUNTIFS($A28:$A35,"*$*",E28:E35,"")+COUNTIFS($A54:$A62,"*$*",E54:E62,""),IF(AND(E37="Yes",E41="Yes",E26="Percentage",E52="Yes"),COUNTIFS($A12:$A27,"*$*",E12:E27,"")+COUNTIFS($A29:$A35,"*$*",E29:E35,"")+COUNTIFS($A53:$A53,"*$*",E53:E53,"")+COUNTIFS($A62:$A62,"*$*",E62:E62,""),IF(AND(E37="Yes",E41="Yes",E26="Percentage",E52="No"),COUNTIFS($A12:$A27,"*$*",E12:E27,"")+COUNTIFS($A29:$A35,"*$*",E29:E35,"")+COUNTIFS($A54:$A62,"*$*",E54:E62,""),IF(AND(E37="Yes",E41="No",E26="Amount",E52="Yes"),COUNTIFS($A12:$A26,"*$*",E12:E26,"")+COUNTIFS($A28:$A35,"*$*",E28:E35,"")+COUNTIFS($A42:$A53,"*$*",E42:E53,"")+COUNTIFS($A62:$A62,"*$*",E62:E62,""),IF(AND(E37="Yes",E41="No",E26="Amount",E52="No"),COUNTIFS($A12:$A26,"*$*",E12:E26,"")+COUNTIFS($A28:$A35,"*$*",E28:E35,"")+COUNTIFS($A42:$A50,"*$*",E42:E50,"")+COUNTIFS($A54:$A62,"*$*",E54:E62,""),IF(AND(E37="Yes",E41="No",E26="Percentage",E52="Yes"),COUNTIFS($A12:$A27,"*$*",E12:E27,"")+COUNTIFS($A29:$A35,"*$*",E29:E35,"")+COUNTIFS($A42:$A49,"*$*",E42:E49,"")+COUNTIFS($A53:$A53,"*$*",E53:E53,"")+COUNTIFS($A62:$A62,"*$*",E62:E62,""),IF(AND(E37="Yes",E41="No",E26="Percentage",E52="No"),COUNTIFS($A12:$A27,"*$*",E12:E27,"")+COUNTIFS($A29:$A35,"*$*",E29:E35,"")+COUNTIFS($A42:$A49,"*$*",E42:E49,"")+COUNTIFS($A54:$A62,"*$*",E54:E62,""),IF(AND(E37="No",E41="Yes",E26="Amount",E52="Yes"),COUNTIFS($A12:$A26,"*$*",E12:E26,"")+COUNTIFS($A28:$A39,"*$*",E28:E39,"")+COUNTIFS($A53:$A53,"*$*",E53:E53,"")+COUNTIFS($A62:$A62,"*$*",E62:E62,""),IF(AND(E37="No",E41="Yes",E26="Amount",E52="No"),COUNTIFS($A12:$A26,"*$*",E12:E26,"")+COUNTIFS($A28:$A39,"*$*",E28:E39,"")+COUNTIFS($A54:$A62,"*$*",E54:E62,""),IF(AND(E37="No",E41="Yes",E26="Percentage",E52="Yes"),COUNTIFS($A12:$A27,"*$*",E12:E27,"")+COUNTIFS($A29:$A39,"*$*",E29:E39,"")+COUNTIFS($A53:$A53,"*$*",E53:E53,"")+COUNTIFS($A62:$A62,"*$*",E62:E62,""),IF(AND(E37="No",E41="Yes",E26="Percentage",E52="No"),COUNTIFS($A12:$A27,"*$*",E12:E27,"")+COUNTIFS($A29:$A39,"*$*",E29:E39,"")+COUNTIFS($A54:$A62,"*$*",E54:E62,""),IF(AND(E37="No",E41="No",E26="Amount",E52="Yes"),COUNTIFS($A12:$A26,"*$*",E12:E26,"")+COUNTIFS($A28:$A50,"*$*",E28:E50,"")+COUNTIFS($A53:$A53,"*$*",E53:E53,"")+COUNTIFS($A62:$A62,"*$*",E62:E62,""),IF(AND(E37="No",E41="No",E26="Amount",E52="No"),COUNTIFS($A12:$A26,"*$*",E12:E26,"")+COUNTIFS($A28:$A50,"*$*",E28:E50,"")+COUNTIFS($A54:$A62,"*$*",E54:E62,""),IF(AND(E37="No",E41="No",E26="Percentage",E52="Yes"),COUNTIFS($A12:$A27,"*$*",E12:E27,"")+COUNTIFS($A29:$A50,"*$*",E29:E50,"")+COUNTIFS($A53:$A53,"*$*",E53:E53,"")+COUNTIFS($A62:$A62,"*$*",E62:E62,""),IF(AND(E37="No",E41="No",E26="Percentage",E52="No"),COUNTIFS($A12:$A27,"*$*",E12:E27,"")+COUNTIFS($A29:$A50,"*$*",E29:E50,"")+COUNTIFS($A54:$A62,"*$*",E54:E62,"")))))))))))))))))</f>
        <v>2</v>
      </c>
    </row>
    <row r="5" spans="1:9" s="17" customFormat="1" x14ac:dyDescent="0.25"/>
    <row r="6" spans="1:9" s="17" customFormat="1" x14ac:dyDescent="0.25"/>
    <row r="7" spans="1:9" s="17" customFormat="1" x14ac:dyDescent="0.25"/>
    <row r="8" spans="1:9" s="17" customFormat="1" x14ac:dyDescent="0.25"/>
    <row r="9" spans="1:9" s="17" customFormat="1" x14ac:dyDescent="0.25">
      <c r="A9" s="31" t="s">
        <v>3579</v>
      </c>
      <c r="B9" s="31"/>
    </row>
    <row r="10" spans="1:9" s="17" customFormat="1" x14ac:dyDescent="0.25">
      <c r="A10" s="17" t="s">
        <v>3539</v>
      </c>
      <c r="B10" s="17" t="str">
        <f>'1.TabCustomerMainData'!$B$10</f>
        <v>Edit</v>
      </c>
    </row>
    <row r="11" spans="1:9" s="126" customFormat="1" x14ac:dyDescent="0.25">
      <c r="A11" s="124" t="s">
        <v>3017</v>
      </c>
      <c r="B11" s="125"/>
      <c r="C11" s="125"/>
      <c r="D11" s="125"/>
      <c r="E11" s="125"/>
    </row>
    <row r="12" spans="1:9" s="17" customFormat="1" x14ac:dyDescent="0.25">
      <c r="A12" s="49" t="s">
        <v>3462</v>
      </c>
      <c r="B12" s="6" t="s">
        <v>3565</v>
      </c>
      <c r="C12" s="6"/>
      <c r="D12" s="6"/>
      <c r="E12" s="6"/>
      <c r="F12" s="6"/>
      <c r="G12" s="6"/>
    </row>
    <row r="13" spans="1:9" s="17" customFormat="1" x14ac:dyDescent="0.25">
      <c r="A13" s="49" t="s">
        <v>3463</v>
      </c>
      <c r="B13" s="6" t="s">
        <v>3145</v>
      </c>
      <c r="C13" s="6" t="s">
        <v>3145</v>
      </c>
      <c r="D13" s="6" t="s">
        <v>3145</v>
      </c>
      <c r="E13" s="6" t="s">
        <v>3145</v>
      </c>
      <c r="F13" s="6" t="s">
        <v>3145</v>
      </c>
      <c r="G13" s="6" t="s">
        <v>3145</v>
      </c>
    </row>
    <row r="14" spans="1:9" s="17" customFormat="1" x14ac:dyDescent="0.25">
      <c r="A14" s="49" t="s">
        <v>3464</v>
      </c>
      <c r="B14" s="8" t="s">
        <v>3069</v>
      </c>
      <c r="C14" s="8" t="s">
        <v>3069</v>
      </c>
      <c r="D14" s="8" t="s">
        <v>3069</v>
      </c>
      <c r="E14" s="8" t="s">
        <v>3069</v>
      </c>
      <c r="F14" s="8" t="s">
        <v>3069</v>
      </c>
      <c r="G14" s="8" t="s">
        <v>3069</v>
      </c>
    </row>
    <row r="15" spans="1:9" s="17" customFormat="1" x14ac:dyDescent="0.25">
      <c r="A15" s="11" t="s">
        <v>92</v>
      </c>
      <c r="B15" s="8" t="s">
        <v>3070</v>
      </c>
      <c r="C15" s="8" t="s">
        <v>3070</v>
      </c>
      <c r="D15" s="8" t="s">
        <v>3070</v>
      </c>
      <c r="E15" s="8" t="s">
        <v>3070</v>
      </c>
      <c r="F15" s="8" t="s">
        <v>3070</v>
      </c>
      <c r="G15" s="8" t="s">
        <v>3070</v>
      </c>
    </row>
    <row r="16" spans="1:9" s="98" customFormat="1" x14ac:dyDescent="0.25">
      <c r="A16" s="99" t="s">
        <v>3018</v>
      </c>
      <c r="B16" s="100"/>
      <c r="C16" s="100"/>
      <c r="D16" s="100"/>
      <c r="E16" s="100"/>
      <c r="F16" s="100"/>
      <c r="G16" s="100"/>
    </row>
    <row r="17" spans="1:7" s="17" customFormat="1" x14ac:dyDescent="0.25">
      <c r="A17" s="49" t="s">
        <v>3465</v>
      </c>
      <c r="B17" s="17" t="s">
        <v>3074</v>
      </c>
      <c r="C17" s="17" t="s">
        <v>3307</v>
      </c>
      <c r="D17" s="17" t="s">
        <v>3308</v>
      </c>
      <c r="E17" s="17" t="s">
        <v>3309</v>
      </c>
      <c r="F17" s="17" t="s">
        <v>3310</v>
      </c>
      <c r="G17" s="17" t="s">
        <v>3311</v>
      </c>
    </row>
    <row r="18" spans="1:7" s="17" customFormat="1" x14ac:dyDescent="0.25">
      <c r="A18" s="49" t="s">
        <v>3466</v>
      </c>
      <c r="B18" s="5" t="s">
        <v>3241</v>
      </c>
      <c r="C18" s="5" t="s">
        <v>3241</v>
      </c>
      <c r="D18" s="5" t="s">
        <v>3241</v>
      </c>
      <c r="E18" s="5" t="s">
        <v>3241</v>
      </c>
      <c r="F18" s="5" t="s">
        <v>3241</v>
      </c>
      <c r="G18" s="5" t="s">
        <v>3241</v>
      </c>
    </row>
    <row r="19" spans="1:7" s="17" customFormat="1" x14ac:dyDescent="0.25">
      <c r="A19" s="49" t="s">
        <v>3467</v>
      </c>
      <c r="B19" s="46">
        <v>500000000</v>
      </c>
      <c r="C19" s="46">
        <v>500000001</v>
      </c>
      <c r="D19" s="46">
        <v>500000002</v>
      </c>
      <c r="E19" s="46">
        <v>500000003</v>
      </c>
      <c r="F19" s="46">
        <v>500000004</v>
      </c>
      <c r="G19" s="46">
        <v>500000005</v>
      </c>
    </row>
    <row r="20" spans="1:7" s="17" customFormat="1" x14ac:dyDescent="0.25">
      <c r="A20" s="49" t="s">
        <v>3468</v>
      </c>
      <c r="B20" s="5" t="s">
        <v>3140</v>
      </c>
      <c r="C20" s="5" t="s">
        <v>3140</v>
      </c>
      <c r="D20" s="5" t="s">
        <v>3140</v>
      </c>
      <c r="E20" s="5" t="s">
        <v>3140</v>
      </c>
      <c r="F20" s="5" t="s">
        <v>3140</v>
      </c>
      <c r="G20" s="5" t="s">
        <v>3140</v>
      </c>
    </row>
    <row r="21" spans="1:7" s="17" customFormat="1" x14ac:dyDescent="0.25">
      <c r="A21" s="17" t="s">
        <v>93</v>
      </c>
      <c r="B21" s="5" t="s">
        <v>3141</v>
      </c>
      <c r="C21" s="5" t="s">
        <v>3141</v>
      </c>
      <c r="D21" s="5" t="s">
        <v>3141</v>
      </c>
      <c r="E21" s="5" t="s">
        <v>3141</v>
      </c>
      <c r="F21" s="5" t="s">
        <v>3141</v>
      </c>
      <c r="G21" s="5" t="s">
        <v>3141</v>
      </c>
    </row>
    <row r="22" spans="1:7" s="17" customFormat="1" x14ac:dyDescent="0.25">
      <c r="A22" s="17" t="s">
        <v>94</v>
      </c>
      <c r="B22" s="69" t="s">
        <v>3142</v>
      </c>
      <c r="C22" s="69" t="s">
        <v>3142</v>
      </c>
      <c r="D22" s="69" t="s">
        <v>3142</v>
      </c>
      <c r="E22" s="69" t="s">
        <v>3142</v>
      </c>
      <c r="F22" s="69" t="s">
        <v>3142</v>
      </c>
      <c r="G22" s="69" t="s">
        <v>3142</v>
      </c>
    </row>
    <row r="23" spans="1:7" s="17" customFormat="1" x14ac:dyDescent="0.25">
      <c r="A23" s="17" t="s">
        <v>95</v>
      </c>
      <c r="B23" s="62">
        <v>44539</v>
      </c>
      <c r="C23" s="62">
        <v>44540</v>
      </c>
      <c r="D23" s="62">
        <v>44541</v>
      </c>
      <c r="E23" s="62">
        <v>44542</v>
      </c>
      <c r="F23" s="62">
        <v>44543</v>
      </c>
      <c r="G23" s="62">
        <v>44544</v>
      </c>
    </row>
    <row r="24" spans="1:7" s="17" customFormat="1" x14ac:dyDescent="0.25">
      <c r="A24" s="17" t="s">
        <v>96</v>
      </c>
      <c r="B24" s="5"/>
      <c r="C24" s="5"/>
      <c r="D24" s="5"/>
      <c r="E24" s="5"/>
      <c r="F24" s="5"/>
      <c r="G24" s="5"/>
    </row>
    <row r="25" spans="1:7" s="17" customFormat="1" x14ac:dyDescent="0.25">
      <c r="A25" s="49" t="s">
        <v>3469</v>
      </c>
      <c r="B25" s="5">
        <v>2022</v>
      </c>
      <c r="C25" s="5">
        <v>2023</v>
      </c>
      <c r="D25" s="5">
        <v>2024</v>
      </c>
      <c r="E25" s="5">
        <v>2025</v>
      </c>
      <c r="F25" s="5">
        <v>2026</v>
      </c>
      <c r="G25" s="5">
        <v>2027</v>
      </c>
    </row>
    <row r="26" spans="1:7" s="17" customFormat="1" x14ac:dyDescent="0.25">
      <c r="A26" s="49" t="s">
        <v>3470</v>
      </c>
      <c r="B26" s="5" t="s">
        <v>97</v>
      </c>
      <c r="C26" s="5" t="s">
        <v>97</v>
      </c>
      <c r="D26" s="5" t="s">
        <v>97</v>
      </c>
      <c r="E26" s="5" t="s">
        <v>97</v>
      </c>
      <c r="F26" s="5" t="s">
        <v>97</v>
      </c>
      <c r="G26" s="5" t="s">
        <v>97</v>
      </c>
    </row>
    <row r="27" spans="1:7" s="17" customFormat="1" x14ac:dyDescent="0.25">
      <c r="A27" s="50" t="s">
        <v>3471</v>
      </c>
      <c r="B27" s="8">
        <v>20</v>
      </c>
      <c r="C27" s="8">
        <v>30</v>
      </c>
      <c r="D27" s="8">
        <v>30</v>
      </c>
      <c r="E27" s="8">
        <v>30</v>
      </c>
      <c r="F27" s="8">
        <v>30</v>
      </c>
      <c r="G27" s="8">
        <v>30</v>
      </c>
    </row>
    <row r="28" spans="1:7" s="17" customFormat="1" x14ac:dyDescent="0.25">
      <c r="A28" s="50" t="s">
        <v>3472</v>
      </c>
      <c r="B28" s="46">
        <v>100000000</v>
      </c>
      <c r="C28" s="46">
        <v>100000000</v>
      </c>
      <c r="D28" s="46">
        <v>100000000</v>
      </c>
      <c r="E28" s="46">
        <v>100000000</v>
      </c>
      <c r="F28" s="46">
        <v>100000000</v>
      </c>
      <c r="G28" s="46">
        <v>100000000</v>
      </c>
    </row>
    <row r="29" spans="1:7" s="17" customFormat="1" x14ac:dyDescent="0.25">
      <c r="A29" s="49" t="s">
        <v>3473</v>
      </c>
      <c r="B29" s="67">
        <v>210874</v>
      </c>
      <c r="C29" s="67">
        <v>12398042</v>
      </c>
      <c r="D29" s="67">
        <v>12398042</v>
      </c>
      <c r="E29" s="67">
        <v>12398042</v>
      </c>
      <c r="F29" s="67">
        <v>12398042</v>
      </c>
      <c r="G29" s="67">
        <v>12398042</v>
      </c>
    </row>
    <row r="30" spans="1:7" s="17" customFormat="1" x14ac:dyDescent="0.25">
      <c r="A30" s="49" t="s">
        <v>3474</v>
      </c>
      <c r="B30" s="67">
        <v>34916</v>
      </c>
      <c r="C30" s="67">
        <v>12039814</v>
      </c>
      <c r="D30" s="67">
        <v>12039814</v>
      </c>
      <c r="E30" s="67">
        <v>12039814</v>
      </c>
      <c r="F30" s="67">
        <v>12039814</v>
      </c>
      <c r="G30" s="67">
        <v>12039814</v>
      </c>
    </row>
    <row r="31" spans="1:7" s="17" customFormat="1" x14ac:dyDescent="0.25">
      <c r="A31" s="49" t="s">
        <v>3475</v>
      </c>
      <c r="B31" s="67">
        <v>1237451</v>
      </c>
      <c r="C31" s="67" t="s">
        <v>3242</v>
      </c>
      <c r="D31" s="67" t="s">
        <v>3242</v>
      </c>
      <c r="E31" s="67" t="s">
        <v>3242</v>
      </c>
      <c r="F31" s="67" t="s">
        <v>3242</v>
      </c>
      <c r="G31" s="67" t="s">
        <v>3242</v>
      </c>
    </row>
    <row r="32" spans="1:7" s="17" customFormat="1" x14ac:dyDescent="0.25">
      <c r="A32" s="49" t="s">
        <v>3476</v>
      </c>
      <c r="B32" s="67">
        <v>124897</v>
      </c>
      <c r="C32" s="67">
        <v>1238905</v>
      </c>
      <c r="D32" s="67">
        <v>1238906</v>
      </c>
      <c r="E32" s="67">
        <v>1238907</v>
      </c>
      <c r="F32" s="67">
        <v>1238908</v>
      </c>
      <c r="G32" s="67">
        <v>1238909</v>
      </c>
    </row>
    <row r="33" spans="1:7" s="17" customFormat="1" x14ac:dyDescent="0.25">
      <c r="A33" s="49" t="s">
        <v>3477</v>
      </c>
      <c r="B33" s="5">
        <v>123124</v>
      </c>
      <c r="C33" s="5"/>
      <c r="D33" s="5"/>
      <c r="E33" s="5"/>
      <c r="F33" s="5"/>
      <c r="G33" s="5"/>
    </row>
    <row r="34" spans="1:7" s="98" customFormat="1" x14ac:dyDescent="0.25">
      <c r="A34" s="99" t="s">
        <v>3019</v>
      </c>
      <c r="B34" s="100"/>
      <c r="C34" s="100"/>
      <c r="D34" s="100"/>
      <c r="E34" s="100"/>
      <c r="F34" s="100"/>
      <c r="G34" s="100"/>
    </row>
    <row r="35" spans="1:7" s="17" customFormat="1" x14ac:dyDescent="0.25">
      <c r="A35" s="49" t="s">
        <v>3478</v>
      </c>
      <c r="B35" s="5" t="s">
        <v>3071</v>
      </c>
      <c r="C35" s="5" t="s">
        <v>3312</v>
      </c>
      <c r="D35" s="5" t="s">
        <v>3313</v>
      </c>
      <c r="E35" s="5" t="s">
        <v>3314</v>
      </c>
      <c r="F35" s="5" t="s">
        <v>3315</v>
      </c>
      <c r="G35" s="5" t="s">
        <v>3316</v>
      </c>
    </row>
    <row r="36" spans="1:7" s="98" customFormat="1" x14ac:dyDescent="0.25">
      <c r="A36" s="99" t="s">
        <v>3020</v>
      </c>
      <c r="B36" s="100"/>
      <c r="C36" s="100"/>
      <c r="D36" s="100"/>
      <c r="E36" s="100"/>
      <c r="F36" s="100"/>
      <c r="G36" s="100"/>
    </row>
    <row r="37" spans="1:7" s="17" customFormat="1" x14ac:dyDescent="0.25">
      <c r="A37" s="11" t="s">
        <v>98</v>
      </c>
      <c r="B37" s="5" t="s">
        <v>32</v>
      </c>
      <c r="C37" s="5" t="s">
        <v>32</v>
      </c>
      <c r="D37" s="5" t="s">
        <v>32</v>
      </c>
      <c r="E37" s="5" t="s">
        <v>32</v>
      </c>
      <c r="F37" s="5" t="s">
        <v>32</v>
      </c>
      <c r="G37" s="5" t="s">
        <v>32</v>
      </c>
    </row>
    <row r="38" spans="1:7" s="17" customFormat="1" x14ac:dyDescent="0.25">
      <c r="A38" s="50" t="s">
        <v>3479</v>
      </c>
      <c r="B38" s="5" t="s">
        <v>3065</v>
      </c>
      <c r="C38" s="5" t="s">
        <v>3065</v>
      </c>
      <c r="D38" s="5" t="s">
        <v>3065</v>
      </c>
      <c r="E38" s="5" t="s">
        <v>3065</v>
      </c>
      <c r="F38" s="5" t="s">
        <v>3065</v>
      </c>
      <c r="G38" s="5" t="s">
        <v>3065</v>
      </c>
    </row>
    <row r="39" spans="1:7" s="17" customFormat="1" x14ac:dyDescent="0.25">
      <c r="A39" s="50" t="s">
        <v>3480</v>
      </c>
      <c r="B39" s="5" t="s">
        <v>277</v>
      </c>
      <c r="C39" s="5" t="s">
        <v>277</v>
      </c>
      <c r="D39" s="5" t="s">
        <v>277</v>
      </c>
      <c r="E39" s="5" t="s">
        <v>277</v>
      </c>
      <c r="F39" s="5" t="s">
        <v>277</v>
      </c>
      <c r="G39" s="5" t="s">
        <v>277</v>
      </c>
    </row>
    <row r="40" spans="1:7" s="98" customFormat="1" x14ac:dyDescent="0.25">
      <c r="A40" s="99" t="s">
        <v>3021</v>
      </c>
      <c r="B40" s="100"/>
      <c r="C40" s="100"/>
      <c r="D40" s="100"/>
      <c r="E40" s="100"/>
      <c r="F40" s="100"/>
      <c r="G40" s="100"/>
    </row>
    <row r="41" spans="1:7" s="17" customFormat="1" x14ac:dyDescent="0.25">
      <c r="A41" s="11" t="s">
        <v>99</v>
      </c>
      <c r="B41" s="17" t="s">
        <v>32</v>
      </c>
      <c r="C41" s="17" t="s">
        <v>32</v>
      </c>
      <c r="D41" s="17" t="s">
        <v>32</v>
      </c>
      <c r="E41" s="17" t="s">
        <v>32</v>
      </c>
      <c r="F41" s="17" t="s">
        <v>32</v>
      </c>
      <c r="G41" s="17" t="s">
        <v>32</v>
      </c>
    </row>
    <row r="42" spans="1:7" s="17" customFormat="1" x14ac:dyDescent="0.25">
      <c r="A42" s="50" t="s">
        <v>3481</v>
      </c>
      <c r="B42" s="17" t="s">
        <v>42</v>
      </c>
      <c r="C42" s="17" t="s">
        <v>42</v>
      </c>
      <c r="D42" s="17" t="s">
        <v>39</v>
      </c>
      <c r="E42" s="17" t="s">
        <v>42</v>
      </c>
      <c r="F42" s="17" t="s">
        <v>42</v>
      </c>
      <c r="G42" s="17" t="s">
        <v>42</v>
      </c>
    </row>
    <row r="43" spans="1:7" s="17" customFormat="1" x14ac:dyDescent="0.25">
      <c r="A43" s="50" t="s">
        <v>3482</v>
      </c>
      <c r="B43" s="5" t="s">
        <v>3136</v>
      </c>
      <c r="C43" s="5" t="s">
        <v>3136</v>
      </c>
      <c r="D43" s="5" t="s">
        <v>3136</v>
      </c>
      <c r="E43" s="5" t="s">
        <v>3136</v>
      </c>
      <c r="F43" s="5" t="s">
        <v>3136</v>
      </c>
      <c r="G43" s="5" t="s">
        <v>3136</v>
      </c>
    </row>
    <row r="44" spans="1:7" s="17" customFormat="1" x14ac:dyDescent="0.25">
      <c r="A44" s="50" t="s">
        <v>3483</v>
      </c>
      <c r="B44" s="17" t="s">
        <v>44</v>
      </c>
      <c r="C44" s="17" t="s">
        <v>277</v>
      </c>
      <c r="D44" s="17" t="s">
        <v>277</v>
      </c>
      <c r="E44" s="17" t="s">
        <v>277</v>
      </c>
      <c r="F44" s="17" t="s">
        <v>277</v>
      </c>
      <c r="G44" s="17" t="s">
        <v>277</v>
      </c>
    </row>
    <row r="45" spans="1:7" s="17" customFormat="1" x14ac:dyDescent="0.25">
      <c r="A45" s="52" t="s">
        <v>101</v>
      </c>
      <c r="B45" s="17" t="e">
        <f>VLOOKUP(B46,Master!$A:$B,2,FALSE)</f>
        <v>#N/A</v>
      </c>
      <c r="C45" s="17" t="e">
        <f>VLOOKUP(C46,Master!$A:$B,2,FALSE)</f>
        <v>#N/A</v>
      </c>
      <c r="D45" s="17" t="e">
        <f>VLOOKUP(D46,Master!$A:$B,2,FALSE)</f>
        <v>#N/A</v>
      </c>
      <c r="E45" s="17" t="e">
        <f>VLOOKUP(E46,Master!$A:$B,2,FALSE)</f>
        <v>#N/A</v>
      </c>
      <c r="F45" s="17" t="e">
        <f>VLOOKUP(F46,Master!$A:$B,2,FALSE)</f>
        <v>#N/A</v>
      </c>
      <c r="G45" s="17" t="e">
        <f>VLOOKUP(G46,Master!$A:$B,2,FALSE)</f>
        <v>#N/A</v>
      </c>
    </row>
    <row r="46" spans="1:7" s="17" customFormat="1" x14ac:dyDescent="0.25">
      <c r="A46" s="17" t="s">
        <v>102</v>
      </c>
    </row>
    <row r="47" spans="1:7" s="17" customFormat="1" x14ac:dyDescent="0.25">
      <c r="A47" s="17" t="s">
        <v>103</v>
      </c>
      <c r="B47" s="17" t="s">
        <v>45</v>
      </c>
      <c r="C47" s="17" t="s">
        <v>45</v>
      </c>
      <c r="D47" s="17" t="s">
        <v>45</v>
      </c>
      <c r="E47" s="17" t="s">
        <v>45</v>
      </c>
      <c r="F47" s="17" t="s">
        <v>45</v>
      </c>
      <c r="G47" s="17" t="s">
        <v>45</v>
      </c>
    </row>
    <row r="48" spans="1:7" s="17" customFormat="1" x14ac:dyDescent="0.25">
      <c r="A48" s="50" t="s">
        <v>3484</v>
      </c>
      <c r="B48" s="17" t="s">
        <v>13</v>
      </c>
      <c r="C48" s="17" t="s">
        <v>13</v>
      </c>
      <c r="D48" s="17" t="s">
        <v>13</v>
      </c>
      <c r="E48" s="17" t="s">
        <v>13</v>
      </c>
      <c r="F48" s="17" t="s">
        <v>13</v>
      </c>
      <c r="G48" s="17" t="s">
        <v>13</v>
      </c>
    </row>
    <row r="49" spans="1:8" s="17" customFormat="1" x14ac:dyDescent="0.25">
      <c r="A49" s="50" t="s">
        <v>3485</v>
      </c>
      <c r="B49" s="2" t="s">
        <v>3134</v>
      </c>
      <c r="C49" s="2" t="s">
        <v>3134</v>
      </c>
      <c r="D49" s="2" t="s">
        <v>3134</v>
      </c>
      <c r="E49" s="2" t="s">
        <v>3134</v>
      </c>
      <c r="F49" s="2" t="s">
        <v>3134</v>
      </c>
      <c r="G49" s="2" t="s">
        <v>3134</v>
      </c>
    </row>
    <row r="50" spans="1:8" s="17" customFormat="1" x14ac:dyDescent="0.25">
      <c r="A50" s="17" t="s">
        <v>104</v>
      </c>
      <c r="B50" s="2">
        <v>1231412</v>
      </c>
      <c r="C50" s="2">
        <v>1231413</v>
      </c>
      <c r="D50" s="2">
        <v>1231414</v>
      </c>
      <c r="E50" s="2">
        <v>1231415</v>
      </c>
      <c r="F50" s="2">
        <v>1231416</v>
      </c>
      <c r="G50" s="2">
        <v>1231417</v>
      </c>
    </row>
    <row r="51" spans="1:8" s="98" customFormat="1" x14ac:dyDescent="0.25">
      <c r="A51" s="99" t="s">
        <v>3433</v>
      </c>
      <c r="B51" s="100"/>
      <c r="C51" s="100"/>
      <c r="D51" s="100"/>
      <c r="E51" s="100"/>
      <c r="F51" s="100"/>
      <c r="G51" s="100"/>
    </row>
    <row r="52" spans="1:8" s="17" customFormat="1" x14ac:dyDescent="0.25">
      <c r="A52" s="48" t="s">
        <v>31</v>
      </c>
      <c r="B52" s="17" t="s">
        <v>32</v>
      </c>
      <c r="C52" s="17" t="s">
        <v>41</v>
      </c>
      <c r="D52" s="17" t="s">
        <v>41</v>
      </c>
      <c r="E52" s="17" t="s">
        <v>41</v>
      </c>
      <c r="F52" s="17" t="s">
        <v>41</v>
      </c>
      <c r="G52" s="17" t="s">
        <v>41</v>
      </c>
    </row>
    <row r="53" spans="1:8" s="17" customFormat="1" x14ac:dyDescent="0.25">
      <c r="A53" s="50" t="s">
        <v>3486</v>
      </c>
      <c r="B53" s="17" t="s">
        <v>105</v>
      </c>
      <c r="C53" s="17" t="s">
        <v>105</v>
      </c>
      <c r="D53" s="17" t="s">
        <v>105</v>
      </c>
      <c r="E53" s="17" t="s">
        <v>105</v>
      </c>
      <c r="F53" s="17" t="s">
        <v>105</v>
      </c>
      <c r="G53" s="17" t="s">
        <v>105</v>
      </c>
    </row>
    <row r="54" spans="1:8" s="17" customFormat="1" x14ac:dyDescent="0.25">
      <c r="A54" s="50" t="s">
        <v>3394</v>
      </c>
      <c r="B54" s="17" t="s">
        <v>3137</v>
      </c>
      <c r="C54" s="17" t="s">
        <v>3137</v>
      </c>
      <c r="D54" s="17" t="s">
        <v>3137</v>
      </c>
      <c r="E54" s="17" t="s">
        <v>3137</v>
      </c>
      <c r="F54" s="17" t="s">
        <v>3137</v>
      </c>
      <c r="G54" s="17" t="s">
        <v>3137</v>
      </c>
    </row>
    <row r="55" spans="1:8" s="17" customFormat="1" x14ac:dyDescent="0.25">
      <c r="A55" s="50" t="s">
        <v>3395</v>
      </c>
      <c r="B55" s="2">
        <v>1</v>
      </c>
      <c r="C55" s="2">
        <v>1</v>
      </c>
      <c r="D55" s="2">
        <v>1</v>
      </c>
      <c r="E55" s="2">
        <v>1</v>
      </c>
      <c r="F55" s="2">
        <v>1</v>
      </c>
      <c r="G55" s="2">
        <v>1</v>
      </c>
    </row>
    <row r="56" spans="1:8" s="17" customFormat="1" x14ac:dyDescent="0.25">
      <c r="A56" s="50" t="s">
        <v>3396</v>
      </c>
      <c r="B56" s="2">
        <v>1</v>
      </c>
      <c r="C56" s="2">
        <v>1</v>
      </c>
      <c r="D56" s="2">
        <v>1</v>
      </c>
      <c r="E56" s="2">
        <v>1</v>
      </c>
      <c r="F56" s="2">
        <v>1</v>
      </c>
      <c r="G56" s="2">
        <v>1</v>
      </c>
    </row>
    <row r="57" spans="1:8" s="17" customFormat="1" x14ac:dyDescent="0.25">
      <c r="A57" s="50" t="s">
        <v>3397</v>
      </c>
      <c r="B57" s="2">
        <v>40242</v>
      </c>
      <c r="C57" s="2">
        <v>40242</v>
      </c>
      <c r="D57" s="2">
        <v>40242</v>
      </c>
      <c r="E57" s="2">
        <v>40242</v>
      </c>
      <c r="F57" s="2">
        <v>40242</v>
      </c>
      <c r="G57" s="2">
        <v>40242</v>
      </c>
    </row>
    <row r="58" spans="1:8" s="17" customFormat="1" x14ac:dyDescent="0.25">
      <c r="A58" s="50" t="s">
        <v>3399</v>
      </c>
      <c r="B58" s="17" t="s">
        <v>3066</v>
      </c>
      <c r="C58" s="17" t="s">
        <v>3066</v>
      </c>
      <c r="D58" s="17" t="s">
        <v>3066</v>
      </c>
      <c r="E58" s="17" t="s">
        <v>3066</v>
      </c>
      <c r="F58" s="17" t="s">
        <v>3066</v>
      </c>
      <c r="G58" s="17" t="s">
        <v>3067</v>
      </c>
    </row>
    <row r="59" spans="1:8" s="17" customFormat="1" x14ac:dyDescent="0.25">
      <c r="A59" s="50" t="s">
        <v>3398</v>
      </c>
      <c r="B59" s="17" t="s">
        <v>3067</v>
      </c>
      <c r="C59" s="17" t="s">
        <v>3067</v>
      </c>
      <c r="D59" s="17" t="s">
        <v>3067</v>
      </c>
      <c r="E59" s="17" t="s">
        <v>3067</v>
      </c>
      <c r="F59" s="17" t="s">
        <v>3067</v>
      </c>
      <c r="G59" s="17" t="s">
        <v>3066</v>
      </c>
    </row>
    <row r="60" spans="1:8" s="17" customFormat="1" x14ac:dyDescent="0.25">
      <c r="A60" s="50" t="s">
        <v>3430</v>
      </c>
      <c r="B60" s="17" t="s">
        <v>3135</v>
      </c>
      <c r="C60" s="17" t="s">
        <v>3135</v>
      </c>
      <c r="D60" s="17" t="s">
        <v>3135</v>
      </c>
      <c r="E60" s="17" t="s">
        <v>3135</v>
      </c>
      <c r="F60" s="17" t="s">
        <v>3135</v>
      </c>
      <c r="G60" s="17" t="s">
        <v>3135</v>
      </c>
    </row>
    <row r="61" spans="1:8" s="98" customFormat="1" x14ac:dyDescent="0.25">
      <c r="A61" s="99" t="s">
        <v>3075</v>
      </c>
      <c r="B61" s="100"/>
      <c r="C61" s="100"/>
      <c r="D61" s="100"/>
      <c r="E61" s="100"/>
      <c r="F61" s="100"/>
      <c r="G61" s="100"/>
    </row>
    <row r="62" spans="1:8" x14ac:dyDescent="0.25">
      <c r="A62" s="114" t="s">
        <v>3487</v>
      </c>
      <c r="B62" s="35" t="s">
        <v>32</v>
      </c>
      <c r="C62" s="35" t="s">
        <v>32</v>
      </c>
      <c r="D62" s="35" t="s">
        <v>32</v>
      </c>
      <c r="E62" s="35" t="s">
        <v>32</v>
      </c>
      <c r="F62" s="35" t="s">
        <v>32</v>
      </c>
      <c r="G62" s="35" t="s">
        <v>32</v>
      </c>
      <c r="H62" s="16"/>
    </row>
    <row r="63" spans="1:8" s="127" customFormat="1" x14ac:dyDescent="0.25">
      <c r="A63" s="124" t="s">
        <v>3615</v>
      </c>
      <c r="B63" s="125"/>
    </row>
    <row r="64" spans="1:8" s="17" customFormat="1" x14ac:dyDescent="0.25">
      <c r="A64" s="17" t="s">
        <v>3616</v>
      </c>
    </row>
    <row r="65" spans="1:2" s="17" customFormat="1" x14ac:dyDescent="0.25">
      <c r="A65" s="17" t="s">
        <v>3617</v>
      </c>
    </row>
    <row r="66" spans="1:2" s="17" customFormat="1" x14ac:dyDescent="0.25">
      <c r="A66" s="17" t="s">
        <v>2420</v>
      </c>
    </row>
    <row r="67" spans="1:2" s="17" customFormat="1" x14ac:dyDescent="0.25">
      <c r="A67" s="11" t="s">
        <v>3618</v>
      </c>
      <c r="B67" s="5"/>
    </row>
  </sheetData>
  <mergeCells count="2">
    <mergeCell ref="A11:XFD11"/>
    <mergeCell ref="A63:XFD63"/>
  </mergeCells>
  <conditionalFormatting sqref="B27:XFD27">
    <cfRule type="expression" dxfId="143" priority="22">
      <formula>B$26="Amount"</formula>
    </cfRule>
  </conditionalFormatting>
  <conditionalFormatting sqref="B28:XFD28">
    <cfRule type="expression" dxfId="142" priority="21">
      <formula>B$26="Percentage"</formula>
    </cfRule>
  </conditionalFormatting>
  <conditionalFormatting sqref="B38:XFD39">
    <cfRule type="expression" dxfId="141" priority="20">
      <formula>B$37="Yes"</formula>
    </cfRule>
  </conditionalFormatting>
  <conditionalFormatting sqref="B42:XFD50">
    <cfRule type="expression" dxfId="140" priority="19">
      <formula>B$41="Yes"</formula>
    </cfRule>
  </conditionalFormatting>
  <conditionalFormatting sqref="H54:XFD60">
    <cfRule type="expression" dxfId="139" priority="16">
      <formula>H$52="Yes"</formula>
    </cfRule>
  </conditionalFormatting>
  <conditionalFormatting sqref="B53:XFD53">
    <cfRule type="expression" dxfId="138" priority="15">
      <formula>B$52="No"</formula>
    </cfRule>
  </conditionalFormatting>
  <conditionalFormatting sqref="B47:XFD47">
    <cfRule type="expression" dxfId="137" priority="14">
      <formula>B$42="Personal"</formula>
    </cfRule>
  </conditionalFormatting>
  <conditionalFormatting sqref="B45:XFD46">
    <cfRule type="expression" dxfId="136" priority="13">
      <formula>B$42="Company"</formula>
    </cfRule>
  </conditionalFormatting>
  <conditionalFormatting sqref="B62:XFD62">
    <cfRule type="expression" dxfId="135" priority="12">
      <formula>B$18="New"</formula>
    </cfRule>
  </conditionalFormatting>
  <conditionalFormatting sqref="B54:G60">
    <cfRule type="expression" dxfId="134" priority="11">
      <formula>B$41="Yes"</formula>
    </cfRule>
  </conditionalFormatting>
  <conditionalFormatting sqref="B54:G60">
    <cfRule type="expression" dxfId="133" priority="10">
      <formula>#REF!="Yes"</formula>
    </cfRule>
  </conditionalFormatting>
  <conditionalFormatting sqref="A27">
    <cfRule type="expression" dxfId="132" priority="9">
      <formula>A$26="Amount"</formula>
    </cfRule>
  </conditionalFormatting>
  <conditionalFormatting sqref="A28">
    <cfRule type="expression" dxfId="131" priority="8">
      <formula>A$26="Percentage"</formula>
    </cfRule>
  </conditionalFormatting>
  <conditionalFormatting sqref="A38:A39">
    <cfRule type="expression" dxfId="130" priority="7">
      <formula>A$37="Yes"</formula>
    </cfRule>
  </conditionalFormatting>
  <conditionalFormatting sqref="A42:A50">
    <cfRule type="expression" dxfId="129" priority="6">
      <formula>A$41="Yes"</formula>
    </cfRule>
  </conditionalFormatting>
  <conditionalFormatting sqref="A47">
    <cfRule type="expression" dxfId="128" priority="5">
      <formula>A$42="Personal"</formula>
    </cfRule>
  </conditionalFormatting>
  <conditionalFormatting sqref="A45:A46">
    <cfRule type="expression" dxfId="127" priority="4">
      <formula>A$42="Company"</formula>
    </cfRule>
  </conditionalFormatting>
  <conditionalFormatting sqref="A54:A60">
    <cfRule type="expression" dxfId="126" priority="3">
      <formula>A$52="Yes"</formula>
    </cfRule>
  </conditionalFormatting>
  <conditionalFormatting sqref="A53">
    <cfRule type="expression" dxfId="125" priority="2">
      <formula>A$52="No"</formula>
    </cfRule>
  </conditionalFormatting>
  <conditionalFormatting sqref="A62">
    <cfRule type="expression" dxfId="124" priority="1">
      <formula>A$18="New"</formula>
    </cfRule>
  </conditionalFormatting>
  <dataValidations count="31">
    <dataValidation type="list" errorStyle="information" showInputMessage="1" showErrorMessage="1" sqref="B18:G18">
      <formula1>"New, Used"</formula1>
    </dataValidation>
    <dataValidation type="list" errorStyle="information" showInputMessage="1" showErrorMessage="1" sqref="B20:G20">
      <formula1>"Commercial, Non Commercial"</formula1>
    </dataValidation>
    <dataValidation type="list" errorStyle="information" allowBlank="1" showInputMessage="1" showErrorMessage="1" sqref="B26:G26">
      <formula1>"Amount, Percentage"</formula1>
    </dataValidation>
    <dataValidation type="list" errorStyle="information" showInputMessage="1" showErrorMessage="1" sqref="B35:G35">
      <formula1>"REGION1, REGION2, REGION3"</formula1>
    </dataValidation>
    <dataValidation type="list" showInputMessage="1" showErrorMessage="1" sqref="B41:G41 B66">
      <formula1>"Yes, No"</formula1>
    </dataValidation>
    <dataValidation type="custom" errorStyle="information" showInputMessage="1" showErrorMessage="1" sqref="B45:G45">
      <formula1>AND(B41="No",B42="Personal")</formula1>
    </dataValidation>
    <dataValidation type="custom" errorStyle="information" allowBlank="1" showInputMessage="1" showErrorMessage="1" sqref="B38:G38">
      <formula1>B37="No"</formula1>
    </dataValidation>
    <dataValidation type="custom" errorStyle="information" allowBlank="1" showInputMessage="1" showErrorMessage="1" sqref="B27:G27">
      <formula1>AND(B26="Percentage",ISNUMBER(B27))</formula1>
    </dataValidation>
    <dataValidation type="custom" errorStyle="information" allowBlank="1" showInputMessage="1" showErrorMessage="1" sqref="B28:G28">
      <formula1>AND(B26="Amount",ISNUMBER(19))</formula1>
    </dataValidation>
    <dataValidation type="custom" errorStyle="information" allowBlank="1" showInputMessage="1" showErrorMessage="1" sqref="B43:G43">
      <formula1>B41="No"</formula1>
    </dataValidation>
    <dataValidation type="custom" errorStyle="information" allowBlank="1" showInputMessage="1" showErrorMessage="1" sqref="B50:G50">
      <formula1>B41="No"</formula1>
    </dataValidation>
    <dataValidation type="custom" allowBlank="1" showInputMessage="1" showErrorMessage="1" sqref="B19:G19">
      <formula1>ISNUMBER(B19)</formula1>
    </dataValidation>
    <dataValidation type="list" errorStyle="information" allowBlank="1" showInputMessage="1" showErrorMessage="1" sqref="B42:G42">
      <formula1>IF(B41="No",ListOwnerType)</formula1>
    </dataValidation>
    <dataValidation type="list" errorStyle="information" allowBlank="1" showInputMessage="1" showErrorMessage="1" sqref="B47:G47">
      <formula1>IF(AND(B41="No",B42="Company"),ListCompanyType)</formula1>
    </dataValidation>
    <dataValidation type="list" errorStyle="information" allowBlank="1" showInputMessage="1" showErrorMessage="1" sqref="B46:G46">
      <formula1>IF(AND(B41="No",B42="Personal"),ListJobProfessionEMP)</formula1>
    </dataValidation>
    <dataValidation type="list" errorStyle="information" showInputMessage="1" showErrorMessage="1" sqref="B44:C44 E44:G44">
      <formula1>IF(AND(B41="No",B42="Personal"),ListCustomerRelationship,ListGuarantorRelationshipCompany)</formula1>
    </dataValidation>
    <dataValidation type="list" errorStyle="information" allowBlank="1" showInputMessage="1" showErrorMessage="1" sqref="B48:G48">
      <formula1>IF(B41="No",ListIdType)</formula1>
    </dataValidation>
    <dataValidation type="list" errorStyle="information" allowBlank="1" showInputMessage="1" showErrorMessage="1" sqref="B53:G53">
      <formula1>IF(B52="Yes",ListCopyAddressCAPS)</formula1>
    </dataValidation>
    <dataValidation type="list" errorStyle="information" allowBlank="1" showInputMessage="1" showErrorMessage="1" sqref="B39:C39">
      <formula1>IF(B37="No",ListCustomerRelationship)</formula1>
    </dataValidation>
    <dataValidation type="custom" errorStyle="information" allowBlank="1" showInputMessage="1" showErrorMessage="1" sqref="B49:G49">
      <formula1>AND(B41="No",IF(B48="E-KTP",LEN(B49)=16,IF(B48="NPWP",LEN(B49)=15,LEN(B49)&gt;0)))</formula1>
    </dataValidation>
    <dataValidation type="list" errorStyle="information" allowBlank="1" showInputMessage="1" showErrorMessage="1" sqref="B62:G62">
      <formula1>"Yes, No"</formula1>
    </dataValidation>
    <dataValidation type="list" errorStyle="information" showInputMessage="1" showErrorMessage="1" sqref="B37:G37 B52:G52">
      <formula1>"Yes, No"</formula1>
    </dataValidation>
    <dataValidation type="custom" errorStyle="information" allowBlank="1" showInputMessage="1" showErrorMessage="1" sqref="B54:G54">
      <formula1>AND(#REF!="No",B52="No")</formula1>
    </dataValidation>
    <dataValidation type="custom" errorStyle="information" allowBlank="1" showInputMessage="1" showErrorMessage="1" sqref="B55:G55">
      <formula1>AND(#REF!="No",B52="No")</formula1>
    </dataValidation>
    <dataValidation type="custom" errorStyle="information" allowBlank="1" showInputMessage="1" showErrorMessage="1" sqref="B56:G56">
      <formula1>AND(#REF!="No",B52="No")</formula1>
    </dataValidation>
    <dataValidation type="custom" errorStyle="information" allowBlank="1" showInputMessage="1" showErrorMessage="1" sqref="B57:G57">
      <formula1>AND(#REF!="No",B52="No")</formula1>
    </dataValidation>
    <dataValidation type="custom" errorStyle="information" allowBlank="1" showInputMessage="1" showErrorMessage="1" sqref="B59:F59 G58">
      <formula1>AND(#REF!="No",B52="No")</formula1>
    </dataValidation>
    <dataValidation type="custom" errorStyle="information" allowBlank="1" showInputMessage="1" showErrorMessage="1" sqref="B58:F58 G59">
      <formula1>AND(#REF!="No",B51="No")</formula1>
    </dataValidation>
    <dataValidation type="custom" errorStyle="information" allowBlank="1" showInputMessage="1" showErrorMessage="1" sqref="B60:G60">
      <formula1>AND(#REF!="No",B52="No")</formula1>
    </dataValidation>
    <dataValidation type="list" errorStyle="information" showInputMessage="1" showErrorMessage="1" sqref="D44">
      <formula1>IF(AND(D41="No",D42="Personal"),ListCustomerRelationship,ListGuarantorRelationshipCompany)</formula1>
    </dataValidation>
    <dataValidation type="list" errorStyle="information" allowBlank="1" showInputMessage="1" showErrorMessage="1" sqref="D39:G39">
      <formula1>IF(D37="No",ListGuarantorRelationshipCompany)</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IF(B66="Yes",'[2.1 DataFile_NAP_CF4W.xlsx]Master'!#REF!)</xm:f>
          </x14:formula1>
          <xm:sqref>B65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21"/>
  <sheetViews>
    <sheetView workbookViewId="0">
      <pane xSplit="1" topLeftCell="B1" activePane="topRight" state="frozen"/>
      <selection pane="topRight" activeCell="B16" sqref="B16"/>
    </sheetView>
  </sheetViews>
  <sheetFormatPr defaultRowHeight="15" x14ac:dyDescent="0.25"/>
  <cols>
    <col min="1" max="1" width="19.42578125" bestFit="1" customWidth="1" collapsed="1"/>
    <col min="2" max="2" width="34.85546875" customWidth="1" collapsed="1"/>
    <col min="3" max="5" width="19.85546875" bestFit="1" customWidth="1" collapsed="1"/>
    <col min="6" max="6" width="18.42578125" bestFit="1" customWidth="1" collapsed="1"/>
    <col min="7" max="8" width="19.85546875" bestFit="1" customWidth="1" collapsed="1"/>
  </cols>
  <sheetData>
    <row r="1" spans="1:9" s="17" customFormat="1" x14ac:dyDescent="0.25">
      <c r="A1" s="17" t="s">
        <v>4</v>
      </c>
      <c r="B1" t="s">
        <v>3605</v>
      </c>
      <c r="C1" t="s">
        <v>3605</v>
      </c>
      <c r="D1" s="17" t="s">
        <v>6</v>
      </c>
      <c r="E1" s="17" t="s">
        <v>6</v>
      </c>
      <c r="F1" s="17" t="s">
        <v>6</v>
      </c>
      <c r="G1" s="17" t="s">
        <v>6</v>
      </c>
      <c r="H1" s="17" t="s">
        <v>6</v>
      </c>
      <c r="I1" s="17" t="s">
        <v>6</v>
      </c>
    </row>
    <row r="2" spans="1:9" s="17" customFormat="1" x14ac:dyDescent="0.25">
      <c r="A2" s="17" t="s">
        <v>3281</v>
      </c>
      <c r="B2" s="17" t="s">
        <v>3042</v>
      </c>
      <c r="C2" s="17" t="s">
        <v>3042</v>
      </c>
      <c r="D2" s="17" t="s">
        <v>3042</v>
      </c>
      <c r="E2" s="17" t="s">
        <v>3042</v>
      </c>
      <c r="F2" s="17" t="s">
        <v>3042</v>
      </c>
      <c r="G2" s="17" t="s">
        <v>3042</v>
      </c>
      <c r="H2" s="17" t="s">
        <v>3042</v>
      </c>
      <c r="I2" s="17" t="s">
        <v>3042</v>
      </c>
    </row>
    <row r="3" spans="1:9" s="17" customFormat="1" x14ac:dyDescent="0.25">
      <c r="A3" s="17" t="s">
        <v>3282</v>
      </c>
    </row>
    <row r="4" spans="1:9" s="17" customFormat="1" x14ac:dyDescent="0.25">
      <c r="A4" s="17" t="s">
        <v>3490</v>
      </c>
      <c r="B4" s="17">
        <f>IF(B18="Amount",COUNTIFS($A13:$A18,"*$*",B13:B18,"")+COUNTIFS($A20:$A20,"*$*",B20:B20,""),IF(B18="Percentage",COUNTIFS($A13:$A18,"*$*",B13:B18,"")+COUNTIFS($A19:$A19,"*$*",B19:B19,"")))</f>
        <v>0</v>
      </c>
      <c r="C4" s="17">
        <f>IF(C18="Amount",COUNTIFS($A13:$A18,"*$*",C13:C18,"")+COUNTIFS($A20:$A20,"*$*",C20:C20,""),IF(C18="Percentage",COUNTIFS($A13:$A18,"*$*",C13:C18,"")+COUNTIFS($A19:$A19,"*$*",C19:C19,"")))</f>
        <v>0</v>
      </c>
    </row>
    <row r="5" spans="1:9" s="17" customFormat="1" x14ac:dyDescent="0.25"/>
    <row r="6" spans="1:9" s="17" customFormat="1" x14ac:dyDescent="0.25"/>
    <row r="7" spans="1:9" s="17" customFormat="1" x14ac:dyDescent="0.25"/>
    <row r="8" spans="1:9" s="17" customFormat="1" x14ac:dyDescent="0.25"/>
    <row r="9" spans="1:9" s="17" customFormat="1" x14ac:dyDescent="0.25"/>
    <row r="10" spans="1:9" s="17" customFormat="1" x14ac:dyDescent="0.25"/>
    <row r="11" spans="1:9" s="91" customFormat="1" x14ac:dyDescent="0.25">
      <c r="B11" s="84"/>
      <c r="C11" s="84"/>
      <c r="D11" s="84"/>
      <c r="E11" s="84"/>
      <c r="G11" s="84"/>
      <c r="H11" s="84"/>
    </row>
    <row r="12" spans="1:9" s="17" customFormat="1" x14ac:dyDescent="0.25">
      <c r="A12" s="63" t="s">
        <v>5</v>
      </c>
      <c r="B12" s="43" t="str">
        <f>'1.TabCustomerMainData'!$B$13</f>
        <v>0002APP20211205279</v>
      </c>
      <c r="C12" s="43" t="str">
        <f>'1.TabCustomerMainData'!$B$13</f>
        <v>0002APP20211205279</v>
      </c>
    </row>
    <row r="13" spans="1:9" s="17" customFormat="1" x14ac:dyDescent="0.25">
      <c r="A13" s="50" t="s">
        <v>3563</v>
      </c>
      <c r="B13" s="5" t="s">
        <v>3565</v>
      </c>
      <c r="C13" s="5" t="s">
        <v>3565</v>
      </c>
      <c r="D13" s="5"/>
      <c r="E13" s="5"/>
      <c r="F13" s="5"/>
      <c r="G13" s="5"/>
      <c r="H13" s="5"/>
    </row>
    <row r="14" spans="1:9" s="17" customFormat="1" x14ac:dyDescent="0.25">
      <c r="A14" s="50" t="s">
        <v>3463</v>
      </c>
      <c r="B14" s="6" t="s">
        <v>3145</v>
      </c>
      <c r="C14" s="6" t="s">
        <v>3145</v>
      </c>
      <c r="D14" s="6" t="s">
        <v>3145</v>
      </c>
      <c r="E14" s="6" t="s">
        <v>3145</v>
      </c>
      <c r="F14" s="6" t="s">
        <v>3145</v>
      </c>
      <c r="G14" s="6" t="s">
        <v>3145</v>
      </c>
      <c r="H14" s="6" t="s">
        <v>3145</v>
      </c>
    </row>
    <row r="15" spans="1:9" s="17" customFormat="1" x14ac:dyDescent="0.25">
      <c r="A15" s="50" t="s">
        <v>3564</v>
      </c>
      <c r="B15" s="7" t="s">
        <v>3613</v>
      </c>
      <c r="C15" s="7" t="s">
        <v>3566</v>
      </c>
      <c r="D15" s="7"/>
      <c r="E15" s="7"/>
      <c r="F15" s="7"/>
      <c r="G15" s="7"/>
      <c r="H15" s="7"/>
    </row>
    <row r="16" spans="1:9" s="17" customFormat="1" x14ac:dyDescent="0.25">
      <c r="A16" s="50" t="s">
        <v>3488</v>
      </c>
      <c r="B16" s="7" t="s">
        <v>3614</v>
      </c>
      <c r="C16" s="7" t="s">
        <v>3072</v>
      </c>
      <c r="D16" s="7" t="s">
        <v>3072</v>
      </c>
      <c r="E16" s="7" t="s">
        <v>3072</v>
      </c>
      <c r="F16" s="7" t="s">
        <v>3072</v>
      </c>
      <c r="G16" s="7" t="s">
        <v>3072</v>
      </c>
      <c r="H16" s="7" t="s">
        <v>3072</v>
      </c>
    </row>
    <row r="17" spans="1:8" s="17" customFormat="1" x14ac:dyDescent="0.25">
      <c r="A17" s="50" t="s">
        <v>3489</v>
      </c>
      <c r="B17" s="26">
        <v>1000000</v>
      </c>
      <c r="C17" s="26">
        <v>1000000</v>
      </c>
      <c r="D17" s="26">
        <v>10000002</v>
      </c>
      <c r="E17" s="26">
        <v>10000003</v>
      </c>
      <c r="F17" s="26">
        <v>10000004</v>
      </c>
      <c r="G17" s="26">
        <v>10000005</v>
      </c>
      <c r="H17" s="26">
        <v>10000006</v>
      </c>
    </row>
    <row r="18" spans="1:8" s="17" customFormat="1" x14ac:dyDescent="0.25">
      <c r="A18" s="50" t="s">
        <v>3470</v>
      </c>
      <c r="B18" s="17" t="s">
        <v>107</v>
      </c>
      <c r="C18" s="17" t="s">
        <v>107</v>
      </c>
      <c r="D18" s="17" t="s">
        <v>107</v>
      </c>
      <c r="E18" s="17" t="s">
        <v>107</v>
      </c>
      <c r="F18" s="17" t="s">
        <v>107</v>
      </c>
      <c r="G18" s="17" t="s">
        <v>107</v>
      </c>
      <c r="H18" s="17" t="s">
        <v>107</v>
      </c>
    </row>
    <row r="19" spans="1:8" s="17" customFormat="1" x14ac:dyDescent="0.25">
      <c r="A19" s="50" t="s">
        <v>3471</v>
      </c>
      <c r="B19" s="17">
        <v>12</v>
      </c>
      <c r="C19" s="17">
        <v>12</v>
      </c>
      <c r="D19" s="17">
        <v>12</v>
      </c>
      <c r="E19" s="17">
        <v>12</v>
      </c>
      <c r="F19" s="17">
        <v>12</v>
      </c>
      <c r="G19" s="17">
        <v>12</v>
      </c>
      <c r="H19" s="17">
        <v>12</v>
      </c>
    </row>
    <row r="20" spans="1:8" s="17" customFormat="1" x14ac:dyDescent="0.25">
      <c r="A20" s="50" t="s">
        <v>3472</v>
      </c>
      <c r="B20" s="26">
        <v>0</v>
      </c>
      <c r="C20" s="26">
        <v>0</v>
      </c>
      <c r="D20" s="26">
        <v>0</v>
      </c>
      <c r="E20" s="26">
        <v>0</v>
      </c>
      <c r="F20" s="26">
        <v>0</v>
      </c>
      <c r="G20" s="26">
        <v>0</v>
      </c>
      <c r="H20" s="26">
        <v>0</v>
      </c>
    </row>
    <row r="21" spans="1:8" s="17" customFormat="1" x14ac:dyDescent="0.25">
      <c r="A21" s="17" t="s">
        <v>96</v>
      </c>
    </row>
  </sheetData>
  <conditionalFormatting sqref="C19:XFD19">
    <cfRule type="expression" dxfId="123" priority="7">
      <formula>C$18="Amount"</formula>
    </cfRule>
  </conditionalFormatting>
  <conditionalFormatting sqref="B20:XFD20">
    <cfRule type="expression" dxfId="122" priority="6">
      <formula>B$18="Percentage"</formula>
    </cfRule>
  </conditionalFormatting>
  <conditionalFormatting sqref="A19">
    <cfRule type="expression" dxfId="121" priority="3">
      <formula>A$18="Amount"</formula>
    </cfRule>
  </conditionalFormatting>
  <conditionalFormatting sqref="A20">
    <cfRule type="expression" dxfId="120" priority="2">
      <formula>A$18="Percentage"</formula>
    </cfRule>
  </conditionalFormatting>
  <conditionalFormatting sqref="B19">
    <cfRule type="expression" dxfId="119" priority="1">
      <formula>B$18="Amount"</formula>
    </cfRule>
  </conditionalFormatting>
  <dataValidations count="5">
    <dataValidation errorStyle="information" allowBlank="1" showInputMessage="1" showErrorMessage="1" sqref="B21:H21 D12:H16 B13:C16"/>
    <dataValidation type="custom" errorStyle="information" allowBlank="1" showInputMessage="1" showErrorMessage="1" sqref="B17:H17">
      <formula1>ISNUMBER(B17)</formula1>
    </dataValidation>
    <dataValidation type="list" errorStyle="information" showInputMessage="1" showErrorMessage="1" sqref="B18:H18">
      <formula1>"Amount, Percentage"</formula1>
    </dataValidation>
    <dataValidation type="custom" errorStyle="information" allowBlank="1" showInputMessage="1" showErrorMessage="1" sqref="B20:H20">
      <formula1>AND(B18="Amount",ISNUMBER(B20))</formula1>
    </dataValidation>
    <dataValidation type="custom" errorStyle="information" allowBlank="1" showInputMessage="1" showErrorMessage="1" sqref="B19:H19">
      <formula1>AND(B18="Percentage",ISNUMBER(B19))</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J92"/>
  <sheetViews>
    <sheetView workbookViewId="0">
      <pane xSplit="1" topLeftCell="B1" activePane="topRight" state="frozen"/>
      <selection activeCell="A10" sqref="A10"/>
      <selection pane="topRight" activeCell="B58" sqref="B58"/>
    </sheetView>
  </sheetViews>
  <sheetFormatPr defaultRowHeight="15" x14ac:dyDescent="0.25"/>
  <cols>
    <col min="1" max="1" width="66.7109375" style="16" bestFit="1" customWidth="1" collapsed="1"/>
    <col min="2" max="6" width="34.7109375" style="16" bestFit="1" customWidth="1" collapsed="1"/>
    <col min="7" max="16384" width="9.140625" style="16" collapsed="1"/>
  </cols>
  <sheetData>
    <row r="1" spans="1:10" s="17" customFormat="1" x14ac:dyDescent="0.25">
      <c r="A1" s="17" t="s">
        <v>4</v>
      </c>
      <c r="B1" t="s">
        <v>3606</v>
      </c>
      <c r="C1" s="17" t="s">
        <v>6</v>
      </c>
      <c r="D1" s="17" t="s">
        <v>6</v>
      </c>
      <c r="E1" s="17" t="s">
        <v>6</v>
      </c>
      <c r="F1" s="17" t="s">
        <v>6</v>
      </c>
      <c r="G1" s="17" t="s">
        <v>6</v>
      </c>
      <c r="H1" s="17" t="s">
        <v>6</v>
      </c>
      <c r="I1" s="17" t="s">
        <v>6</v>
      </c>
      <c r="J1" s="17" t="s">
        <v>6</v>
      </c>
    </row>
    <row r="2" spans="1:10" s="17" customFormat="1" x14ac:dyDescent="0.25">
      <c r="A2" s="17" t="s">
        <v>3281</v>
      </c>
      <c r="B2" t="s">
        <v>3608</v>
      </c>
      <c r="C2" s="17" t="s">
        <v>3042</v>
      </c>
      <c r="D2" s="17" t="s">
        <v>3042</v>
      </c>
      <c r="E2" s="17" t="s">
        <v>3042</v>
      </c>
      <c r="F2" s="17" t="s">
        <v>3042</v>
      </c>
      <c r="G2" s="17" t="s">
        <v>3042</v>
      </c>
      <c r="H2" s="17" t="s">
        <v>3042</v>
      </c>
      <c r="I2" s="17" t="s">
        <v>3042</v>
      </c>
      <c r="J2" s="17" t="s">
        <v>3042</v>
      </c>
    </row>
    <row r="3" spans="1:10" s="17" customFormat="1" x14ac:dyDescent="0.25">
      <c r="A3" s="17" t="s">
        <v>3282</v>
      </c>
    </row>
    <row r="4" spans="1:10" s="17" customFormat="1" x14ac:dyDescent="0.25">
      <c r="A4" s="17" t="s">
        <v>3490</v>
      </c>
      <c r="B4" s="17">
        <f>IF(B12="Customer",COUNTIFS($A12:$A20,"*$*",B12:B20,""),IF(B12="Off System",COUNTIFS($A12:$A12,"*$*",B12:B12,""),IF(AND(B12="Multifinance",OR(B24="Over Tenor",B24="Partial Tenor")),COUNTIFS($A12:$A12,"*$*",B12:B12,"")+COUNTIFS($A22:$A43,"*$*",B22:B43,""),IF(AND(B12="Multifinance",OR(B24="Full Tenor",B24="Annualy")),COUNTIFS($A12:$A12,"*$*",B12:B12,"")+COUNTIFS($A22:$A26,"*$*",B22:B26,"")+COUNTIFS($A34:$A43,"*$*",B34:B43,""),IF(AND(B12="Customer - Multifinance",OR(B24="Over Tenor",B24="Partial Tenor")),COUNTIFS($A12:$A43,"*$*",B12:B43,""),IF(AND(B12="Customer - Multifinance",OR(B24="Full Tenor",B24="Annualy")),COUNTIFS($A12:$A26,"*$*",B12:B26,"")+COUNTIFS($A34:$A43,"*$*",B34:B43,"")))))))</f>
        <v>0</v>
      </c>
    </row>
    <row r="5" spans="1:10" s="17" customFormat="1" x14ac:dyDescent="0.25"/>
    <row r="6" spans="1:10" s="17" customFormat="1" x14ac:dyDescent="0.25"/>
    <row r="7" spans="1:10" s="17" customFormat="1" x14ac:dyDescent="0.25"/>
    <row r="8" spans="1:10" s="17" customFormat="1" x14ac:dyDescent="0.25"/>
    <row r="9" spans="1:10" s="17" customFormat="1" x14ac:dyDescent="0.25">
      <c r="A9" s="31" t="s">
        <v>3579</v>
      </c>
      <c r="B9" s="31"/>
    </row>
    <row r="10" spans="1:10" s="17" customFormat="1" x14ac:dyDescent="0.25">
      <c r="A10" s="17" t="s">
        <v>3539</v>
      </c>
      <c r="B10" s="17" t="str">
        <f>'1.TabCustomerMainData'!$B$10</f>
        <v>Edit</v>
      </c>
    </row>
    <row r="11" spans="1:10" s="136" customFormat="1" x14ac:dyDescent="0.25">
      <c r="A11" s="133" t="s">
        <v>3022</v>
      </c>
      <c r="B11" s="134"/>
      <c r="C11" s="134"/>
      <c r="D11" s="134"/>
      <c r="E11" s="135"/>
    </row>
    <row r="12" spans="1:10" s="17" customFormat="1" x14ac:dyDescent="0.25">
      <c r="A12" s="49" t="s">
        <v>3491</v>
      </c>
      <c r="B12" s="17" t="s">
        <v>108</v>
      </c>
      <c r="C12" s="17" t="s">
        <v>108</v>
      </c>
      <c r="D12" s="17" t="s">
        <v>108</v>
      </c>
      <c r="E12" s="17" t="s">
        <v>108</v>
      </c>
      <c r="F12" s="17" t="s">
        <v>108</v>
      </c>
    </row>
    <row r="13" spans="1:10" s="103" customFormat="1" x14ac:dyDescent="0.25">
      <c r="A13" s="101" t="s">
        <v>49</v>
      </c>
      <c r="B13" s="102"/>
      <c r="C13" s="102"/>
      <c r="D13" s="102"/>
      <c r="E13" s="102"/>
      <c r="F13" s="102"/>
    </row>
    <row r="14" spans="1:10" s="17" customFormat="1" x14ac:dyDescent="0.25">
      <c r="A14" s="50" t="s">
        <v>3492</v>
      </c>
      <c r="B14" s="17" t="s">
        <v>3138</v>
      </c>
      <c r="C14" s="17" t="s">
        <v>3138</v>
      </c>
      <c r="D14" s="17" t="s">
        <v>3138</v>
      </c>
      <c r="E14" s="17" t="s">
        <v>3138</v>
      </c>
      <c r="F14" s="17" t="s">
        <v>3138</v>
      </c>
    </row>
    <row r="15" spans="1:10" s="17" customFormat="1" x14ac:dyDescent="0.25">
      <c r="A15" s="50" t="s">
        <v>3493</v>
      </c>
      <c r="B15" s="25">
        <v>700000000</v>
      </c>
      <c r="C15" s="25">
        <v>700000001</v>
      </c>
      <c r="D15" s="25">
        <v>700000002</v>
      </c>
      <c r="E15" s="25">
        <v>700000003</v>
      </c>
      <c r="F15" s="25">
        <v>700000004</v>
      </c>
    </row>
    <row r="16" spans="1:10" s="17" customFormat="1" x14ac:dyDescent="0.25">
      <c r="A16" s="17" t="s">
        <v>109</v>
      </c>
    </row>
    <row r="17" spans="1:6" s="17" customFormat="1" x14ac:dyDescent="0.25">
      <c r="A17" s="17" t="s">
        <v>110</v>
      </c>
    </row>
    <row r="18" spans="1:6" s="17" customFormat="1" x14ac:dyDescent="0.25">
      <c r="A18" s="50" t="s">
        <v>3494</v>
      </c>
      <c r="B18" s="61">
        <v>44197</v>
      </c>
      <c r="C18" s="61">
        <v>44197</v>
      </c>
      <c r="D18" s="61">
        <v>44197</v>
      </c>
      <c r="E18" s="61">
        <v>44197</v>
      </c>
      <c r="F18" s="61">
        <v>44197</v>
      </c>
    </row>
    <row r="19" spans="1:6" s="17" customFormat="1" x14ac:dyDescent="0.25">
      <c r="A19" s="50" t="s">
        <v>3495</v>
      </c>
      <c r="B19" s="61">
        <v>44741</v>
      </c>
      <c r="C19" s="61">
        <v>44741</v>
      </c>
      <c r="D19" s="61">
        <v>44741</v>
      </c>
      <c r="E19" s="61">
        <v>44741</v>
      </c>
      <c r="F19" s="61">
        <v>44741</v>
      </c>
    </row>
    <row r="20" spans="1:6" s="17" customFormat="1" x14ac:dyDescent="0.25">
      <c r="A20" s="17" t="s">
        <v>111</v>
      </c>
    </row>
    <row r="21" spans="1:6" s="103" customFormat="1" x14ac:dyDescent="0.25">
      <c r="A21" s="101" t="s">
        <v>42</v>
      </c>
      <c r="B21" s="102"/>
      <c r="C21" s="102"/>
      <c r="D21" s="102"/>
      <c r="E21" s="102"/>
      <c r="F21" s="102"/>
    </row>
    <row r="22" spans="1:6" s="17" customFormat="1" x14ac:dyDescent="0.25">
      <c r="A22" s="50" t="s">
        <v>3478</v>
      </c>
      <c r="B22" s="17" t="s">
        <v>194</v>
      </c>
      <c r="C22" s="17" t="s">
        <v>112</v>
      </c>
      <c r="D22" s="17" t="s">
        <v>244</v>
      </c>
      <c r="E22" s="17" t="s">
        <v>265</v>
      </c>
      <c r="F22" s="17" t="s">
        <v>3317</v>
      </c>
    </row>
    <row r="23" spans="1:6" s="17" customFormat="1" x14ac:dyDescent="0.25">
      <c r="A23" s="50" t="s">
        <v>3493</v>
      </c>
      <c r="B23" s="25">
        <v>300000000</v>
      </c>
      <c r="C23" s="25">
        <v>300000001</v>
      </c>
      <c r="D23" s="25">
        <v>300000002</v>
      </c>
      <c r="E23" s="25">
        <v>300000003</v>
      </c>
      <c r="F23" s="25">
        <v>300000004</v>
      </c>
    </row>
    <row r="24" spans="1:6" s="17" customFormat="1" x14ac:dyDescent="0.25">
      <c r="A24" s="50" t="s">
        <v>3496</v>
      </c>
      <c r="B24" s="17" t="s">
        <v>266</v>
      </c>
      <c r="C24" s="17" t="s">
        <v>266</v>
      </c>
      <c r="D24" s="17" t="s">
        <v>266</v>
      </c>
      <c r="E24" s="17" t="s">
        <v>266</v>
      </c>
      <c r="F24" s="17" t="s">
        <v>266</v>
      </c>
    </row>
    <row r="25" spans="1:6" s="17" customFormat="1" x14ac:dyDescent="0.25">
      <c r="A25" s="50" t="s">
        <v>3497</v>
      </c>
      <c r="B25" s="17" t="s">
        <v>191</v>
      </c>
      <c r="C25" s="17" t="s">
        <v>191</v>
      </c>
      <c r="D25" s="17" t="s">
        <v>191</v>
      </c>
      <c r="E25" s="17" t="s">
        <v>191</v>
      </c>
      <c r="F25" s="17" t="s">
        <v>191</v>
      </c>
    </row>
    <row r="26" spans="1:6" s="17" customFormat="1" x14ac:dyDescent="0.25">
      <c r="A26" s="50" t="s">
        <v>3492</v>
      </c>
      <c r="B26" s="17" t="s">
        <v>115</v>
      </c>
      <c r="C26" s="17" t="s">
        <v>246</v>
      </c>
      <c r="D26" s="17" t="s">
        <v>3318</v>
      </c>
      <c r="E26" s="17" t="s">
        <v>3319</v>
      </c>
      <c r="F26" s="17" t="s">
        <v>3320</v>
      </c>
    </row>
    <row r="27" spans="1:6" s="17" customFormat="1" x14ac:dyDescent="0.25">
      <c r="A27" s="17" t="s">
        <v>111</v>
      </c>
    </row>
    <row r="28" spans="1:6" s="17" customFormat="1" x14ac:dyDescent="0.25">
      <c r="A28" s="50" t="s">
        <v>3498</v>
      </c>
      <c r="B28" s="17">
        <v>8</v>
      </c>
      <c r="C28" s="17">
        <v>17</v>
      </c>
      <c r="D28" s="17">
        <v>18</v>
      </c>
      <c r="E28" s="17">
        <v>19</v>
      </c>
      <c r="F28" s="17">
        <v>20</v>
      </c>
    </row>
    <row r="29" spans="1:6" s="98" customFormat="1" x14ac:dyDescent="0.25">
      <c r="A29" s="95" t="s">
        <v>3023</v>
      </c>
      <c r="B29" s="96"/>
      <c r="C29" s="96"/>
      <c r="D29" s="96"/>
      <c r="E29" s="96"/>
      <c r="F29" s="96"/>
    </row>
    <row r="30" spans="1:6" s="17" customFormat="1" x14ac:dyDescent="0.25">
      <c r="A30" s="53" t="s">
        <v>116</v>
      </c>
      <c r="B30" s="33" t="s">
        <v>117</v>
      </c>
      <c r="C30" s="33" t="s">
        <v>117</v>
      </c>
      <c r="D30" s="33" t="s">
        <v>117</v>
      </c>
      <c r="E30" s="33" t="s">
        <v>117</v>
      </c>
      <c r="F30" s="33" t="s">
        <v>117</v>
      </c>
    </row>
    <row r="31" spans="1:6" s="17" customFormat="1" x14ac:dyDescent="0.25">
      <c r="A31" s="33" t="s">
        <v>118</v>
      </c>
      <c r="B31" s="34">
        <v>800000</v>
      </c>
      <c r="C31" s="34">
        <v>800000</v>
      </c>
      <c r="D31" s="34">
        <v>800000</v>
      </c>
      <c r="E31" s="34">
        <v>800000</v>
      </c>
      <c r="F31" s="34">
        <v>800000</v>
      </c>
    </row>
    <row r="32" spans="1:6" s="17" customFormat="1" x14ac:dyDescent="0.25">
      <c r="A32" s="33" t="s">
        <v>119</v>
      </c>
      <c r="B32" s="34">
        <v>800000</v>
      </c>
      <c r="C32" s="34">
        <v>800000</v>
      </c>
      <c r="D32" s="34">
        <v>800000</v>
      </c>
      <c r="E32" s="34">
        <v>800000</v>
      </c>
      <c r="F32" s="34">
        <v>800000</v>
      </c>
    </row>
    <row r="33" spans="1:6" s="111" customFormat="1" x14ac:dyDescent="0.25">
      <c r="A33" s="109" t="s">
        <v>3024</v>
      </c>
      <c r="B33" s="110"/>
      <c r="C33" s="110"/>
      <c r="D33" s="110"/>
      <c r="E33" s="110"/>
      <c r="F33" s="110"/>
    </row>
    <row r="34" spans="1:6" s="17" customFormat="1" x14ac:dyDescent="0.25">
      <c r="A34" s="50" t="s">
        <v>3499</v>
      </c>
      <c r="B34" s="17" t="s">
        <v>121</v>
      </c>
      <c r="C34" s="17" t="s">
        <v>121</v>
      </c>
      <c r="D34" s="17" t="s">
        <v>121</v>
      </c>
      <c r="E34" s="17" t="s">
        <v>121</v>
      </c>
      <c r="F34" s="17" t="s">
        <v>121</v>
      </c>
    </row>
    <row r="35" spans="1:6" s="101" customFormat="1" x14ac:dyDescent="0.25">
      <c r="A35" s="101" t="s">
        <v>122</v>
      </c>
      <c r="B35" s="102"/>
      <c r="C35" s="102"/>
      <c r="D35" s="102"/>
      <c r="E35" s="102"/>
      <c r="F35" s="102"/>
    </row>
    <row r="36" spans="1:6" s="17" customFormat="1" x14ac:dyDescent="0.25">
      <c r="A36" s="50" t="s">
        <v>3500</v>
      </c>
      <c r="B36" s="33" t="s">
        <v>117</v>
      </c>
      <c r="C36" s="33" t="s">
        <v>117</v>
      </c>
      <c r="D36" s="33" t="s">
        <v>117</v>
      </c>
      <c r="E36" s="33" t="s">
        <v>117</v>
      </c>
      <c r="F36" s="33" t="s">
        <v>117</v>
      </c>
    </row>
    <row r="37" spans="1:6" s="17" customFormat="1" x14ac:dyDescent="0.25">
      <c r="A37" s="50" t="s">
        <v>3501</v>
      </c>
      <c r="B37" s="33" t="s">
        <v>117</v>
      </c>
      <c r="C37" s="33" t="s">
        <v>117</v>
      </c>
      <c r="D37" s="33" t="s">
        <v>117</v>
      </c>
      <c r="E37" s="33" t="s">
        <v>117</v>
      </c>
      <c r="F37" s="33" t="s">
        <v>117</v>
      </c>
    </row>
    <row r="38" spans="1:6" s="17" customFormat="1" x14ac:dyDescent="0.25">
      <c r="A38" s="50" t="s">
        <v>3502</v>
      </c>
      <c r="B38" s="33" t="s">
        <v>117</v>
      </c>
      <c r="C38" s="33" t="s">
        <v>117</v>
      </c>
      <c r="D38" s="33" t="s">
        <v>117</v>
      </c>
      <c r="E38" s="33" t="s">
        <v>117</v>
      </c>
      <c r="F38" s="33" t="s">
        <v>117</v>
      </c>
    </row>
    <row r="39" spans="1:6" s="17" customFormat="1" x14ac:dyDescent="0.25">
      <c r="A39" s="50" t="s">
        <v>3503</v>
      </c>
      <c r="B39" s="33" t="s">
        <v>117</v>
      </c>
      <c r="C39" s="33" t="s">
        <v>117</v>
      </c>
      <c r="D39" s="33" t="s">
        <v>117</v>
      </c>
      <c r="E39" s="33" t="s">
        <v>117</v>
      </c>
      <c r="F39" s="33" t="s">
        <v>117</v>
      </c>
    </row>
    <row r="40" spans="1:6" s="17" customFormat="1" x14ac:dyDescent="0.25">
      <c r="A40" s="50" t="s">
        <v>3504</v>
      </c>
      <c r="B40" s="33" t="s">
        <v>117</v>
      </c>
      <c r="C40" s="33" t="s">
        <v>117</v>
      </c>
      <c r="D40" s="33" t="s">
        <v>117</v>
      </c>
      <c r="E40" s="33" t="s">
        <v>117</v>
      </c>
      <c r="F40" s="33" t="s">
        <v>117</v>
      </c>
    </row>
    <row r="41" spans="1:6" s="17" customFormat="1" x14ac:dyDescent="0.25">
      <c r="A41" s="50" t="s">
        <v>3505</v>
      </c>
      <c r="B41" s="33" t="s">
        <v>117</v>
      </c>
      <c r="C41" s="33" t="s">
        <v>117</v>
      </c>
      <c r="D41" s="33" t="s">
        <v>117</v>
      </c>
      <c r="E41" s="33" t="s">
        <v>117</v>
      </c>
      <c r="F41" s="33" t="s">
        <v>117</v>
      </c>
    </row>
    <row r="42" spans="1:6" s="17" customFormat="1" x14ac:dyDescent="0.25">
      <c r="A42" s="50" t="s">
        <v>3506</v>
      </c>
      <c r="B42" s="33" t="s">
        <v>117</v>
      </c>
      <c r="C42" s="33" t="s">
        <v>117</v>
      </c>
      <c r="D42" s="33" t="s">
        <v>117</v>
      </c>
      <c r="E42" s="33" t="s">
        <v>117</v>
      </c>
      <c r="F42" s="33" t="s">
        <v>117</v>
      </c>
    </row>
    <row r="43" spans="1:6" s="72" customFormat="1" x14ac:dyDescent="0.25">
      <c r="A43" s="115" t="s">
        <v>3507</v>
      </c>
      <c r="B43" s="33" t="s">
        <v>117</v>
      </c>
      <c r="C43" s="33" t="s">
        <v>117</v>
      </c>
      <c r="D43" s="33" t="s">
        <v>117</v>
      </c>
      <c r="E43" s="33" t="s">
        <v>117</v>
      </c>
      <c r="F43" s="33" t="s">
        <v>117</v>
      </c>
    </row>
    <row r="44" spans="1:6" s="107" customFormat="1" x14ac:dyDescent="0.25">
      <c r="A44" s="107" t="s">
        <v>3166</v>
      </c>
      <c r="B44" s="108"/>
      <c r="C44" s="108"/>
      <c r="D44" s="108"/>
      <c r="E44" s="108"/>
      <c r="F44" s="108"/>
    </row>
    <row r="45" spans="1:6" s="73" customFormat="1" x14ac:dyDescent="0.25">
      <c r="A45" s="73" t="s">
        <v>3149</v>
      </c>
      <c r="B45" s="74" t="s">
        <v>3244</v>
      </c>
      <c r="C45" s="74" t="s">
        <v>3244</v>
      </c>
      <c r="D45" s="74" t="s">
        <v>3244</v>
      </c>
      <c r="E45" s="74" t="s">
        <v>3244</v>
      </c>
      <c r="F45" s="74" t="s">
        <v>3244</v>
      </c>
    </row>
    <row r="46" spans="1:6" s="73" customFormat="1" x14ac:dyDescent="0.25">
      <c r="A46" s="73" t="s">
        <v>3150</v>
      </c>
      <c r="B46" s="74" t="s">
        <v>3245</v>
      </c>
      <c r="C46" s="74" t="s">
        <v>3245</v>
      </c>
      <c r="D46" s="74" t="s">
        <v>3245</v>
      </c>
      <c r="E46" s="74" t="s">
        <v>3245</v>
      </c>
      <c r="F46" s="74" t="s">
        <v>3245</v>
      </c>
    </row>
    <row r="47" spans="1:6" s="73" customFormat="1" x14ac:dyDescent="0.25">
      <c r="A47" s="73" t="s">
        <v>3151</v>
      </c>
      <c r="B47" s="74" t="s">
        <v>3246</v>
      </c>
      <c r="C47" s="74" t="s">
        <v>3321</v>
      </c>
      <c r="D47" s="74" t="s">
        <v>3322</v>
      </c>
      <c r="E47" s="74" t="s">
        <v>3323</v>
      </c>
      <c r="F47" s="74" t="s">
        <v>3324</v>
      </c>
    </row>
    <row r="48" spans="1:6" s="73" customFormat="1" x14ac:dyDescent="0.25">
      <c r="A48" s="73" t="s">
        <v>120</v>
      </c>
      <c r="B48" s="74" t="s">
        <v>3247</v>
      </c>
      <c r="C48" s="74" t="s">
        <v>3247</v>
      </c>
      <c r="D48" s="74" t="s">
        <v>3247</v>
      </c>
      <c r="E48" s="74" t="s">
        <v>3247</v>
      </c>
      <c r="F48" s="74" t="s">
        <v>3247</v>
      </c>
    </row>
    <row r="49" spans="1:6" s="104" customFormat="1" x14ac:dyDescent="0.25">
      <c r="A49" s="104" t="s">
        <v>122</v>
      </c>
      <c r="B49" s="105"/>
      <c r="C49" s="105"/>
      <c r="D49" s="105"/>
      <c r="E49" s="105"/>
      <c r="F49" s="105"/>
    </row>
    <row r="50" spans="1:6" s="73" customFormat="1" x14ac:dyDescent="0.25">
      <c r="A50" s="73" t="s">
        <v>123</v>
      </c>
      <c r="B50" s="75" t="s">
        <v>3244</v>
      </c>
      <c r="C50" s="75" t="s">
        <v>3244</v>
      </c>
      <c r="D50" s="75" t="s">
        <v>3244</v>
      </c>
      <c r="E50" s="75" t="s">
        <v>3244</v>
      </c>
      <c r="F50" s="75" t="s">
        <v>3244</v>
      </c>
    </row>
    <row r="51" spans="1:6" s="73" customFormat="1" x14ac:dyDescent="0.25">
      <c r="A51" s="73" t="s">
        <v>124</v>
      </c>
      <c r="B51" s="75" t="s">
        <v>3248</v>
      </c>
      <c r="C51" s="75" t="s">
        <v>3248</v>
      </c>
      <c r="D51" s="75" t="s">
        <v>3248</v>
      </c>
      <c r="E51" s="75" t="s">
        <v>3248</v>
      </c>
      <c r="F51" s="75" t="s">
        <v>3248</v>
      </c>
    </row>
    <row r="52" spans="1:6" s="73" customFormat="1" x14ac:dyDescent="0.25">
      <c r="A52" s="73" t="s">
        <v>125</v>
      </c>
      <c r="B52" s="75" t="s">
        <v>3249</v>
      </c>
      <c r="C52" s="75" t="s">
        <v>3249</v>
      </c>
      <c r="D52" s="75" t="s">
        <v>3249</v>
      </c>
      <c r="E52" s="75" t="s">
        <v>3249</v>
      </c>
      <c r="F52" s="75" t="s">
        <v>3249</v>
      </c>
    </row>
    <row r="53" spans="1:6" s="73" customFormat="1" x14ac:dyDescent="0.25">
      <c r="A53" s="73" t="s">
        <v>126</v>
      </c>
      <c r="B53" s="75" t="s">
        <v>3250</v>
      </c>
      <c r="C53" s="75" t="s">
        <v>3250</v>
      </c>
      <c r="D53" s="75" t="s">
        <v>3250</v>
      </c>
      <c r="E53" s="75" t="s">
        <v>3250</v>
      </c>
      <c r="F53" s="75" t="s">
        <v>3250</v>
      </c>
    </row>
    <row r="54" spans="1:6" s="73" customFormat="1" x14ac:dyDescent="0.25">
      <c r="A54" s="73" t="s">
        <v>127</v>
      </c>
      <c r="B54" s="75" t="s">
        <v>3251</v>
      </c>
      <c r="C54" s="75" t="s">
        <v>3251</v>
      </c>
      <c r="D54" s="75" t="s">
        <v>3251</v>
      </c>
      <c r="E54" s="75" t="s">
        <v>3251</v>
      </c>
      <c r="F54" s="75" t="s">
        <v>3251</v>
      </c>
    </row>
    <row r="55" spans="1:6" s="73" customFormat="1" x14ac:dyDescent="0.25">
      <c r="A55" s="73" t="s">
        <v>128</v>
      </c>
      <c r="B55" s="75" t="s">
        <v>3248</v>
      </c>
      <c r="C55" s="75" t="s">
        <v>3248</v>
      </c>
      <c r="D55" s="75" t="s">
        <v>3248</v>
      </c>
      <c r="E55" s="75" t="s">
        <v>3248</v>
      </c>
      <c r="F55" s="75" t="s">
        <v>3248</v>
      </c>
    </row>
    <row r="56" spans="1:6" s="73" customFormat="1" x14ac:dyDescent="0.25">
      <c r="A56" s="73" t="s">
        <v>129</v>
      </c>
      <c r="B56" s="75" t="s">
        <v>3250</v>
      </c>
      <c r="C56" s="75" t="s">
        <v>3250</v>
      </c>
      <c r="D56" s="75" t="s">
        <v>3250</v>
      </c>
      <c r="E56" s="75" t="s">
        <v>3250</v>
      </c>
      <c r="F56" s="75" t="s">
        <v>3250</v>
      </c>
    </row>
    <row r="57" spans="1:6" s="73" customFormat="1" x14ac:dyDescent="0.25">
      <c r="A57" s="73" t="s">
        <v>3243</v>
      </c>
      <c r="B57" s="75"/>
      <c r="C57" s="75" t="s">
        <v>3251</v>
      </c>
      <c r="D57" s="75" t="s">
        <v>3251</v>
      </c>
      <c r="E57" s="75" t="s">
        <v>3251</v>
      </c>
      <c r="F57" s="75" t="s">
        <v>3251</v>
      </c>
    </row>
    <row r="58" spans="1:6" s="106" customFormat="1" x14ac:dyDescent="0.25">
      <c r="A58" s="106" t="s">
        <v>3152</v>
      </c>
    </row>
    <row r="59" spans="1:6" s="85" customFormat="1" x14ac:dyDescent="0.25">
      <c r="A59" s="11" t="s">
        <v>3153</v>
      </c>
      <c r="B59" s="11" t="s">
        <v>3252</v>
      </c>
      <c r="C59" s="11" t="s">
        <v>3325</v>
      </c>
      <c r="D59" s="11" t="s">
        <v>3326</v>
      </c>
      <c r="E59" s="11" t="s">
        <v>3327</v>
      </c>
      <c r="F59" s="11" t="s">
        <v>3328</v>
      </c>
    </row>
    <row r="60" spans="1:6" s="85" customFormat="1" x14ac:dyDescent="0.25">
      <c r="A60" s="11" t="s">
        <v>3154</v>
      </c>
      <c r="B60" s="11" t="s">
        <v>3253</v>
      </c>
      <c r="C60" s="11" t="s">
        <v>3329</v>
      </c>
      <c r="D60" s="11" t="s">
        <v>3330</v>
      </c>
      <c r="E60" s="11" t="s">
        <v>3331</v>
      </c>
      <c r="F60" s="11" t="s">
        <v>3332</v>
      </c>
    </row>
    <row r="61" spans="1:6" s="85" customFormat="1" x14ac:dyDescent="0.25">
      <c r="A61" s="11" t="s">
        <v>3155</v>
      </c>
      <c r="B61" s="11" t="s">
        <v>3254</v>
      </c>
      <c r="C61" s="11" t="s">
        <v>3333</v>
      </c>
      <c r="D61" s="11" t="s">
        <v>3334</v>
      </c>
      <c r="E61" s="11" t="s">
        <v>3335</v>
      </c>
      <c r="F61" s="11" t="s">
        <v>3336</v>
      </c>
    </row>
    <row r="62" spans="1:6" s="85" customFormat="1" x14ac:dyDescent="0.25">
      <c r="A62" s="11" t="s">
        <v>3157</v>
      </c>
      <c r="B62" s="11" t="s">
        <v>3255</v>
      </c>
      <c r="C62" s="11" t="s">
        <v>3337</v>
      </c>
      <c r="D62" s="11" t="s">
        <v>3338</v>
      </c>
      <c r="E62" s="11" t="s">
        <v>3339</v>
      </c>
      <c r="F62" s="11" t="s">
        <v>3340</v>
      </c>
    </row>
    <row r="63" spans="1:6" s="85" customFormat="1" x14ac:dyDescent="0.25">
      <c r="A63" s="11" t="s">
        <v>3156</v>
      </c>
      <c r="B63" s="11" t="s">
        <v>3256</v>
      </c>
      <c r="C63" s="11" t="s">
        <v>3252</v>
      </c>
      <c r="D63" s="11" t="s">
        <v>3325</v>
      </c>
      <c r="E63" s="11" t="s">
        <v>3326</v>
      </c>
      <c r="F63" s="11" t="s">
        <v>3327</v>
      </c>
    </row>
    <row r="64" spans="1:6" s="85" customFormat="1" x14ac:dyDescent="0.25">
      <c r="A64" s="11" t="s">
        <v>3158</v>
      </c>
      <c r="B64" s="11" t="s">
        <v>3257</v>
      </c>
      <c r="C64" s="11" t="s">
        <v>3341</v>
      </c>
      <c r="D64" s="11" t="s">
        <v>3342</v>
      </c>
      <c r="E64" s="11" t="s">
        <v>3343</v>
      </c>
      <c r="F64" s="11" t="s">
        <v>3344</v>
      </c>
    </row>
    <row r="65" spans="1:6" s="85" customFormat="1" x14ac:dyDescent="0.25">
      <c r="A65" s="11" t="s">
        <v>3159</v>
      </c>
      <c r="B65" s="11" t="s">
        <v>3146</v>
      </c>
      <c r="C65" s="11" t="s">
        <v>3146</v>
      </c>
      <c r="D65" s="11" t="s">
        <v>3146</v>
      </c>
      <c r="E65" s="11" t="s">
        <v>3146</v>
      </c>
      <c r="F65" s="11" t="s">
        <v>3146</v>
      </c>
    </row>
    <row r="66" spans="1:6" s="85" customFormat="1" x14ac:dyDescent="0.25">
      <c r="A66" s="11" t="s">
        <v>3258</v>
      </c>
      <c r="B66" s="11"/>
      <c r="C66" s="11" t="s">
        <v>3259</v>
      </c>
      <c r="D66" s="11" t="s">
        <v>3259</v>
      </c>
      <c r="E66" s="11" t="s">
        <v>3259</v>
      </c>
      <c r="F66" s="11" t="s">
        <v>3259</v>
      </c>
    </row>
    <row r="67" spans="1:6" s="85" customFormat="1" x14ac:dyDescent="0.25">
      <c r="A67" s="11" t="s">
        <v>3260</v>
      </c>
      <c r="B67" s="11"/>
      <c r="C67" s="11"/>
      <c r="D67" s="11"/>
      <c r="E67" s="11"/>
      <c r="F67" s="11"/>
    </row>
    <row r="68" spans="1:6" s="85" customFormat="1" x14ac:dyDescent="0.25">
      <c r="A68" s="85" t="s">
        <v>3261</v>
      </c>
      <c r="B68" s="86"/>
      <c r="C68" s="86"/>
      <c r="D68" s="86"/>
      <c r="E68" s="86"/>
      <c r="F68" s="86"/>
    </row>
    <row r="69" spans="1:6" s="85" customFormat="1" x14ac:dyDescent="0.25">
      <c r="A69" s="11" t="s">
        <v>3262</v>
      </c>
      <c r="B69" s="11" t="s">
        <v>3263</v>
      </c>
      <c r="C69" s="11" t="s">
        <v>3345</v>
      </c>
      <c r="D69" s="11" t="s">
        <v>3346</v>
      </c>
      <c r="E69" s="11" t="s">
        <v>3347</v>
      </c>
      <c r="F69" s="11" t="s">
        <v>3348</v>
      </c>
    </row>
    <row r="70" spans="1:6" s="85" customFormat="1" x14ac:dyDescent="0.25">
      <c r="A70" s="87" t="s">
        <v>3264</v>
      </c>
      <c r="B70" s="87"/>
      <c r="C70" s="87"/>
      <c r="D70" s="87"/>
      <c r="E70" s="87"/>
      <c r="F70" s="87"/>
    </row>
    <row r="71" spans="1:6" s="85" customFormat="1" x14ac:dyDescent="0.25">
      <c r="A71" s="11" t="s">
        <v>3265</v>
      </c>
      <c r="B71" s="11"/>
      <c r="C71" s="11"/>
      <c r="D71" s="11"/>
      <c r="E71" s="11"/>
      <c r="F71" s="11"/>
    </row>
    <row r="72" spans="1:6" s="85" customFormat="1" x14ac:dyDescent="0.25">
      <c r="A72" s="11" t="s">
        <v>3266</v>
      </c>
      <c r="B72" s="11" t="s">
        <v>3267</v>
      </c>
      <c r="C72" s="11" t="s">
        <v>3349</v>
      </c>
      <c r="D72" s="11" t="s">
        <v>3350</v>
      </c>
      <c r="E72" s="11" t="s">
        <v>3351</v>
      </c>
      <c r="F72" s="11" t="s">
        <v>3352</v>
      </c>
    </row>
    <row r="73" spans="1:6" s="85" customFormat="1" x14ac:dyDescent="0.25">
      <c r="A73" s="11" t="s">
        <v>3268</v>
      </c>
      <c r="B73" s="11" t="s">
        <v>3269</v>
      </c>
      <c r="C73" s="11" t="s">
        <v>3353</v>
      </c>
      <c r="D73" s="11" t="s">
        <v>3354</v>
      </c>
      <c r="E73" s="11" t="s">
        <v>3355</v>
      </c>
      <c r="F73" s="11" t="s">
        <v>3356</v>
      </c>
    </row>
    <row r="74" spans="1:6" s="11" customFormat="1" x14ac:dyDescent="0.25">
      <c r="A74" s="11" t="s">
        <v>3270</v>
      </c>
      <c r="B74" s="11" t="s">
        <v>3271</v>
      </c>
      <c r="C74" s="11" t="s">
        <v>3357</v>
      </c>
      <c r="D74" s="11" t="s">
        <v>3358</v>
      </c>
      <c r="E74" s="11" t="s">
        <v>3359</v>
      </c>
      <c r="F74" s="11" t="s">
        <v>3360</v>
      </c>
    </row>
    <row r="75" spans="1:6" s="11" customFormat="1" x14ac:dyDescent="0.25">
      <c r="A75" s="11" t="s">
        <v>3272</v>
      </c>
      <c r="B75" s="11" t="s">
        <v>3273</v>
      </c>
      <c r="C75" s="11" t="s">
        <v>3273</v>
      </c>
      <c r="D75" s="11" t="s">
        <v>3273</v>
      </c>
      <c r="E75" s="11" t="s">
        <v>3273</v>
      </c>
      <c r="F75" s="11" t="s">
        <v>3273</v>
      </c>
    </row>
    <row r="76" spans="1:6" s="11" customFormat="1" x14ac:dyDescent="0.25">
      <c r="A76" s="11" t="s">
        <v>3274</v>
      </c>
      <c r="B76" s="11" t="s">
        <v>3275</v>
      </c>
      <c r="C76" s="11" t="s">
        <v>3361</v>
      </c>
      <c r="D76" s="11" t="s">
        <v>3362</v>
      </c>
      <c r="E76" s="11" t="s">
        <v>3363</v>
      </c>
      <c r="F76" s="11" t="s">
        <v>3364</v>
      </c>
    </row>
    <row r="77" spans="1:6" s="11" customFormat="1" x14ac:dyDescent="0.25">
      <c r="A77" s="11" t="s">
        <v>3276</v>
      </c>
      <c r="B77" s="11" t="s">
        <v>3277</v>
      </c>
      <c r="C77" s="11" t="s">
        <v>3365</v>
      </c>
      <c r="D77" s="11" t="s">
        <v>3366</v>
      </c>
      <c r="E77" s="11" t="s">
        <v>3367</v>
      </c>
      <c r="F77" s="11" t="s">
        <v>3368</v>
      </c>
    </row>
    <row r="78" spans="1:6" s="73" customFormat="1" x14ac:dyDescent="0.25">
      <c r="A78" s="73" t="s">
        <v>3243</v>
      </c>
      <c r="B78" s="74"/>
      <c r="C78" s="74" t="s">
        <v>3369</v>
      </c>
      <c r="D78" s="74" t="s">
        <v>3370</v>
      </c>
      <c r="E78" s="74" t="s">
        <v>3371</v>
      </c>
      <c r="F78" s="74" t="s">
        <v>3372</v>
      </c>
    </row>
    <row r="79" spans="1:6" s="85" customFormat="1" x14ac:dyDescent="0.25">
      <c r="A79" s="11" t="s">
        <v>3278</v>
      </c>
      <c r="B79" s="11"/>
      <c r="C79" s="11"/>
      <c r="D79" s="11"/>
      <c r="E79" s="11"/>
      <c r="F79" s="11"/>
    </row>
    <row r="80" spans="1:6" s="95" customFormat="1" x14ac:dyDescent="0.25">
      <c r="A80" s="95" t="s">
        <v>3025</v>
      </c>
      <c r="B80" s="96"/>
      <c r="C80" s="96"/>
      <c r="D80" s="96"/>
      <c r="E80" s="96"/>
      <c r="F80" s="96"/>
    </row>
    <row r="81" spans="1:6" s="17" customFormat="1" x14ac:dyDescent="0.25">
      <c r="A81" s="17" t="s">
        <v>130</v>
      </c>
      <c r="B81" s="25">
        <v>0</v>
      </c>
      <c r="C81" s="25">
        <v>100001</v>
      </c>
      <c r="D81" s="25">
        <v>100002</v>
      </c>
      <c r="E81" s="25">
        <v>100003</v>
      </c>
      <c r="F81" s="25">
        <v>100004</v>
      </c>
    </row>
    <row r="82" spans="1:6" s="76" customFormat="1" x14ac:dyDescent="0.25">
      <c r="A82" s="76" t="s">
        <v>3162</v>
      </c>
      <c r="B82" s="16" t="s">
        <v>3279</v>
      </c>
      <c r="C82" s="16" t="s">
        <v>3373</v>
      </c>
      <c r="D82" s="16" t="s">
        <v>3374</v>
      </c>
      <c r="E82" s="16" t="s">
        <v>3375</v>
      </c>
      <c r="F82" s="16" t="s">
        <v>3376</v>
      </c>
    </row>
    <row r="83" spans="1:6" s="84" customFormat="1" x14ac:dyDescent="0.25">
      <c r="A83" s="116" t="s">
        <v>3527</v>
      </c>
    </row>
    <row r="84" spans="1:6" s="17" customFormat="1" x14ac:dyDescent="0.25">
      <c r="A84" s="17" t="s">
        <v>3528</v>
      </c>
      <c r="B84" s="17" t="s">
        <v>87</v>
      </c>
    </row>
    <row r="85" spans="1:6" s="17" customFormat="1" x14ac:dyDescent="0.25">
      <c r="A85" s="17" t="s">
        <v>3529</v>
      </c>
      <c r="B85" s="17">
        <v>2000000</v>
      </c>
    </row>
    <row r="87" spans="1:6" x14ac:dyDescent="0.25">
      <c r="A87" s="129" t="s">
        <v>3161</v>
      </c>
      <c r="B87" s="130"/>
    </row>
    <row r="88" spans="1:6" ht="30" x14ac:dyDescent="0.25">
      <c r="A88" s="79" t="s">
        <v>3164</v>
      </c>
      <c r="B88" s="80">
        <v>1</v>
      </c>
    </row>
    <row r="89" spans="1:6" ht="30" customHeight="1" x14ac:dyDescent="0.25">
      <c r="A89" s="131" t="s">
        <v>3160</v>
      </c>
      <c r="B89" s="132"/>
    </row>
    <row r="90" spans="1:6" x14ac:dyDescent="0.25">
      <c r="A90" s="72" t="s">
        <v>3165</v>
      </c>
      <c r="B90" s="80">
        <f>B88+1</f>
        <v>2</v>
      </c>
    </row>
    <row r="91" spans="1:6" x14ac:dyDescent="0.25">
      <c r="A91" s="128" t="s">
        <v>3167</v>
      </c>
      <c r="B91" s="128"/>
    </row>
    <row r="92" spans="1:6" ht="45.75" customHeight="1" x14ac:dyDescent="0.25">
      <c r="A92" s="128"/>
      <c r="B92" s="128"/>
    </row>
  </sheetData>
  <mergeCells count="4">
    <mergeCell ref="A91:B92"/>
    <mergeCell ref="A87:B87"/>
    <mergeCell ref="A89:B89"/>
    <mergeCell ref="A11:XFD11"/>
  </mergeCells>
  <conditionalFormatting sqref="B28:XFD28">
    <cfRule type="expression" dxfId="118" priority="18">
      <formula>OR(B$24="Annualy",B$24="Full Tenor")</formula>
    </cfRule>
  </conditionalFormatting>
  <conditionalFormatting sqref="A35 A44 A49 A58 G74:XFD78 A68:A71 B22:XFD28 A30:XFD32 B34:XFD34 A81:XFD82 A45:XFD48 A50:XFD57 B59:F71 A72:F73 A79:F79 B36:XFD43">
    <cfRule type="expression" dxfId="117" priority="17">
      <formula>A$12="Customer"</formula>
    </cfRule>
  </conditionalFormatting>
  <conditionalFormatting sqref="A35 A44 A49 A58 G74:XFD78 A68:A71 B22:XFD28 A30:XFD32 B34:XFD34 A81:XFD82 B14:XFD20 A45:XFD48 A50:XFD57 B59:F71 A72:F73 A79:F79 B36:XFD43">
    <cfRule type="expression" dxfId="116" priority="16">
      <formula>A$12="Off System"</formula>
    </cfRule>
  </conditionalFormatting>
  <conditionalFormatting sqref="B14:XFD20">
    <cfRule type="expression" dxfId="115" priority="15">
      <formula>B$12="Multifinance"</formula>
    </cfRule>
  </conditionalFormatting>
  <conditionalFormatting sqref="A31:XFD32">
    <cfRule type="expression" dxfId="114" priority="14">
      <formula>A$30="YES"</formula>
    </cfRule>
  </conditionalFormatting>
  <conditionalFormatting sqref="A62:A66">
    <cfRule type="expression" dxfId="113" priority="13">
      <formula>A$12="Customer"</formula>
    </cfRule>
  </conditionalFormatting>
  <conditionalFormatting sqref="A62:A66">
    <cfRule type="expression" dxfId="112" priority="12">
      <formula>A$12="Off System"</formula>
    </cfRule>
  </conditionalFormatting>
  <conditionalFormatting sqref="A82:XFD82">
    <cfRule type="expression" dxfId="111" priority="11">
      <formula>A$82="Discount Amount (Paid By MF)"</formula>
    </cfRule>
  </conditionalFormatting>
  <conditionalFormatting sqref="A14:A20">
    <cfRule type="expression" dxfId="110" priority="10">
      <formula>A$12="Off System"</formula>
    </cfRule>
  </conditionalFormatting>
  <conditionalFormatting sqref="A14:A20">
    <cfRule type="expression" dxfId="109" priority="9">
      <formula>A$12="Multifinance"</formula>
    </cfRule>
  </conditionalFormatting>
  <conditionalFormatting sqref="A28">
    <cfRule type="expression" dxfId="108" priority="8">
      <formula>OR(A$24="Annualy",A$24="Full Tenor")</formula>
    </cfRule>
  </conditionalFormatting>
  <conditionalFormatting sqref="A22:A28">
    <cfRule type="expression" dxfId="107" priority="7">
      <formula>A$12="Customer"</formula>
    </cfRule>
  </conditionalFormatting>
  <conditionalFormatting sqref="A22:A28">
    <cfRule type="expression" dxfId="106" priority="6">
      <formula>A$12="Off System"</formula>
    </cfRule>
  </conditionalFormatting>
  <conditionalFormatting sqref="A34">
    <cfRule type="expression" dxfId="105" priority="5">
      <formula>A$12="Customer"</formula>
    </cfRule>
  </conditionalFormatting>
  <conditionalFormatting sqref="A34">
    <cfRule type="expression" dxfId="104" priority="4">
      <formula>A$12="Off System"</formula>
    </cfRule>
  </conditionalFormatting>
  <conditionalFormatting sqref="A36:A43">
    <cfRule type="expression" dxfId="103" priority="3">
      <formula>A$12="Customer"</formula>
    </cfRule>
  </conditionalFormatting>
  <conditionalFormatting sqref="A36:A43">
    <cfRule type="expression" dxfId="102" priority="2">
      <formula>A$12="Off System"</formula>
    </cfRule>
  </conditionalFormatting>
  <conditionalFormatting sqref="A85:XFD85">
    <cfRule type="expression" dxfId="101" priority="1">
      <formula>A$84="YES"</formula>
    </cfRule>
  </conditionalFormatting>
  <dataValidations count="15">
    <dataValidation type="list" errorStyle="information" allowBlank="1" showInputMessage="1" showErrorMessage="1" sqref="B26:F26">
      <formula1>IF(OR(B$12="Multifinance",B$12="Customer - Multifinance"),ListInscoBranchName)</formula1>
    </dataValidation>
    <dataValidation type="custom" errorStyle="information" allowBlank="1" showInputMessage="1" showErrorMessage="1" sqref="B27:F27">
      <formula1>OR(B$12="Multifinance",B$12="Customer - Multifinance")</formula1>
    </dataValidation>
    <dataValidation type="custom" errorStyle="information" allowBlank="1" showInputMessage="1" showErrorMessage="1" sqref="B15:F15">
      <formula1>AND(OR(B$12="Customer", B$12="Customer - Multifinance"),ISNUMBER(B$15))</formula1>
    </dataValidation>
    <dataValidation type="custom" errorStyle="information" allowBlank="1" showInputMessage="1" showErrorMessage="1" sqref="B14:F14 B16:F20">
      <formula1>OR(B$12="Customer", B$12="Customer - Multifinance")</formula1>
    </dataValidation>
    <dataValidation type="list" errorStyle="information" allowBlank="1" showInputMessage="1" showErrorMessage="1" sqref="B12:F12">
      <formula1>ListInsuredBy</formula1>
    </dataValidation>
    <dataValidation type="list" errorStyle="information" allowBlank="1" showInputMessage="1" showErrorMessage="1" sqref="B22:F22">
      <formula1>IF(OR(B$12="Multifinance",B$12="Customer - Multifinance"),ListAssetRegion)</formula1>
    </dataValidation>
    <dataValidation type="list" errorStyle="information" allowBlank="1" showInputMessage="1" showErrorMessage="1" sqref="B24:F24">
      <formula1>IF(OR(B$12="Multifinance",B$12="Customer - Multifinance"),ListCoverPeriod)</formula1>
    </dataValidation>
    <dataValidation type="list" errorStyle="information" allowBlank="1" showInputMessage="1" showErrorMessage="1" sqref="B25:F25">
      <formula1>IF(OR(B$12="Multifinance",B$12="Customer - Multifinance"),ListPaymentType)</formula1>
    </dataValidation>
    <dataValidation type="list" errorStyle="information" allowBlank="1" showInputMessage="1" showErrorMessage="1" sqref="B34:F34">
      <formula1>IF(OR(B$12="Multifinance",B$12="Customer - Multifinance"),ListInsMainCoverage)</formula1>
    </dataValidation>
    <dataValidation type="custom" errorStyle="information" allowBlank="1" showInputMessage="1" showErrorMessage="1" sqref="B23:F23 B81:F82">
      <formula1>AND(OR(B$12="Multifinance",B$12="Customer - Multifinance"),ISNUMBER(B23))</formula1>
    </dataValidation>
    <dataValidation type="custom" allowBlank="1" showInputMessage="1" showErrorMessage="1" sqref="B28:F28">
      <formula1>AND(OR(B$12="Multifinance",B$12="Customer - Multifinance"),B24&lt;&gt;"Annualy",B24&lt;&gt;"Full Tenor",ISNUMBER(B28))</formula1>
    </dataValidation>
    <dataValidation type="custom" errorStyle="information" allowBlank="1" showInputMessage="1" showErrorMessage="1" sqref="B32:F32">
      <formula1>AND(OR(B$12="Multifinance",B$12="Customer - Multifinance"),B30="NO",ISNUMBER(B32))</formula1>
    </dataValidation>
    <dataValidation type="custom" errorStyle="information" allowBlank="1" showInputMessage="1" showErrorMessage="1" sqref="B31:F31">
      <formula1>AND(OR(B$12="Multifinance",B$12="Customer - Multifinance"),B30="NO",ISNUMBER(B31))</formula1>
    </dataValidation>
    <dataValidation errorStyle="information" allowBlank="1" showInputMessage="1" showErrorMessage="1" sqref="B45:F79"/>
    <dataValidation type="list" errorStyle="information" allowBlank="1" showInputMessage="1" showErrorMessage="1" sqref="B84">
      <formula1>"YES,NO"</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IF(OR(B$12="Multifinance",B$12="Customer - Multifinance"),Master!$CL$2:$CL$3)</xm:f>
          </x14:formula1>
          <xm:sqref>B30:F30 B36:F43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J51"/>
  <sheetViews>
    <sheetView workbookViewId="0">
      <selection activeCell="B10" sqref="B10"/>
    </sheetView>
  </sheetViews>
  <sheetFormatPr defaultRowHeight="15" x14ac:dyDescent="0.25"/>
  <cols>
    <col min="1" max="1" width="43" style="16" bestFit="1" customWidth="1" collapsed="1"/>
    <col min="2" max="2" width="47.42578125" style="16" bestFit="1" customWidth="1" collapsed="1"/>
    <col min="3" max="6" width="19" style="16" bestFit="1" customWidth="1" collapsed="1"/>
    <col min="7" max="16384" width="9.140625" style="16" collapsed="1"/>
  </cols>
  <sheetData>
    <row r="1" spans="1:10" s="17" customFormat="1" x14ac:dyDescent="0.25">
      <c r="A1" s="17" t="s">
        <v>4</v>
      </c>
      <c r="B1" s="17" t="s">
        <v>6</v>
      </c>
      <c r="C1" s="17" t="s">
        <v>6</v>
      </c>
      <c r="D1" s="17" t="s">
        <v>6</v>
      </c>
      <c r="E1" s="17" t="s">
        <v>6</v>
      </c>
      <c r="F1" s="17" t="s">
        <v>6</v>
      </c>
      <c r="G1" s="17" t="s">
        <v>6</v>
      </c>
      <c r="H1" s="17" t="s">
        <v>6</v>
      </c>
      <c r="I1" s="17" t="s">
        <v>6</v>
      </c>
      <c r="J1" s="17" t="s">
        <v>6</v>
      </c>
    </row>
    <row r="2" spans="1:10" s="17" customFormat="1" x14ac:dyDescent="0.25">
      <c r="A2" s="17" t="s">
        <v>3281</v>
      </c>
      <c r="B2" s="17" t="s">
        <v>3042</v>
      </c>
      <c r="C2" s="17" t="s">
        <v>3042</v>
      </c>
      <c r="D2" s="17" t="s">
        <v>3042</v>
      </c>
      <c r="E2" s="17" t="s">
        <v>3042</v>
      </c>
      <c r="F2" s="17" t="s">
        <v>3042</v>
      </c>
      <c r="G2" s="17" t="s">
        <v>3042</v>
      </c>
      <c r="H2" s="17" t="s">
        <v>3042</v>
      </c>
      <c r="I2" s="17" t="s">
        <v>3042</v>
      </c>
      <c r="J2" s="17" t="s">
        <v>3042</v>
      </c>
    </row>
    <row r="3" spans="1:10" s="17" customFormat="1" x14ac:dyDescent="0.25">
      <c r="A3" s="17" t="s">
        <v>3282</v>
      </c>
    </row>
    <row r="4" spans="1:10" s="17" customFormat="1" x14ac:dyDescent="0.25">
      <c r="A4" s="17" t="s">
        <v>3490</v>
      </c>
      <c r="B4" s="17">
        <f>IF(AND('8.TabInsuranceData'!B81&gt;0,B46="Yes"),COUNTIFS($A12:$A18,"*$*",B12:B18,"")+COUNTIFS($A47:$A48,"*$*",B47:B48,""),IF(AND('8.TabInsuranceData'!B81&gt;0,B46="No"),COUNTIFS($A12:$A18,"*$*",B12:B18,""),IF(AND(OR('8.TabInsuranceData'!B81&lt;=0,ISBLANK(B82)),B46="Yes"),COUNTIFS($A47:$A48,"*$*",B47:B48,""),0)))</f>
        <v>0</v>
      </c>
    </row>
    <row r="5" spans="1:10" s="17" customFormat="1" x14ac:dyDescent="0.25"/>
    <row r="6" spans="1:10" s="17" customFormat="1" x14ac:dyDescent="0.25"/>
    <row r="7" spans="1:10" s="17" customFormat="1" x14ac:dyDescent="0.25"/>
    <row r="8" spans="1:10" s="17" customFormat="1" x14ac:dyDescent="0.25"/>
    <row r="9" spans="1:10" s="17" customFormat="1" x14ac:dyDescent="0.25">
      <c r="A9" s="31" t="s">
        <v>3579</v>
      </c>
      <c r="B9" s="31"/>
    </row>
    <row r="10" spans="1:10" s="17" customFormat="1" x14ac:dyDescent="0.25">
      <c r="A10" s="17" t="s">
        <v>3539</v>
      </c>
      <c r="B10" s="17" t="str">
        <f>'1.TabCustomerMainData'!$B$10</f>
        <v>Edit</v>
      </c>
    </row>
    <row r="11" spans="1:10" s="98" customFormat="1" x14ac:dyDescent="0.25">
      <c r="A11" s="95" t="s">
        <v>3026</v>
      </c>
      <c r="B11" s="96"/>
      <c r="C11" s="96"/>
      <c r="D11" s="96"/>
      <c r="E11" s="97"/>
    </row>
    <row r="12" spans="1:10" s="17" customFormat="1" x14ac:dyDescent="0.25">
      <c r="A12" s="54" t="s">
        <v>3508</v>
      </c>
      <c r="B12" s="17" t="s">
        <v>108</v>
      </c>
      <c r="C12" s="17" t="s">
        <v>3569</v>
      </c>
      <c r="D12" s="17" t="s">
        <v>108</v>
      </c>
      <c r="E12" s="17" t="s">
        <v>108</v>
      </c>
      <c r="F12" s="17" t="s">
        <v>108</v>
      </c>
    </row>
    <row r="13" spans="1:10" s="17" customFormat="1" x14ac:dyDescent="0.25">
      <c r="A13" s="54" t="s">
        <v>3568</v>
      </c>
      <c r="C13" s="17" t="s">
        <v>3570</v>
      </c>
    </row>
    <row r="14" spans="1:10" s="17" customFormat="1" x14ac:dyDescent="0.25">
      <c r="A14" s="54" t="s">
        <v>3509</v>
      </c>
      <c r="B14" s="17" t="s">
        <v>140</v>
      </c>
      <c r="C14" s="17" t="s">
        <v>3571</v>
      </c>
      <c r="D14" s="17" t="s">
        <v>140</v>
      </c>
      <c r="E14" s="17" t="s">
        <v>140</v>
      </c>
      <c r="F14" s="17" t="s">
        <v>140</v>
      </c>
    </row>
    <row r="15" spans="1:10" s="17" customFormat="1" x14ac:dyDescent="0.25">
      <c r="A15" s="54" t="s">
        <v>3510</v>
      </c>
      <c r="B15" s="17" t="s">
        <v>141</v>
      </c>
      <c r="C15" s="17" t="s">
        <v>3572</v>
      </c>
      <c r="D15" s="17" t="s">
        <v>141</v>
      </c>
      <c r="E15" s="17" t="s">
        <v>141</v>
      </c>
      <c r="F15" s="17" t="s">
        <v>141</v>
      </c>
    </row>
    <row r="16" spans="1:10" s="17" customFormat="1" x14ac:dyDescent="0.25">
      <c r="A16" s="54" t="s">
        <v>3511</v>
      </c>
      <c r="B16" s="17" t="s">
        <v>97</v>
      </c>
      <c r="C16" s="17" t="s">
        <v>3573</v>
      </c>
      <c r="D16" s="17" t="s">
        <v>97</v>
      </c>
      <c r="E16" s="17" t="s">
        <v>97</v>
      </c>
      <c r="F16" s="17" t="s">
        <v>97</v>
      </c>
    </row>
    <row r="17" spans="1:6" s="17" customFormat="1" x14ac:dyDescent="0.25">
      <c r="A17" s="54" t="s">
        <v>3512</v>
      </c>
      <c r="B17" s="16">
        <v>1000003</v>
      </c>
      <c r="C17" s="17" t="s">
        <v>3574</v>
      </c>
      <c r="D17" s="16">
        <v>1000002</v>
      </c>
      <c r="E17" s="16">
        <v>1000003</v>
      </c>
      <c r="F17" s="16">
        <v>1000004</v>
      </c>
    </row>
    <row r="18" spans="1:6" s="17" customFormat="1" x14ac:dyDescent="0.25">
      <c r="A18" s="54" t="s">
        <v>3513</v>
      </c>
      <c r="C18" s="17" t="s">
        <v>3441</v>
      </c>
    </row>
    <row r="19" spans="1:6" s="95" customFormat="1" x14ac:dyDescent="0.25">
      <c r="A19" s="95" t="s">
        <v>3027</v>
      </c>
      <c r="B19" s="96"/>
      <c r="C19" s="96"/>
      <c r="D19" s="96"/>
      <c r="E19" s="96"/>
      <c r="F19" s="96"/>
    </row>
    <row r="20" spans="1:6" s="17" customFormat="1" x14ac:dyDescent="0.25">
      <c r="A20" s="48" t="s">
        <v>142</v>
      </c>
      <c r="B20" s="17" t="s">
        <v>32</v>
      </c>
      <c r="C20" s="17" t="s">
        <v>32</v>
      </c>
      <c r="D20" s="17" t="s">
        <v>32</v>
      </c>
      <c r="E20" s="17" t="s">
        <v>32</v>
      </c>
      <c r="F20" s="17" t="s">
        <v>32</v>
      </c>
    </row>
    <row r="21" spans="1:6" s="17" customFormat="1" x14ac:dyDescent="0.25">
      <c r="A21" s="17" t="s">
        <v>118</v>
      </c>
      <c r="B21" s="25">
        <v>150000</v>
      </c>
      <c r="C21" s="25">
        <v>150000</v>
      </c>
      <c r="D21" s="25">
        <v>150000</v>
      </c>
      <c r="E21" s="25">
        <v>150000</v>
      </c>
      <c r="F21" s="25">
        <v>150000</v>
      </c>
    </row>
    <row r="22" spans="1:6" s="17" customFormat="1" x14ac:dyDescent="0.25">
      <c r="A22" s="17" t="s">
        <v>143</v>
      </c>
      <c r="B22" s="25">
        <v>200000</v>
      </c>
      <c r="C22" s="25">
        <v>0</v>
      </c>
      <c r="D22" s="25">
        <v>0</v>
      </c>
      <c r="E22" s="25">
        <v>0</v>
      </c>
      <c r="F22" s="25">
        <v>0</v>
      </c>
    </row>
    <row r="23" spans="1:6" s="17" customFormat="1" x14ac:dyDescent="0.25">
      <c r="A23" s="17" t="s">
        <v>144</v>
      </c>
      <c r="B23" s="25">
        <v>1100000</v>
      </c>
      <c r="C23" s="25">
        <v>1100000</v>
      </c>
      <c r="D23" s="25">
        <v>1100000</v>
      </c>
      <c r="E23" s="25">
        <v>1100000</v>
      </c>
      <c r="F23" s="25">
        <v>1100000</v>
      </c>
    </row>
    <row r="24" spans="1:6" s="17" customFormat="1" x14ac:dyDescent="0.25">
      <c r="A24" s="17" t="s">
        <v>145</v>
      </c>
      <c r="B24" s="25">
        <v>500000</v>
      </c>
      <c r="C24" s="25">
        <v>50000</v>
      </c>
      <c r="D24" s="25">
        <v>50000</v>
      </c>
      <c r="E24" s="25">
        <v>50000</v>
      </c>
      <c r="F24" s="25">
        <v>50000</v>
      </c>
    </row>
    <row r="25" spans="1:6" s="17" customFormat="1" x14ac:dyDescent="0.25">
      <c r="A25" s="17" t="s">
        <v>146</v>
      </c>
      <c r="B25" s="25">
        <v>1100000</v>
      </c>
      <c r="C25" s="25">
        <v>1100000</v>
      </c>
      <c r="D25" s="25">
        <v>1100000</v>
      </c>
      <c r="E25" s="25">
        <v>1100000</v>
      </c>
      <c r="F25" s="25">
        <v>1100000</v>
      </c>
    </row>
    <row r="26" spans="1:6" s="17" customFormat="1" x14ac:dyDescent="0.25">
      <c r="A26" s="17" t="s">
        <v>147</v>
      </c>
      <c r="B26" s="17" t="s">
        <v>41</v>
      </c>
      <c r="C26" s="17" t="s">
        <v>41</v>
      </c>
      <c r="D26" s="17" t="s">
        <v>41</v>
      </c>
      <c r="E26" s="17" t="s">
        <v>41</v>
      </c>
      <c r="F26" s="17" t="s">
        <v>41</v>
      </c>
    </row>
    <row r="27" spans="1:6" s="17" customFormat="1" x14ac:dyDescent="0.25">
      <c r="A27" s="17" t="s">
        <v>148</v>
      </c>
      <c r="B27" s="25">
        <v>100000</v>
      </c>
      <c r="C27" s="25">
        <v>100001</v>
      </c>
      <c r="D27" s="25">
        <v>100002</v>
      </c>
      <c r="E27" s="25">
        <v>100003</v>
      </c>
      <c r="F27" s="25">
        <v>100004</v>
      </c>
    </row>
    <row r="28" spans="1:6" s="17" customFormat="1" x14ac:dyDescent="0.25">
      <c r="A28" s="17" t="s">
        <v>149</v>
      </c>
      <c r="B28" s="17" t="s">
        <v>41</v>
      </c>
      <c r="C28" s="17" t="s">
        <v>41</v>
      </c>
      <c r="D28" s="17" t="s">
        <v>41</v>
      </c>
      <c r="E28" s="17" t="s">
        <v>41</v>
      </c>
      <c r="F28" s="17" t="s">
        <v>41</v>
      </c>
    </row>
    <row r="29" spans="1:6" s="17" customFormat="1" x14ac:dyDescent="0.25">
      <c r="A29" s="17" t="s">
        <v>150</v>
      </c>
      <c r="B29" s="25">
        <v>100000</v>
      </c>
      <c r="C29" s="25">
        <v>100001</v>
      </c>
      <c r="D29" s="25">
        <v>100002</v>
      </c>
      <c r="E29" s="25">
        <v>100003</v>
      </c>
      <c r="F29" s="25">
        <v>100004</v>
      </c>
    </row>
    <row r="30" spans="1:6" s="17" customFormat="1" x14ac:dyDescent="0.25">
      <c r="A30" s="17" t="s">
        <v>151</v>
      </c>
      <c r="B30" s="17" t="s">
        <v>41</v>
      </c>
      <c r="C30" s="17" t="s">
        <v>41</v>
      </c>
      <c r="D30" s="17" t="s">
        <v>41</v>
      </c>
      <c r="E30" s="17" t="s">
        <v>41</v>
      </c>
      <c r="F30" s="17" t="s">
        <v>41</v>
      </c>
    </row>
    <row r="31" spans="1:6" s="17" customFormat="1" x14ac:dyDescent="0.25">
      <c r="A31" s="17" t="s">
        <v>152</v>
      </c>
      <c r="B31" s="25">
        <v>100000</v>
      </c>
      <c r="C31" s="25">
        <v>100001</v>
      </c>
      <c r="D31" s="25">
        <v>100002</v>
      </c>
      <c r="E31" s="25">
        <v>100003</v>
      </c>
      <c r="F31" s="25">
        <v>100004</v>
      </c>
    </row>
    <row r="32" spans="1:6" s="17" customFormat="1" x14ac:dyDescent="0.25">
      <c r="A32" s="17" t="s">
        <v>153</v>
      </c>
      <c r="B32" s="17" t="s">
        <v>41</v>
      </c>
      <c r="C32" s="17" t="s">
        <v>41</v>
      </c>
      <c r="D32" s="17" t="s">
        <v>41</v>
      </c>
      <c r="E32" s="17" t="s">
        <v>41</v>
      </c>
      <c r="F32" s="17" t="s">
        <v>41</v>
      </c>
    </row>
    <row r="33" spans="1:6" s="17" customFormat="1" x14ac:dyDescent="0.25">
      <c r="A33" s="17" t="s">
        <v>154</v>
      </c>
      <c r="B33" s="25">
        <v>100000</v>
      </c>
      <c r="C33" s="25">
        <v>100001</v>
      </c>
      <c r="D33" s="25">
        <v>100002</v>
      </c>
      <c r="E33" s="25">
        <v>100003</v>
      </c>
      <c r="F33" s="25">
        <v>100004</v>
      </c>
    </row>
    <row r="34" spans="1:6" s="17" customFormat="1" x14ac:dyDescent="0.25">
      <c r="A34" s="17" t="s">
        <v>155</v>
      </c>
      <c r="B34" s="17" t="s">
        <v>41</v>
      </c>
      <c r="C34" s="17" t="s">
        <v>41</v>
      </c>
      <c r="D34" s="17" t="s">
        <v>41</v>
      </c>
      <c r="E34" s="17" t="s">
        <v>41</v>
      </c>
      <c r="F34" s="17" t="s">
        <v>41</v>
      </c>
    </row>
    <row r="35" spans="1:6" s="17" customFormat="1" x14ac:dyDescent="0.25">
      <c r="A35" s="17" t="s">
        <v>156</v>
      </c>
      <c r="B35" s="25">
        <v>100000</v>
      </c>
      <c r="C35" s="25">
        <v>100001</v>
      </c>
      <c r="D35" s="25">
        <v>100002</v>
      </c>
      <c r="E35" s="25">
        <v>100003</v>
      </c>
      <c r="F35" s="25">
        <v>100004</v>
      </c>
    </row>
    <row r="36" spans="1:6" s="17" customFormat="1" x14ac:dyDescent="0.25">
      <c r="A36" s="17" t="s">
        <v>157</v>
      </c>
      <c r="B36" s="17" t="s">
        <v>107</v>
      </c>
      <c r="C36" s="17" t="s">
        <v>107</v>
      </c>
      <c r="D36" s="17" t="s">
        <v>107</v>
      </c>
      <c r="E36" s="17" t="s">
        <v>107</v>
      </c>
      <c r="F36" s="17" t="s">
        <v>107</v>
      </c>
    </row>
    <row r="37" spans="1:6" s="17" customFormat="1" x14ac:dyDescent="0.25">
      <c r="A37" s="17" t="s">
        <v>158</v>
      </c>
      <c r="B37" s="17" t="s">
        <v>3038</v>
      </c>
      <c r="C37" s="17" t="s">
        <v>3038</v>
      </c>
      <c r="D37" s="17" t="s">
        <v>3038</v>
      </c>
      <c r="E37" s="17" t="s">
        <v>3038</v>
      </c>
      <c r="F37" s="17" t="s">
        <v>3038</v>
      </c>
    </row>
    <row r="38" spans="1:6" s="17" customFormat="1" x14ac:dyDescent="0.25">
      <c r="A38" s="17" t="s">
        <v>160</v>
      </c>
      <c r="B38" s="17">
        <v>8.6999999999999993</v>
      </c>
      <c r="C38" s="17">
        <v>8.6999999999999993</v>
      </c>
      <c r="D38" s="17">
        <v>8.6999999999999993</v>
      </c>
      <c r="E38" s="17">
        <v>8.6999999999999993</v>
      </c>
      <c r="F38" s="17">
        <v>8.6999999999999993</v>
      </c>
    </row>
    <row r="39" spans="1:6" s="17" customFormat="1" x14ac:dyDescent="0.25">
      <c r="A39" s="17" t="s">
        <v>161</v>
      </c>
      <c r="B39" t="s">
        <v>3609</v>
      </c>
      <c r="C39" s="65">
        <v>17500000</v>
      </c>
      <c r="D39" s="65">
        <v>17500000</v>
      </c>
      <c r="E39" s="65">
        <v>17500000</v>
      </c>
      <c r="F39" s="65">
        <v>17500000</v>
      </c>
    </row>
    <row r="40" spans="1:6" s="17" customFormat="1" x14ac:dyDescent="0.25">
      <c r="A40" s="17" t="s">
        <v>162</v>
      </c>
      <c r="B40" s="17" t="s">
        <v>41</v>
      </c>
      <c r="C40" s="17" t="s">
        <v>41</v>
      </c>
      <c r="D40" s="17" t="s">
        <v>41</v>
      </c>
      <c r="E40" s="17" t="s">
        <v>41</v>
      </c>
      <c r="F40" s="17" t="s">
        <v>41</v>
      </c>
    </row>
    <row r="41" spans="1:6" s="17" customFormat="1" x14ac:dyDescent="0.25">
      <c r="A41" s="17" t="s">
        <v>163</v>
      </c>
      <c r="B41" s="25">
        <v>100000</v>
      </c>
      <c r="C41" s="25">
        <v>100001</v>
      </c>
      <c r="D41" s="25">
        <v>100002</v>
      </c>
      <c r="E41" s="25">
        <v>100003</v>
      </c>
      <c r="F41" s="25">
        <v>100004</v>
      </c>
    </row>
    <row r="42" spans="1:6" s="95" customFormat="1" x14ac:dyDescent="0.25">
      <c r="A42" s="95" t="s">
        <v>3028</v>
      </c>
      <c r="B42" s="96"/>
      <c r="C42" s="96"/>
      <c r="D42" s="96"/>
      <c r="E42" s="96"/>
      <c r="F42" s="96"/>
    </row>
    <row r="43" spans="1:6" s="17" customFormat="1" x14ac:dyDescent="0.25">
      <c r="A43" s="17" t="s">
        <v>164</v>
      </c>
      <c r="B43" s="17" t="s">
        <v>166</v>
      </c>
      <c r="C43" s="17" t="s">
        <v>165</v>
      </c>
      <c r="D43" s="17" t="s">
        <v>165</v>
      </c>
      <c r="E43" s="17" t="s">
        <v>165</v>
      </c>
      <c r="F43" s="17" t="s">
        <v>165</v>
      </c>
    </row>
    <row r="44" spans="1:6" s="17" customFormat="1" x14ac:dyDescent="0.25">
      <c r="A44" s="17" t="s">
        <v>166</v>
      </c>
      <c r="B44" s="2">
        <v>9.9862149999999996</v>
      </c>
      <c r="C44" s="2">
        <v>10.007128</v>
      </c>
      <c r="D44" s="2">
        <v>10.007128</v>
      </c>
      <c r="E44" s="2">
        <v>10.007128</v>
      </c>
      <c r="F44" s="2">
        <v>10.007128</v>
      </c>
    </row>
    <row r="45" spans="1:6" s="17" customFormat="1" x14ac:dyDescent="0.25">
      <c r="A45" s="17" t="s">
        <v>165</v>
      </c>
      <c r="B45" s="2">
        <v>5.4913720000000001</v>
      </c>
      <c r="C45" s="2">
        <v>20</v>
      </c>
      <c r="D45" s="2">
        <v>20</v>
      </c>
      <c r="E45" s="2">
        <v>20</v>
      </c>
      <c r="F45" s="2">
        <v>20</v>
      </c>
    </row>
    <row r="46" spans="1:6" s="17" customFormat="1" x14ac:dyDescent="0.25">
      <c r="A46" s="48" t="s">
        <v>167</v>
      </c>
      <c r="B46" s="17" t="s">
        <v>32</v>
      </c>
      <c r="C46" s="17" t="s">
        <v>41</v>
      </c>
      <c r="D46" s="17" t="s">
        <v>41</v>
      </c>
      <c r="E46" s="17" t="s">
        <v>41</v>
      </c>
      <c r="F46" s="17" t="s">
        <v>41</v>
      </c>
    </row>
    <row r="47" spans="1:6" s="17" customFormat="1" x14ac:dyDescent="0.25">
      <c r="A47" s="50" t="s">
        <v>3514</v>
      </c>
      <c r="B47" s="17">
        <v>0</v>
      </c>
      <c r="C47" s="17">
        <v>13</v>
      </c>
      <c r="D47" s="17">
        <v>14</v>
      </c>
      <c r="E47" s="17">
        <v>15</v>
      </c>
      <c r="F47" s="17">
        <v>16</v>
      </c>
    </row>
    <row r="48" spans="1:6" s="17" customFormat="1" x14ac:dyDescent="0.25">
      <c r="A48" s="50" t="s">
        <v>3515</v>
      </c>
      <c r="C48" s="17" t="s">
        <v>3049</v>
      </c>
      <c r="D48" s="17" t="s">
        <v>3049</v>
      </c>
      <c r="E48" s="17" t="s">
        <v>3049</v>
      </c>
      <c r="F48" s="17" t="s">
        <v>3049</v>
      </c>
    </row>
    <row r="49" spans="1:6" s="43" customFormat="1" x14ac:dyDescent="0.25">
      <c r="A49" s="43" t="s">
        <v>3144</v>
      </c>
      <c r="B49" s="77">
        <v>100000000</v>
      </c>
      <c r="C49" s="77">
        <v>175961001</v>
      </c>
      <c r="D49" s="77">
        <v>175961002</v>
      </c>
      <c r="E49" s="77">
        <v>175961003</v>
      </c>
      <c r="F49" s="77">
        <v>175961004</v>
      </c>
    </row>
    <row r="50" spans="1:6" s="10" customFormat="1" ht="15.75" thickBot="1" x14ac:dyDescent="0.3">
      <c r="A50" s="10" t="s">
        <v>3602</v>
      </c>
      <c r="B50" s="119"/>
      <c r="C50" s="119"/>
      <c r="D50" s="119"/>
      <c r="E50" s="119"/>
      <c r="F50" s="119"/>
    </row>
    <row r="51" spans="1:6" s="78" customFormat="1" ht="15.75" thickTop="1" x14ac:dyDescent="0.25">
      <c r="A51" s="78" t="s">
        <v>3163</v>
      </c>
      <c r="B51" s="78" t="s">
        <v>32</v>
      </c>
      <c r="C51" s="78" t="s">
        <v>32</v>
      </c>
      <c r="D51" s="78" t="s">
        <v>32</v>
      </c>
      <c r="E51" s="78" t="s">
        <v>32</v>
      </c>
      <c r="F51" s="78" t="s">
        <v>32</v>
      </c>
    </row>
  </sheetData>
  <conditionalFormatting sqref="A21:XFD41">
    <cfRule type="expression" dxfId="100" priority="36">
      <formula>A$20="Yes"</formula>
    </cfRule>
  </conditionalFormatting>
  <conditionalFormatting sqref="A35:XFD35">
    <cfRule type="expression" dxfId="99" priority="31">
      <formula>A$34="No"</formula>
    </cfRule>
  </conditionalFormatting>
  <conditionalFormatting sqref="A27:XFD27">
    <cfRule type="expression" dxfId="98" priority="35">
      <formula>A$26="No"</formula>
    </cfRule>
  </conditionalFormatting>
  <conditionalFormatting sqref="A29:XFD29">
    <cfRule type="expression" dxfId="97" priority="34">
      <formula>A$28="No"</formula>
    </cfRule>
  </conditionalFormatting>
  <conditionalFormatting sqref="A31:XFD31">
    <cfRule type="expression" dxfId="96" priority="33">
      <formula>A$30="No"</formula>
    </cfRule>
  </conditionalFormatting>
  <conditionalFormatting sqref="A33:XFD33">
    <cfRule type="expression" dxfId="95" priority="32">
      <formula>A$32="No"</formula>
    </cfRule>
  </conditionalFormatting>
  <conditionalFormatting sqref="A38:XFD38">
    <cfRule type="expression" dxfId="94" priority="30">
      <formula>A$36="Amount"</formula>
    </cfRule>
  </conditionalFormatting>
  <conditionalFormatting sqref="A39:XFD39">
    <cfRule type="expression" dxfId="93" priority="29">
      <formula>A$36="Percentage"</formula>
    </cfRule>
  </conditionalFormatting>
  <conditionalFormatting sqref="A41:XFD41">
    <cfRule type="expression" dxfId="92" priority="28">
      <formula>A$40="No"</formula>
    </cfRule>
  </conditionalFormatting>
  <conditionalFormatting sqref="A45:XFD45">
    <cfRule type="expression" dxfId="91" priority="27">
      <formula>A$43="Effective Rate"</formula>
    </cfRule>
  </conditionalFormatting>
  <conditionalFormatting sqref="A44:XFD44">
    <cfRule type="expression" dxfId="90" priority="26">
      <formula>A$43="Flat Rate"</formula>
    </cfRule>
  </conditionalFormatting>
  <conditionalFormatting sqref="B47:XFD48">
    <cfRule type="expression" dxfId="89" priority="23">
      <formula>B$46="No"</formula>
    </cfRule>
  </conditionalFormatting>
  <conditionalFormatting sqref="B29:F29">
    <cfRule type="expression" dxfId="88" priority="19">
      <formula>B$26="No"</formula>
    </cfRule>
  </conditionalFormatting>
  <conditionalFormatting sqref="B31:F31">
    <cfRule type="expression" dxfId="87" priority="18">
      <formula>B$28="No"</formula>
    </cfRule>
  </conditionalFormatting>
  <conditionalFormatting sqref="B31:F31">
    <cfRule type="expression" dxfId="86" priority="17">
      <formula>B$26="No"</formula>
    </cfRule>
  </conditionalFormatting>
  <conditionalFormatting sqref="B33:F33">
    <cfRule type="expression" dxfId="85" priority="16">
      <formula>B$28="No"</formula>
    </cfRule>
  </conditionalFormatting>
  <conditionalFormatting sqref="B33:F33">
    <cfRule type="expression" dxfId="84" priority="15">
      <formula>B$26="No"</formula>
    </cfRule>
  </conditionalFormatting>
  <conditionalFormatting sqref="B35:F35">
    <cfRule type="expression" dxfId="83" priority="14">
      <formula>B$28="No"</formula>
    </cfRule>
  </conditionalFormatting>
  <conditionalFormatting sqref="B35:F35">
    <cfRule type="expression" dxfId="82" priority="13">
      <formula>B$26="No"</formula>
    </cfRule>
  </conditionalFormatting>
  <conditionalFormatting sqref="B35:F35">
    <cfRule type="expression" dxfId="81" priority="12">
      <formula>B$28="No"</formula>
    </cfRule>
  </conditionalFormatting>
  <conditionalFormatting sqref="B35:F35">
    <cfRule type="expression" dxfId="80" priority="11">
      <formula>B$26="No"</formula>
    </cfRule>
  </conditionalFormatting>
  <conditionalFormatting sqref="B41:F41">
    <cfRule type="expression" dxfId="79" priority="10">
      <formula>B$34="No"</formula>
    </cfRule>
  </conditionalFormatting>
  <conditionalFormatting sqref="B41:F41">
    <cfRule type="expression" dxfId="78" priority="9">
      <formula>B$28="No"</formula>
    </cfRule>
  </conditionalFormatting>
  <conditionalFormatting sqref="B41:F41">
    <cfRule type="expression" dxfId="77" priority="8">
      <formula>B$26="No"</formula>
    </cfRule>
  </conditionalFormatting>
  <conditionalFormatting sqref="B41:F41">
    <cfRule type="expression" dxfId="76" priority="7">
      <formula>B$28="No"</formula>
    </cfRule>
  </conditionalFormatting>
  <conditionalFormatting sqref="B41:F41">
    <cfRule type="expression" dxfId="75" priority="6">
      <formula>B$26="No"</formula>
    </cfRule>
  </conditionalFormatting>
  <conditionalFormatting sqref="A18">
    <cfRule type="expression" dxfId="74" priority="4">
      <formula>#REF!="Amount"</formula>
    </cfRule>
  </conditionalFormatting>
  <conditionalFormatting sqref="A17">
    <cfRule type="expression" dxfId="73" priority="3">
      <formula>#REF!="Percentage"</formula>
    </cfRule>
  </conditionalFormatting>
  <conditionalFormatting sqref="A47:A48">
    <cfRule type="expression" dxfId="72" priority="1">
      <formula>A$46="No"</formula>
    </cfRule>
  </conditionalFormatting>
  <dataValidations count="13">
    <dataValidation type="list" errorStyle="information" showInputMessage="1" showErrorMessage="1" sqref="B37:F37">
      <formula1>IF(B$20="No",ListProvisionCalculationBase)</formula1>
    </dataValidation>
    <dataValidation type="list" errorStyle="information" showInputMessage="1" showErrorMessage="1" sqref="B36:F36">
      <formula1>IF(B$20="No",ListValueType)</formula1>
    </dataValidation>
    <dataValidation type="custom" errorStyle="information" allowBlank="1" showInputMessage="1" showErrorMessage="1" sqref="B21:F25">
      <formula1>AND(B$20="No",ISNUMBER(B21))</formula1>
    </dataValidation>
    <dataValidation type="custom" errorStyle="information" allowBlank="1" showInputMessage="1" showErrorMessage="1" sqref="B45:F45">
      <formula1>AND(B$43="Flat Rate",ISNUMBER(B45))</formula1>
    </dataValidation>
    <dataValidation type="custom" errorStyle="information" allowBlank="1" showInputMessage="1" showErrorMessage="1" sqref="B44:F44">
      <formula1>AND(B$43="Effective Rate",ISNUMBER(B44))</formula1>
    </dataValidation>
    <dataValidation type="custom" errorStyle="information" allowBlank="1" showInputMessage="1" showErrorMessage="1" sqref="B39:F39">
      <formula1>AND(B$20="No",B$36="Amount",ISNUMBER(B39))</formula1>
    </dataValidation>
    <dataValidation type="custom" errorStyle="information" allowBlank="1" showInputMessage="1" showErrorMessage="1" sqref="B38:F38">
      <formula1>AND(B$20="No",B$36="Percentage",ISNUMBER(B38))</formula1>
    </dataValidation>
    <dataValidation type="list" errorStyle="information" allowBlank="1" showInputMessage="1" showErrorMessage="1" sqref="B43:F43">
      <formula1>"Effective Rate, Flat Rate"</formula1>
    </dataValidation>
    <dataValidation type="list" errorStyle="information" showInputMessage="1" showErrorMessage="1" sqref="B20:F20">
      <formula1>"Yes, No"</formula1>
    </dataValidation>
    <dataValidation type="list" errorStyle="information" showInputMessage="1" showErrorMessage="1" sqref="B51:F51">
      <formula1>"Yes,No"</formula1>
    </dataValidation>
    <dataValidation errorStyle="information" allowBlank="1" showInputMessage="1" showErrorMessage="1" sqref="B49:F50 B17:F18 B12:F15"/>
    <dataValidation errorStyle="information" showInputMessage="1" showErrorMessage="1" sqref="B16:F16"/>
    <dataValidation type="custom" errorStyle="information" allowBlank="1" showInputMessage="1" showErrorMessage="1" sqref="B27:F27 B29:F29 B31:F31 B33:F33 B35:F35 B41:F41">
      <formula1>AND(B$20="No",B26="Yes",ISNUMBER(B27))</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4" id="{F1CB72E9-B0E8-454A-B2A6-DE2FCCCC5EA6}">
            <xm:f>AND('6.TabApplicationData'!A$18&lt;&gt;"Arrear",'6.TabApplicationData'!A$18&lt;&gt;"",'6.TabApplicationData'!A$18&lt;&gt;"First Installment Type")</xm:f>
            <x14:dxf>
              <fill>
                <patternFill>
                  <bgColor theme="1" tint="0.34998626667073579"/>
                </patternFill>
              </fill>
            </x14:dxf>
          </x14:cfRule>
          <xm:sqref>A46:XFD46 B47:XFD48</xm:sqref>
        </x14:conditionalFormatting>
        <x14:conditionalFormatting xmlns:xm="http://schemas.microsoft.com/office/excel/2006/main">
          <x14:cfRule type="expression" priority="5" id="{296B1780-A9CB-4CC8-A736-380CB3E0D390}">
            <xm:f>AND('\Users\jeremy.andreas\Desktop\New folder (2)\[2.1 DataFile_NAP_CF4W j.xlsx]8.TabInsuranceData'!#REF!&lt;=0,'\Users\jeremy.andreas\Desktop\New folder (2)\[2.1 DataFile_NAP_CF4W j.xlsx]8.TabInsuranceData'!#REF!&lt;&gt;"Discount",'\Users\jeremy.andreas\Desktop\New folder (2)\[2.1 DataFile_NAP_CF4W j.xlsx]8.TabInsuranceData'!#REF!&lt;&gt;"")</xm:f>
            <x14:dxf>
              <fill>
                <patternFill>
                  <bgColor theme="1" tint="0.34998626667073579"/>
                </patternFill>
              </fill>
            </x14:dxf>
          </x14:cfRule>
          <xm:sqref>A12:A18</xm:sqref>
        </x14:conditionalFormatting>
        <x14:conditionalFormatting xmlns:xm="http://schemas.microsoft.com/office/excel/2006/main">
          <x14:cfRule type="expression" priority="2" id="{A1550B97-3EEC-4A7F-8FC2-2A1552355D9D}">
            <xm:f>AND('\Users\jeremy.andreas\Desktop\New folder (2)\[2.1 DataFile_NAP_CF4W j.xlsx]6.TabApplicationData'!#REF!&lt;&gt;"Arrear",'\Users\jeremy.andreas\Desktop\New folder (2)\[2.1 DataFile_NAP_CF4W j.xlsx]6.TabApplicationData'!#REF!&lt;&gt;"",'\Users\jeremy.andreas\Desktop\New folder (2)\[2.1 DataFile_NAP_CF4W j.xlsx]6.TabApplicationData'!#REF!&lt;&gt;"First Installment Type")</xm:f>
            <x14:dxf>
              <fill>
                <patternFill>
                  <bgColor theme="1" tint="0.34998626667073579"/>
                </patternFill>
              </fill>
            </x14:dxf>
          </x14:cfRule>
          <xm:sqref>A47:A48</xm:sqref>
        </x14:conditionalFormatting>
      </x14:conditionalFormattings>
    </ext>
    <ext xmlns:x14="http://schemas.microsoft.com/office/spreadsheetml/2009/9/main" uri="{CCE6A557-97BC-4b89-ADB6-D9C93CAAB3DF}">
      <x14:dataValidations xmlns:xm="http://schemas.microsoft.com/office/excel/2006/main" count="4">
        <x14:dataValidation type="list" errorStyle="information" showInputMessage="1" showErrorMessage="1">
          <x14:formula1>
            <xm:f>IF(B$20="No",Master!$CL$5:$CL$6)</xm:f>
          </x14:formula1>
          <xm:sqref>B26:F26 B28:F28 B32:F32 B30:F30 B34:F34 B40:F40</xm:sqref>
        </x14:dataValidation>
        <x14:dataValidation type="custom" errorStyle="information" allowBlank="1" showInputMessage="1" showErrorMessage="1">
          <x14:formula1>
            <xm:f>AND('6.TabApplicationData'!B$18="Arrear",B$46="Yes",ISNUMBER(B47))</xm:f>
          </x14:formula1>
          <xm:sqref>B47:F47</xm:sqref>
        </x14:dataValidation>
        <x14:dataValidation type="list" errorStyle="information" allowBlank="1" showInputMessage="1" showErrorMessage="1">
          <x14:formula1>
            <xm:f>IF(AND('6.TabApplicationData'!B$18="Arrear",B$46="Yes"),ListGracePeriodType)</xm:f>
          </x14:formula1>
          <xm:sqref>B48:F48</xm:sqref>
        </x14:dataValidation>
        <x14:dataValidation type="list" errorStyle="information" showInputMessage="1" showErrorMessage="1">
          <x14:formula1>
            <xm:f>IF('6.TabApplicationData'!B$18="Arrear",Master!$CL$5:$CL$6)</xm:f>
          </x14:formula1>
          <xm:sqref>B46:F46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H20"/>
  <sheetViews>
    <sheetView workbookViewId="0">
      <selection activeCell="B1" sqref="B1:B2"/>
    </sheetView>
  </sheetViews>
  <sheetFormatPr defaultRowHeight="15" x14ac:dyDescent="0.25"/>
  <cols>
    <col min="1" max="1" width="22.28515625" bestFit="1" customWidth="1" collapsed="1"/>
    <col min="2" max="2" width="61.28515625" bestFit="1" customWidth="1" collapsed="1"/>
    <col min="3" max="3" width="32.85546875" customWidth="1" collapsed="1"/>
    <col min="4" max="5" width="11.7109375" bestFit="1" customWidth="1" collapsed="1"/>
  </cols>
  <sheetData>
    <row r="1" spans="1:8" s="17" customFormat="1" x14ac:dyDescent="0.25">
      <c r="A1" s="13" t="s">
        <v>4</v>
      </c>
      <c r="B1" s="13" t="s">
        <v>6</v>
      </c>
      <c r="C1" s="13" t="s">
        <v>6</v>
      </c>
      <c r="D1" s="17" t="s">
        <v>6</v>
      </c>
      <c r="E1" s="17" t="s">
        <v>6</v>
      </c>
      <c r="F1" s="17" t="s">
        <v>6</v>
      </c>
      <c r="G1" s="17" t="s">
        <v>6</v>
      </c>
      <c r="H1" s="17" t="s">
        <v>6</v>
      </c>
    </row>
    <row r="2" spans="1:8" s="17" customFormat="1" x14ac:dyDescent="0.25">
      <c r="A2" s="17" t="s">
        <v>3281</v>
      </c>
      <c r="B2" s="13" t="s">
        <v>3042</v>
      </c>
      <c r="C2" s="13" t="s">
        <v>3042</v>
      </c>
      <c r="D2" s="17" t="s">
        <v>3042</v>
      </c>
      <c r="E2" s="17" t="s">
        <v>3042</v>
      </c>
      <c r="F2" s="17" t="s">
        <v>3042</v>
      </c>
      <c r="G2" s="17" t="s">
        <v>3042</v>
      </c>
      <c r="H2" s="17" t="s">
        <v>3042</v>
      </c>
    </row>
    <row r="3" spans="1:8" s="17" customFormat="1" x14ac:dyDescent="0.25">
      <c r="A3" s="17" t="s">
        <v>3282</v>
      </c>
      <c r="C3" s="13"/>
    </row>
    <row r="4" spans="1:8" s="17" customFormat="1" x14ac:dyDescent="0.25">
      <c r="A4" s="13" t="s">
        <v>3490</v>
      </c>
      <c r="B4" s="17">
        <f>IF(NOT(ISBLANK(B12)),COUNTIFS($A13:$A13,"*$*",B13:B13,""),0)</f>
        <v>0</v>
      </c>
      <c r="C4" s="13"/>
    </row>
    <row r="5" spans="1:8" s="17" customFormat="1" x14ac:dyDescent="0.25">
      <c r="A5" s="13"/>
      <c r="C5" s="13"/>
    </row>
    <row r="6" spans="1:8" s="17" customFormat="1" x14ac:dyDescent="0.25">
      <c r="A6" s="13"/>
      <c r="C6" s="13"/>
    </row>
    <row r="7" spans="1:8" s="17" customFormat="1" x14ac:dyDescent="0.25">
      <c r="A7" s="13"/>
      <c r="C7" s="13"/>
    </row>
    <row r="8" spans="1:8" s="17" customFormat="1" x14ac:dyDescent="0.25">
      <c r="A8" s="13"/>
      <c r="C8" s="13"/>
    </row>
    <row r="9" spans="1:8" s="17" customFormat="1" x14ac:dyDescent="0.25">
      <c r="A9" s="31" t="s">
        <v>3579</v>
      </c>
      <c r="B9" s="31"/>
      <c r="C9" s="13"/>
    </row>
    <row r="10" spans="1:8" s="17" customFormat="1" x14ac:dyDescent="0.25">
      <c r="A10" s="17" t="s">
        <v>3539</v>
      </c>
      <c r="B10" s="17" t="str">
        <f>'1.TabCustomerMainData'!$B$10</f>
        <v>Edit</v>
      </c>
      <c r="C10" s="13"/>
    </row>
    <row r="11" spans="1:8" s="91" customFormat="1" x14ac:dyDescent="0.25">
      <c r="A11" s="93"/>
      <c r="B11" s="84"/>
      <c r="C11" s="93"/>
    </row>
    <row r="12" spans="1:8" s="17" customFormat="1" ht="45" x14ac:dyDescent="0.25">
      <c r="A12" s="13" t="s">
        <v>2417</v>
      </c>
      <c r="B12" s="12" t="s">
        <v>3576</v>
      </c>
      <c r="C12" s="15" t="s">
        <v>3004</v>
      </c>
    </row>
    <row r="13" spans="1:8" s="17" customFormat="1" x14ac:dyDescent="0.25">
      <c r="A13" s="55" t="s">
        <v>3516</v>
      </c>
      <c r="B13" s="68" t="s">
        <v>3577</v>
      </c>
      <c r="C13" s="13"/>
    </row>
    <row r="14" spans="1:8" s="17" customFormat="1" x14ac:dyDescent="0.25">
      <c r="A14" s="64" t="s">
        <v>2418</v>
      </c>
      <c r="B14" s="12"/>
      <c r="C14" s="13"/>
    </row>
    <row r="15" spans="1:8" s="17" customFormat="1" ht="30" x14ac:dyDescent="0.25">
      <c r="A15" s="13" t="s">
        <v>2419</v>
      </c>
      <c r="B15" s="12" t="s">
        <v>3610</v>
      </c>
      <c r="C15" s="13"/>
    </row>
    <row r="16" spans="1:8" s="17" customFormat="1" x14ac:dyDescent="0.25">
      <c r="A16" s="13" t="s">
        <v>2420</v>
      </c>
      <c r="B16" s="12" t="s">
        <v>3578</v>
      </c>
      <c r="C16" s="13"/>
    </row>
    <row r="17" spans="1:3" s="17" customFormat="1" ht="24.75" x14ac:dyDescent="0.25">
      <c r="A17" s="13" t="s">
        <v>2421</v>
      </c>
      <c r="B17" s="66" t="s">
        <v>3575</v>
      </c>
      <c r="C17" s="13"/>
    </row>
    <row r="18" spans="1:3" x14ac:dyDescent="0.25">
      <c r="A18" s="14"/>
      <c r="B18" s="14"/>
      <c r="C18" s="14"/>
    </row>
    <row r="19" spans="1:3" x14ac:dyDescent="0.25">
      <c r="A19" s="14"/>
      <c r="B19" s="14"/>
      <c r="C19" s="14"/>
    </row>
    <row r="20" spans="1:3" s="24" customFormat="1" ht="101.25" customHeight="1" x14ac:dyDescent="0.25">
      <c r="A20" s="137" t="s">
        <v>2445</v>
      </c>
      <c r="B20" s="137"/>
    </row>
  </sheetData>
  <mergeCells count="1">
    <mergeCell ref="A20:B20"/>
  </mergeCells>
  <dataValidations count="4">
    <dataValidation showInputMessage="1" showErrorMessage="1" sqref="C13"/>
    <dataValidation type="custom" errorStyle="information" allowBlank="1" showInputMessage="1" showErrorMessage="1" sqref="B16">
      <formula1>B15&lt;&gt;""</formula1>
    </dataValidation>
    <dataValidation errorStyle="information" allowBlank="1" showInputMessage="1" showErrorMessage="1" sqref="B12 B14:B15 B17"/>
    <dataValidation type="custom" errorStyle="information" allowBlank="1" showInputMessage="1" showErrorMessage="1" sqref="B13">
      <formula1>B12&lt;&gt;""</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7"/>
  <sheetViews>
    <sheetView workbookViewId="0">
      <pane xSplit="1" topLeftCell="B1" activePane="topRight" state="frozen"/>
      <selection pane="topRight" activeCell="A9" sqref="A9"/>
    </sheetView>
  </sheetViews>
  <sheetFormatPr defaultRowHeight="15" x14ac:dyDescent="0.25"/>
  <cols>
    <col min="1" max="1" width="15.85546875" bestFit="1" customWidth="1" collapsed="1"/>
    <col min="2" max="2" width="24.28515625" bestFit="1" customWidth="1" collapsed="1"/>
    <col min="3" max="3" width="19.85546875" bestFit="1" customWidth="1" collapsed="1"/>
    <col min="4" max="4" width="15.140625" customWidth="1" collapsed="1"/>
    <col min="5" max="5" width="11.7109375" bestFit="1" customWidth="1" collapsed="1"/>
  </cols>
  <sheetData>
    <row r="1" spans="1:8" s="17" customFormat="1" x14ac:dyDescent="0.25">
      <c r="A1" s="17" t="s">
        <v>4</v>
      </c>
      <c r="B1" t="s">
        <v>6</v>
      </c>
      <c r="C1" s="17" t="s">
        <v>6</v>
      </c>
      <c r="D1" s="17" t="s">
        <v>6</v>
      </c>
      <c r="E1" s="17" t="s">
        <v>6</v>
      </c>
      <c r="F1" s="17" t="s">
        <v>6</v>
      </c>
      <c r="G1" s="17" t="s">
        <v>6</v>
      </c>
      <c r="H1" s="17" t="s">
        <v>6</v>
      </c>
    </row>
    <row r="2" spans="1:8" s="17" customFormat="1" x14ac:dyDescent="0.25">
      <c r="A2" s="17" t="s">
        <v>3281</v>
      </c>
      <c r="B2" t="s">
        <v>3042</v>
      </c>
      <c r="C2" s="17" t="s">
        <v>3042</v>
      </c>
      <c r="D2" s="17" t="s">
        <v>3042</v>
      </c>
      <c r="E2" s="17" t="s">
        <v>3042</v>
      </c>
      <c r="F2" s="17" t="s">
        <v>3042</v>
      </c>
      <c r="G2" s="17" t="s">
        <v>3042</v>
      </c>
      <c r="H2" s="17" t="s">
        <v>3042</v>
      </c>
    </row>
    <row r="3" spans="1:8" s="17" customFormat="1" x14ac:dyDescent="0.25">
      <c r="A3" s="17" t="s">
        <v>3282</v>
      </c>
    </row>
    <row r="4" spans="1:8" s="17" customFormat="1" x14ac:dyDescent="0.25">
      <c r="A4" s="17" t="s">
        <v>3490</v>
      </c>
      <c r="B4" s="17">
        <f>COUNTIFS($A13:$A14,"*$*",B13:B14,"")</f>
        <v>0</v>
      </c>
    </row>
    <row r="5" spans="1:8" s="17" customFormat="1" x14ac:dyDescent="0.25"/>
    <row r="6" spans="1:8" s="17" customFormat="1" x14ac:dyDescent="0.25"/>
    <row r="7" spans="1:8" s="17" customFormat="1" x14ac:dyDescent="0.25"/>
    <row r="8" spans="1:8" s="17" customFormat="1" x14ac:dyDescent="0.25"/>
    <row r="9" spans="1:8" s="17" customFormat="1" x14ac:dyDescent="0.25">
      <c r="A9" s="31" t="s">
        <v>3579</v>
      </c>
      <c r="B9" s="31"/>
    </row>
    <row r="10" spans="1:8" s="17" customFormat="1" x14ac:dyDescent="0.25">
      <c r="A10" s="17" t="s">
        <v>3539</v>
      </c>
      <c r="B10" s="17" t="str">
        <f>'1.TabCustomerMainData'!$B$10</f>
        <v>Edit</v>
      </c>
    </row>
    <row r="11" spans="1:8" s="83" customFormat="1" x14ac:dyDescent="0.25"/>
    <row r="12" spans="1:8" s="17" customFormat="1" x14ac:dyDescent="0.25">
      <c r="A12" s="63" t="s">
        <v>5</v>
      </c>
      <c r="B12" s="17" t="str">
        <f>'1.TabCustomerMainData'!$B$13</f>
        <v>0002APP20211205279</v>
      </c>
      <c r="C12" s="17" t="str">
        <f>'1.TabCustomerMainData'!$B$13</f>
        <v>0002APP20211205279</v>
      </c>
    </row>
    <row r="13" spans="1:8" s="9" customFormat="1" ht="30" x14ac:dyDescent="0.25">
      <c r="A13" s="56" t="s">
        <v>3517</v>
      </c>
      <c r="B13" s="9" t="s">
        <v>170</v>
      </c>
      <c r="C13" s="9" t="s">
        <v>170</v>
      </c>
    </row>
    <row r="14" spans="1:8" s="17" customFormat="1" x14ac:dyDescent="0.25">
      <c r="A14" s="50" t="s">
        <v>3518</v>
      </c>
      <c r="B14" s="17" t="s">
        <v>171</v>
      </c>
      <c r="C14" s="17" t="s">
        <v>3377</v>
      </c>
    </row>
    <row r="15" spans="1:8" s="17" customFormat="1" x14ac:dyDescent="0.25">
      <c r="A15" s="17" t="s">
        <v>172</v>
      </c>
      <c r="B15" s="17" t="s">
        <v>173</v>
      </c>
      <c r="C15" s="17" t="s">
        <v>173</v>
      </c>
    </row>
    <row r="16" spans="1:8" s="17" customFormat="1" x14ac:dyDescent="0.25">
      <c r="A16" s="17" t="s">
        <v>174</v>
      </c>
      <c r="B16" s="17" t="s">
        <v>175</v>
      </c>
      <c r="C16" s="17" t="s">
        <v>3378</v>
      </c>
    </row>
    <row r="17" spans="1:1" s="17" customFormat="1" x14ac:dyDescent="0.25">
      <c r="A17" s="17" t="s">
        <v>96</v>
      </c>
    </row>
  </sheetData>
  <dataValidations count="3">
    <dataValidation type="list" allowBlank="1" showInputMessage="1" showErrorMessage="1" sqref="D15:E15">
      <formula1>"Anakom Detail, Foto Bangunan, Foto Customer/ Interview, Foto Lingkungan, Foto Usaha, Hasil Survey Vendor, Lainnya, Peta, Web Screening"</formula1>
    </dataValidation>
    <dataValidation errorStyle="information" allowBlank="1" showInputMessage="1" showErrorMessage="1" sqref="B13:C14 B16:C17"/>
    <dataValidation type="list" errorStyle="information" allowBlank="1" showInputMessage="1" showErrorMessage="1" sqref="B15:C15">
      <formula1>"Anakom Detail, Foto Bangunan, Foto Customer/ Interview, Foto Lingkungan, Foto Usaha, Hasil Survey Vendor, Lainnya, Peta, Web Screening"</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G57"/>
  <sheetViews>
    <sheetView workbookViewId="0">
      <pane xSplit="1" topLeftCell="B1" activePane="topRight" state="frozen"/>
      <selection pane="topRight" activeCell="B9" sqref="B9"/>
    </sheetView>
  </sheetViews>
  <sheetFormatPr defaultRowHeight="15" x14ac:dyDescent="0.25"/>
  <cols>
    <col min="1" max="1" width="39.42578125" bestFit="1" customWidth="1" collapsed="1"/>
    <col min="2" max="2" width="46.7109375" bestFit="1" customWidth="1" collapsed="1"/>
    <col min="3" max="4" width="28.42578125" bestFit="1" customWidth="1" collapsed="1"/>
    <col min="5" max="5" width="11.7109375" bestFit="1" customWidth="1" collapsed="1"/>
  </cols>
  <sheetData>
    <row r="1" spans="1:7" s="17" customFormat="1" x14ac:dyDescent="0.25">
      <c r="A1" s="17" t="s">
        <v>4</v>
      </c>
      <c r="B1" t="s">
        <v>6</v>
      </c>
      <c r="C1" s="17" t="s">
        <v>6</v>
      </c>
      <c r="D1" s="17" t="s">
        <v>6</v>
      </c>
      <c r="E1" s="17" t="s">
        <v>6</v>
      </c>
      <c r="F1" s="17" t="s">
        <v>6</v>
      </c>
      <c r="G1" s="17" t="s">
        <v>6</v>
      </c>
    </row>
    <row r="2" spans="1:7" s="17" customFormat="1" x14ac:dyDescent="0.25">
      <c r="A2" s="17" t="s">
        <v>3281</v>
      </c>
      <c r="B2" s="17" t="s">
        <v>3042</v>
      </c>
      <c r="C2" s="17" t="s">
        <v>3042</v>
      </c>
      <c r="D2" s="17" t="s">
        <v>3042</v>
      </c>
      <c r="E2" s="17" t="s">
        <v>3042</v>
      </c>
      <c r="F2" s="17" t="s">
        <v>3042</v>
      </c>
      <c r="G2" s="17" t="s">
        <v>3042</v>
      </c>
    </row>
    <row r="3" spans="1:7" s="17" customFormat="1" x14ac:dyDescent="0.25">
      <c r="A3" s="17" t="s">
        <v>3282</v>
      </c>
    </row>
    <row r="4" spans="1:7" s="17" customFormat="1" x14ac:dyDescent="0.25">
      <c r="A4" s="17" t="s">
        <v>3402</v>
      </c>
      <c r="B4" s="17">
        <f>COUNTIFS($A14:$A52,"*$*",B14:B52,"")</f>
        <v>0</v>
      </c>
    </row>
    <row r="5" spans="1:7" s="17" customFormat="1" x14ac:dyDescent="0.25"/>
    <row r="6" spans="1:7" s="17" customFormat="1" x14ac:dyDescent="0.25"/>
    <row r="7" spans="1:7" s="17" customFormat="1" x14ac:dyDescent="0.25"/>
    <row r="8" spans="1:7" s="17" customFormat="1" x14ac:dyDescent="0.25"/>
    <row r="9" spans="1:7" s="17" customFormat="1" x14ac:dyDescent="0.25">
      <c r="A9" s="31" t="s">
        <v>3612</v>
      </c>
    </row>
    <row r="10" spans="1:7" s="17" customFormat="1" x14ac:dyDescent="0.25">
      <c r="A10" s="17" t="s">
        <v>3539</v>
      </c>
      <c r="B10" s="17" t="str">
        <f>'1.TabCustomerMainData'!$B$10</f>
        <v>Edit</v>
      </c>
    </row>
    <row r="11" spans="1:7" s="91" customFormat="1" x14ac:dyDescent="0.25">
      <c r="B11" s="84"/>
    </row>
    <row r="12" spans="1:7" s="17" customFormat="1" x14ac:dyDescent="0.25">
      <c r="A12" s="17" t="s">
        <v>2435</v>
      </c>
      <c r="B12" s="13" t="s">
        <v>97</v>
      </c>
      <c r="C12" s="13" t="s">
        <v>97</v>
      </c>
      <c r="D12" s="13" t="s">
        <v>97</v>
      </c>
    </row>
    <row r="13" spans="1:7" s="98" customFormat="1" x14ac:dyDescent="0.25">
      <c r="A13" s="95" t="s">
        <v>2436</v>
      </c>
      <c r="B13" s="96"/>
      <c r="C13" s="96"/>
      <c r="D13" s="96"/>
      <c r="E13" s="97"/>
    </row>
    <row r="14" spans="1:7" s="17" customFormat="1" x14ac:dyDescent="0.25">
      <c r="A14" s="11" t="s">
        <v>2437</v>
      </c>
      <c r="B14" s="13"/>
      <c r="C14" s="13"/>
      <c r="D14" s="13"/>
    </row>
    <row r="15" spans="1:7" s="17" customFormat="1" x14ac:dyDescent="0.25">
      <c r="A15" s="50" t="s">
        <v>3444</v>
      </c>
      <c r="B15" s="13">
        <v>1</v>
      </c>
      <c r="C15" s="13">
        <v>1</v>
      </c>
      <c r="D15" s="13">
        <v>1</v>
      </c>
    </row>
    <row r="16" spans="1:7" s="17" customFormat="1" x14ac:dyDescent="0.25">
      <c r="A16" s="11" t="s">
        <v>134</v>
      </c>
      <c r="B16" s="13">
        <v>1000</v>
      </c>
      <c r="C16" s="13">
        <v>1000</v>
      </c>
      <c r="D16" s="13">
        <v>1000</v>
      </c>
    </row>
    <row r="17" spans="1:5" s="17" customFormat="1" x14ac:dyDescent="0.25">
      <c r="A17" s="11" t="s">
        <v>2431</v>
      </c>
      <c r="B17" s="13">
        <v>0.33</v>
      </c>
      <c r="C17" s="13">
        <v>0.33</v>
      </c>
      <c r="D17" s="13">
        <v>0.33</v>
      </c>
    </row>
    <row r="18" spans="1:5" s="17" customFormat="1" x14ac:dyDescent="0.25">
      <c r="A18" s="11" t="s">
        <v>2438</v>
      </c>
      <c r="B18" s="13">
        <v>1000</v>
      </c>
      <c r="C18" s="13">
        <v>1000</v>
      </c>
      <c r="D18" s="13">
        <v>1000</v>
      </c>
    </row>
    <row r="19" spans="1:5" s="17" customFormat="1" x14ac:dyDescent="0.25">
      <c r="A19" s="11" t="s">
        <v>2439</v>
      </c>
      <c r="B19" s="13">
        <v>0.33</v>
      </c>
      <c r="C19" s="13">
        <v>0.33</v>
      </c>
      <c r="D19" s="13">
        <v>0.33</v>
      </c>
    </row>
    <row r="20" spans="1:5" s="17" customFormat="1" x14ac:dyDescent="0.25">
      <c r="A20" s="11" t="s">
        <v>2432</v>
      </c>
      <c r="B20" s="13">
        <v>1000</v>
      </c>
      <c r="C20" s="13">
        <v>1000</v>
      </c>
      <c r="D20" s="13">
        <v>1000</v>
      </c>
    </row>
    <row r="21" spans="1:5" s="17" customFormat="1" x14ac:dyDescent="0.25">
      <c r="A21" s="11" t="s">
        <v>2422</v>
      </c>
      <c r="B21" s="13">
        <v>0.33</v>
      </c>
      <c r="C21" s="13">
        <v>0.33</v>
      </c>
      <c r="D21" s="13">
        <v>0.33</v>
      </c>
    </row>
    <row r="22" spans="1:5" s="17" customFormat="1" x14ac:dyDescent="0.25">
      <c r="A22" s="11" t="s">
        <v>2423</v>
      </c>
      <c r="B22" s="13">
        <v>1000</v>
      </c>
      <c r="C22" s="13">
        <v>1000</v>
      </c>
      <c r="D22" s="13">
        <v>1000</v>
      </c>
    </row>
    <row r="23" spans="1:5" s="17" customFormat="1" x14ac:dyDescent="0.25">
      <c r="A23" s="11" t="s">
        <v>2424</v>
      </c>
      <c r="B23" s="13">
        <v>0.33</v>
      </c>
      <c r="C23" s="13">
        <v>0.33</v>
      </c>
      <c r="D23" s="13">
        <v>0.33</v>
      </c>
    </row>
    <row r="24" spans="1:5" s="17" customFormat="1" x14ac:dyDescent="0.25">
      <c r="A24" s="11" t="s">
        <v>2425</v>
      </c>
      <c r="B24" s="13">
        <v>1000</v>
      </c>
      <c r="C24" s="13">
        <v>1000</v>
      </c>
      <c r="D24" s="13">
        <v>1000</v>
      </c>
    </row>
    <row r="25" spans="1:5" s="17" customFormat="1" x14ac:dyDescent="0.25">
      <c r="A25" s="11" t="s">
        <v>2426</v>
      </c>
      <c r="B25" s="13">
        <v>0.33</v>
      </c>
      <c r="C25" s="13">
        <v>0.33</v>
      </c>
      <c r="D25" s="13">
        <v>0.33</v>
      </c>
    </row>
    <row r="26" spans="1:5" s="98" customFormat="1" x14ac:dyDescent="0.25">
      <c r="A26" s="95" t="s">
        <v>2440</v>
      </c>
      <c r="B26" s="96"/>
      <c r="C26" s="96"/>
      <c r="D26" s="96"/>
      <c r="E26" s="97"/>
    </row>
    <row r="27" spans="1:5" s="17" customFormat="1" x14ac:dyDescent="0.25">
      <c r="A27" s="11" t="s">
        <v>2441</v>
      </c>
      <c r="B27" s="13"/>
      <c r="C27" s="13"/>
      <c r="D27" s="13"/>
    </row>
    <row r="28" spans="1:5" s="17" customFormat="1" x14ac:dyDescent="0.25">
      <c r="A28" s="11" t="s">
        <v>2442</v>
      </c>
      <c r="B28" s="112"/>
      <c r="C28" s="112"/>
      <c r="D28" s="112"/>
    </row>
    <row r="29" spans="1:5" s="17" customFormat="1" x14ac:dyDescent="0.25">
      <c r="A29" s="50" t="s">
        <v>3444</v>
      </c>
      <c r="B29" s="13" t="s">
        <v>3147</v>
      </c>
      <c r="C29" s="13" t="s">
        <v>3379</v>
      </c>
      <c r="D29" s="13" t="s">
        <v>3380</v>
      </c>
    </row>
    <row r="30" spans="1:5" s="17" customFormat="1" x14ac:dyDescent="0.25">
      <c r="A30" s="11" t="s">
        <v>134</v>
      </c>
      <c r="B30" s="112" t="s">
        <v>3143</v>
      </c>
      <c r="C30" s="112" t="s">
        <v>3381</v>
      </c>
      <c r="D30" s="112" t="s">
        <v>3382</v>
      </c>
    </row>
    <row r="31" spans="1:5" s="17" customFormat="1" x14ac:dyDescent="0.25">
      <c r="A31" s="11" t="s">
        <v>2431</v>
      </c>
      <c r="B31" s="13" t="s">
        <v>3148</v>
      </c>
      <c r="C31" s="13" t="s">
        <v>3383</v>
      </c>
      <c r="D31" s="13" t="s">
        <v>3384</v>
      </c>
    </row>
    <row r="32" spans="1:5" s="17" customFormat="1" x14ac:dyDescent="0.25">
      <c r="A32" s="11" t="s">
        <v>2438</v>
      </c>
      <c r="B32" s="112" t="s">
        <v>3143</v>
      </c>
      <c r="C32" s="112" t="s">
        <v>3381</v>
      </c>
      <c r="D32" s="112" t="s">
        <v>3382</v>
      </c>
    </row>
    <row r="33" spans="1:4" s="17" customFormat="1" x14ac:dyDescent="0.25">
      <c r="A33" s="11" t="s">
        <v>2439</v>
      </c>
      <c r="B33" s="13" t="s">
        <v>3148</v>
      </c>
      <c r="C33" s="13" t="s">
        <v>3383</v>
      </c>
      <c r="D33" s="13" t="s">
        <v>3384</v>
      </c>
    </row>
    <row r="34" spans="1:4" s="17" customFormat="1" x14ac:dyDescent="0.25">
      <c r="A34" s="11" t="s">
        <v>2432</v>
      </c>
      <c r="B34" s="112" t="s">
        <v>3143</v>
      </c>
      <c r="C34" s="112" t="s">
        <v>3381</v>
      </c>
      <c r="D34" s="112" t="s">
        <v>3382</v>
      </c>
    </row>
    <row r="35" spans="1:4" s="17" customFormat="1" x14ac:dyDescent="0.25">
      <c r="A35" s="11" t="s">
        <v>2422</v>
      </c>
      <c r="B35" s="13" t="s">
        <v>3148</v>
      </c>
      <c r="C35" s="13" t="s">
        <v>3383</v>
      </c>
      <c r="D35" s="13" t="s">
        <v>3384</v>
      </c>
    </row>
    <row r="36" spans="1:4" s="17" customFormat="1" x14ac:dyDescent="0.25">
      <c r="A36" s="11" t="s">
        <v>2423</v>
      </c>
      <c r="B36" s="112" t="s">
        <v>3143</v>
      </c>
      <c r="C36" s="112" t="s">
        <v>3381</v>
      </c>
      <c r="D36" s="112" t="s">
        <v>3382</v>
      </c>
    </row>
    <row r="37" spans="1:4" s="17" customFormat="1" x14ac:dyDescent="0.25">
      <c r="A37" s="11" t="s">
        <v>2424</v>
      </c>
      <c r="B37" s="13" t="s">
        <v>3148</v>
      </c>
      <c r="C37" s="13" t="s">
        <v>3383</v>
      </c>
      <c r="D37" s="13" t="s">
        <v>3384</v>
      </c>
    </row>
    <row r="38" spans="1:4" s="17" customFormat="1" x14ac:dyDescent="0.25">
      <c r="A38" s="11" t="s">
        <v>2425</v>
      </c>
      <c r="B38" s="112" t="s">
        <v>3143</v>
      </c>
      <c r="C38" s="112" t="s">
        <v>3381</v>
      </c>
      <c r="D38" s="112" t="s">
        <v>3382</v>
      </c>
    </row>
    <row r="39" spans="1:4" s="17" customFormat="1" x14ac:dyDescent="0.25">
      <c r="A39" s="11" t="s">
        <v>2426</v>
      </c>
      <c r="B39" s="13" t="s">
        <v>3148</v>
      </c>
      <c r="C39" s="13" t="s">
        <v>3383</v>
      </c>
      <c r="D39" s="13" t="s">
        <v>3384</v>
      </c>
    </row>
    <row r="40" spans="1:4" s="17" customFormat="1" x14ac:dyDescent="0.25">
      <c r="A40" s="11" t="s">
        <v>2427</v>
      </c>
      <c r="B40" s="112" t="s">
        <v>3143</v>
      </c>
      <c r="C40" s="112" t="s">
        <v>3381</v>
      </c>
      <c r="D40" s="112" t="s">
        <v>3382</v>
      </c>
    </row>
    <row r="41" spans="1:4" s="17" customFormat="1" x14ac:dyDescent="0.25">
      <c r="A41" s="11" t="s">
        <v>2428</v>
      </c>
      <c r="B41" s="13" t="s">
        <v>3148</v>
      </c>
      <c r="C41" s="13" t="s">
        <v>3383</v>
      </c>
      <c r="D41" s="13" t="s">
        <v>3384</v>
      </c>
    </row>
    <row r="42" spans="1:4" s="98" customFormat="1" x14ac:dyDescent="0.25">
      <c r="A42" s="95" t="s">
        <v>2429</v>
      </c>
      <c r="B42" s="96"/>
      <c r="C42" s="96"/>
      <c r="D42" s="96"/>
    </row>
    <row r="43" spans="1:4" s="17" customFormat="1" x14ac:dyDescent="0.25">
      <c r="A43" s="17" t="s">
        <v>2430</v>
      </c>
      <c r="B43" s="13"/>
      <c r="C43" s="13"/>
      <c r="D43" s="13"/>
    </row>
    <row r="44" spans="1:4" s="17" customFormat="1" x14ac:dyDescent="0.25">
      <c r="A44" s="50" t="s">
        <v>3444</v>
      </c>
      <c r="B44" s="13" t="s">
        <v>3146</v>
      </c>
      <c r="C44" s="13" t="s">
        <v>3385</v>
      </c>
      <c r="D44" s="13" t="s">
        <v>3386</v>
      </c>
    </row>
    <row r="45" spans="1:4" s="17" customFormat="1" x14ac:dyDescent="0.25">
      <c r="A45" s="11" t="s">
        <v>134</v>
      </c>
      <c r="B45" s="13"/>
      <c r="C45" s="13"/>
      <c r="D45" s="13"/>
    </row>
    <row r="46" spans="1:4" s="17" customFormat="1" x14ac:dyDescent="0.25">
      <c r="A46" s="11" t="s">
        <v>2431</v>
      </c>
      <c r="B46" s="13" t="s">
        <v>3148</v>
      </c>
      <c r="C46" s="13" t="s">
        <v>3148</v>
      </c>
      <c r="D46" s="13" t="s">
        <v>3148</v>
      </c>
    </row>
    <row r="47" spans="1:4" s="17" customFormat="1" x14ac:dyDescent="0.25">
      <c r="A47" s="11" t="s">
        <v>2432</v>
      </c>
      <c r="B47" s="13"/>
      <c r="C47" s="13"/>
      <c r="D47" s="13"/>
    </row>
    <row r="48" spans="1:4" s="17" customFormat="1" x14ac:dyDescent="0.25">
      <c r="A48" s="11" t="s">
        <v>2422</v>
      </c>
      <c r="B48" s="13" t="s">
        <v>3148</v>
      </c>
      <c r="C48" s="13" t="s">
        <v>3148</v>
      </c>
      <c r="D48" s="13" t="s">
        <v>3148</v>
      </c>
    </row>
    <row r="49" spans="1:4" s="17" customFormat="1" x14ac:dyDescent="0.25">
      <c r="A49" s="11" t="s">
        <v>2423</v>
      </c>
      <c r="B49" s="13"/>
      <c r="C49" s="13"/>
      <c r="D49" s="13"/>
    </row>
    <row r="50" spans="1:4" s="17" customFormat="1" x14ac:dyDescent="0.25">
      <c r="A50" s="11" t="s">
        <v>2424</v>
      </c>
      <c r="B50" s="13" t="s">
        <v>3148</v>
      </c>
      <c r="C50" s="13" t="s">
        <v>3148</v>
      </c>
      <c r="D50" s="13" t="s">
        <v>3148</v>
      </c>
    </row>
    <row r="51" spans="1:4" s="17" customFormat="1" x14ac:dyDescent="0.25">
      <c r="A51" s="11" t="s">
        <v>2425</v>
      </c>
      <c r="B51" s="13"/>
      <c r="C51" s="13"/>
      <c r="D51" s="13"/>
    </row>
    <row r="52" spans="1:4" s="17" customFormat="1" x14ac:dyDescent="0.25">
      <c r="A52" s="11" t="s">
        <v>2426</v>
      </c>
      <c r="B52" s="13" t="s">
        <v>3148</v>
      </c>
      <c r="C52" s="13" t="s">
        <v>3148</v>
      </c>
      <c r="D52" s="13" t="s">
        <v>3148</v>
      </c>
    </row>
    <row r="53" spans="1:4" x14ac:dyDescent="0.25">
      <c r="A53" s="36"/>
      <c r="B53" s="18"/>
    </row>
    <row r="54" spans="1:4" s="16" customFormat="1" ht="15.75" thickBot="1" x14ac:dyDescent="0.3">
      <c r="A54" s="19"/>
      <c r="B54" s="18"/>
    </row>
    <row r="55" spans="1:4" x14ac:dyDescent="0.25">
      <c r="A55" s="138" t="s">
        <v>2433</v>
      </c>
      <c r="B55" s="139"/>
    </row>
    <row r="56" spans="1:4" ht="210" x14ac:dyDescent="0.25">
      <c r="A56" s="23" t="s">
        <v>2444</v>
      </c>
      <c r="B56" s="20" t="s">
        <v>2446</v>
      </c>
    </row>
    <row r="57" spans="1:4" ht="90.75" thickBot="1" x14ac:dyDescent="0.3">
      <c r="A57" s="21" t="s">
        <v>2434</v>
      </c>
      <c r="B57" s="22" t="s">
        <v>2443</v>
      </c>
    </row>
  </sheetData>
  <mergeCells count="1">
    <mergeCell ref="A55:B55"/>
  </mergeCells>
  <conditionalFormatting sqref="A46 A48 A50 A52 E46:XFD46 E48:XFD48 E50:XFD50 E52:XFD52 A17:XFD17 A31:XFD31 A19:XFD19 A21:XFD21 A23:XFD23 A25:XFD25 A33:XFD33 A35:XFD35 A37:XFD37 A39:XFD39 A41:XFD41">
    <cfRule type="expression" dxfId="68" priority="7">
      <formula>A$12="Amount"</formula>
    </cfRule>
  </conditionalFormatting>
  <conditionalFormatting sqref="A16:XFD16 A30:XFD30 A45:XFD45 A18:XFD18 A20:XFD20 A22:XFD22 A24:XFD24 A32:XFD32 A34:XFD34 A36:XFD36 A38:XFD38 A40:XFD40 A47:XFD47 A49:XFD49 A51:XFD51">
    <cfRule type="expression" dxfId="67" priority="6">
      <formula>A$12="Percentage"</formula>
    </cfRule>
  </conditionalFormatting>
  <conditionalFormatting sqref="B46:D46">
    <cfRule type="expression" dxfId="66" priority="5">
      <formula>B$12="Amount"</formula>
    </cfRule>
  </conditionalFormatting>
  <conditionalFormatting sqref="B48:D48">
    <cfRule type="expression" dxfId="65" priority="4">
      <formula>B$12="Amount"</formula>
    </cfRule>
  </conditionalFormatting>
  <conditionalFormatting sqref="B50:D50">
    <cfRule type="expression" dxfId="64" priority="3">
      <formula>B$12="Amount"</formula>
    </cfRule>
  </conditionalFormatting>
  <conditionalFormatting sqref="B52:D52">
    <cfRule type="expression" dxfId="63" priority="1">
      <formula>B$12="Amount"</formula>
    </cfRule>
  </conditionalFormatting>
  <dataValidations count="7">
    <dataValidation type="list" errorStyle="information" allowBlank="1" showInputMessage="1" showErrorMessage="1" sqref="B12:D12">
      <formula1>"Amount,Percentage"</formula1>
    </dataValidation>
    <dataValidation type="whole" allowBlank="1" showInputMessage="1" showErrorMessage="1" sqref="B15:D15">
      <formula1>0</formula1>
      <formula2>999999999999999</formula2>
    </dataValidation>
    <dataValidation errorStyle="information" allowBlank="1" showInputMessage="1" showErrorMessage="1" sqref="B14:D14 B44:D44"/>
    <dataValidation type="custom" errorStyle="information" allowBlank="1" showInputMessage="1" showErrorMessage="1" sqref="B17:D17 B19:D19 B21:D21 B23:D23 B25:D25">
      <formula1>AND(B$12="Percentage",ISNUMBER(B17))</formula1>
    </dataValidation>
    <dataValidation type="custom" errorStyle="information" allowBlank="1" showInputMessage="1" showErrorMessage="1" sqref="B16:D16 B18:D18 B20:D20 B22:D22 B24:D24">
      <formula1>AND(B$12="Amount",ISNUMBER(B16))</formula1>
    </dataValidation>
    <dataValidation type="custom" errorStyle="information" allowBlank="1" showInputMessage="1" showErrorMessage="1" sqref="B30:D30 B32:D32 B34:D34 B36:D36 B38:D38 B40:D40 B45:D45 B47:D47 B49:D49 B51:D51">
      <formula1>B$12="Amount"</formula1>
    </dataValidation>
    <dataValidation type="custom" errorStyle="information" allowBlank="1" showInputMessage="1" showErrorMessage="1" sqref="B31:D31 B33:D33 B35:D35 B37:D37 B39:D39 B41:D41 B46:D46 B48:D48 B50:D50 B52:D52">
      <formula1>B$12="Percentage"</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H20"/>
  <sheetViews>
    <sheetView tabSelected="1" workbookViewId="0">
      <pane xSplit="1" topLeftCell="B1" activePane="topRight" state="frozen"/>
      <selection pane="topRight" activeCell="D18" sqref="D18"/>
    </sheetView>
  </sheetViews>
  <sheetFormatPr defaultRowHeight="15" x14ac:dyDescent="0.25"/>
  <cols>
    <col min="1" max="1" width="27.140625" bestFit="1" customWidth="1" collapsed="1"/>
    <col min="2" max="2" width="17.7109375" customWidth="1" collapsed="1"/>
    <col min="3" max="5" width="11.7109375" bestFit="1" customWidth="1" collapsed="1"/>
  </cols>
  <sheetData>
    <row r="1" spans="1:8" s="17" customFormat="1" x14ac:dyDescent="0.25">
      <c r="A1" s="17" t="s">
        <v>4</v>
      </c>
      <c r="B1" t="s">
        <v>3606</v>
      </c>
      <c r="C1" s="17" t="s">
        <v>6</v>
      </c>
      <c r="D1" s="17" t="s">
        <v>6</v>
      </c>
      <c r="E1" s="17" t="s">
        <v>6</v>
      </c>
      <c r="F1" s="17" t="s">
        <v>6</v>
      </c>
      <c r="G1" s="17" t="s">
        <v>6</v>
      </c>
      <c r="H1" s="17" t="s">
        <v>6</v>
      </c>
    </row>
    <row r="2" spans="1:8" s="17" customFormat="1" x14ac:dyDescent="0.25">
      <c r="A2" s="17" t="s">
        <v>3281</v>
      </c>
      <c r="B2" t="s">
        <v>3619</v>
      </c>
      <c r="C2" s="17" t="s">
        <v>3042</v>
      </c>
      <c r="D2" s="17" t="s">
        <v>3042</v>
      </c>
      <c r="E2" s="17" t="s">
        <v>3042</v>
      </c>
      <c r="F2" s="17" t="s">
        <v>3042</v>
      </c>
      <c r="G2" s="17" t="s">
        <v>3042</v>
      </c>
      <c r="H2" s="17" t="s">
        <v>3042</v>
      </c>
    </row>
    <row r="3" spans="1:8" s="17" customFormat="1" x14ac:dyDescent="0.25">
      <c r="A3" s="17" t="s">
        <v>3282</v>
      </c>
    </row>
    <row r="4" spans="1:8" s="17" customFormat="1" x14ac:dyDescent="0.25">
      <c r="A4" s="17" t="s">
        <v>3402</v>
      </c>
      <c r="B4" s="17">
        <f>COUNTIFS($A:$A,"*$*",B:B,"")</f>
        <v>0</v>
      </c>
    </row>
    <row r="5" spans="1:8" s="17" customFormat="1" x14ac:dyDescent="0.25"/>
    <row r="6" spans="1:8" s="17" customFormat="1" x14ac:dyDescent="0.25"/>
    <row r="7" spans="1:8" s="17" customFormat="1" x14ac:dyDescent="0.25"/>
    <row r="8" spans="1:8" s="17" customFormat="1" x14ac:dyDescent="0.25"/>
    <row r="9" spans="1:8" s="17" customFormat="1" x14ac:dyDescent="0.25"/>
    <row r="10" spans="1:8" s="17" customFormat="1" x14ac:dyDescent="0.25">
      <c r="A10" s="17" t="s">
        <v>3539</v>
      </c>
      <c r="B10" s="17" t="str">
        <f>'1.TabCustomerMainData'!$B$10</f>
        <v>Edit</v>
      </c>
    </row>
    <row r="11" spans="1:8" s="92" customFormat="1" x14ac:dyDescent="0.25">
      <c r="A11" s="117" t="s">
        <v>3537</v>
      </c>
      <c r="B11" s="84"/>
    </row>
    <row r="12" spans="1:8" s="38" customFormat="1" ht="15.75" thickBot="1" x14ac:dyDescent="0.3">
      <c r="A12" s="57" t="s">
        <v>3532</v>
      </c>
      <c r="B12" s="37">
        <v>1000000</v>
      </c>
    </row>
    <row r="13" spans="1:8" s="40" customFormat="1" ht="16.5" thickTop="1" thickBot="1" x14ac:dyDescent="0.3">
      <c r="A13" s="58" t="s">
        <v>3533</v>
      </c>
      <c r="B13" s="39">
        <v>10000</v>
      </c>
    </row>
    <row r="14" spans="1:8" s="40" customFormat="1" ht="16.5" thickTop="1" thickBot="1" x14ac:dyDescent="0.3">
      <c r="A14" s="58" t="s">
        <v>3534</v>
      </c>
      <c r="B14" s="39">
        <v>0</v>
      </c>
    </row>
    <row r="15" spans="1:8" s="40" customFormat="1" ht="16.5" thickTop="1" thickBot="1" x14ac:dyDescent="0.3">
      <c r="A15" s="58" t="s">
        <v>3535</v>
      </c>
      <c r="B15" s="39">
        <v>4010</v>
      </c>
    </row>
    <row r="16" spans="1:8" s="40" customFormat="1" ht="16.5" thickTop="1" thickBot="1" x14ac:dyDescent="0.3">
      <c r="A16" s="58" t="s">
        <v>3536</v>
      </c>
      <c r="B16" s="39">
        <v>2010</v>
      </c>
    </row>
    <row r="17" spans="1:2" ht="15.75" thickTop="1" x14ac:dyDescent="0.25">
      <c r="A17" s="140" t="s">
        <v>3620</v>
      </c>
      <c r="B17" s="141">
        <f>B12+B13+B14+B15+B16</f>
        <v>1016020</v>
      </c>
    </row>
    <row r="20" spans="1:2" ht="120" x14ac:dyDescent="0.25">
      <c r="A20" s="64" t="s">
        <v>3530</v>
      </c>
      <c r="B20" s="9" t="s">
        <v>3531</v>
      </c>
    </row>
  </sheetData>
  <dataValidations count="1">
    <dataValidation type="whole" errorStyle="information" allowBlank="1" showInputMessage="1" showErrorMessage="1" sqref="B12:B16">
      <formula1>0</formula1>
      <formula2>9.99999999999999E+35</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18"/>
  <sheetViews>
    <sheetView workbookViewId="0">
      <pane xSplit="1" topLeftCell="B1" activePane="topRight" state="frozen"/>
      <selection pane="topRight" activeCell="B10" sqref="B10"/>
    </sheetView>
  </sheetViews>
  <sheetFormatPr defaultRowHeight="15" x14ac:dyDescent="0.25"/>
  <cols>
    <col min="1" max="1" width="13.42578125" bestFit="1" customWidth="1" collapsed="1"/>
    <col min="2" max="2" width="25.28515625" bestFit="1" customWidth="1" collapsed="1"/>
    <col min="3" max="5" width="11.7109375" bestFit="1" customWidth="1" collapsed="1"/>
  </cols>
  <sheetData>
    <row r="1" spans="1:8" s="17" customFormat="1" x14ac:dyDescent="0.25">
      <c r="A1" s="17" t="s">
        <v>4</v>
      </c>
      <c r="B1" t="s">
        <v>6</v>
      </c>
      <c r="C1" s="17" t="s">
        <v>6</v>
      </c>
      <c r="D1" s="17" t="s">
        <v>6</v>
      </c>
      <c r="E1" s="17" t="s">
        <v>6</v>
      </c>
      <c r="F1" s="17" t="s">
        <v>6</v>
      </c>
      <c r="G1" s="17" t="s">
        <v>6</v>
      </c>
      <c r="H1" s="17" t="s">
        <v>6</v>
      </c>
    </row>
    <row r="2" spans="1:8" s="17" customFormat="1" x14ac:dyDescent="0.25">
      <c r="A2" s="17" t="s">
        <v>3281</v>
      </c>
      <c r="B2" s="17" t="s">
        <v>3042</v>
      </c>
      <c r="C2" s="17" t="s">
        <v>3042</v>
      </c>
      <c r="D2" s="17" t="s">
        <v>3042</v>
      </c>
      <c r="E2" s="17" t="s">
        <v>3042</v>
      </c>
      <c r="F2" s="17" t="s">
        <v>3042</v>
      </c>
      <c r="G2" s="17" t="s">
        <v>3042</v>
      </c>
      <c r="H2" s="17" t="s">
        <v>3042</v>
      </c>
    </row>
    <row r="3" spans="1:8" s="17" customFormat="1" x14ac:dyDescent="0.25">
      <c r="A3" s="17" t="s">
        <v>3282</v>
      </c>
    </row>
    <row r="4" spans="1:8" s="17" customFormat="1" ht="16.5" x14ac:dyDescent="0.3">
      <c r="A4" s="31" t="s">
        <v>3402</v>
      </c>
      <c r="B4" s="113">
        <f>COUNTIFS($A$12:$A$18, "*$*",B12:B18, "")</f>
        <v>0</v>
      </c>
    </row>
    <row r="5" spans="1:8" s="17" customFormat="1" x14ac:dyDescent="0.25"/>
    <row r="6" spans="1:8" s="17" customFormat="1" x14ac:dyDescent="0.25"/>
    <row r="7" spans="1:8" s="17" customFormat="1" x14ac:dyDescent="0.25"/>
    <row r="8" spans="1:8" s="17" customFormat="1" x14ac:dyDescent="0.25"/>
    <row r="9" spans="1:8" s="17" customFormat="1" x14ac:dyDescent="0.25"/>
    <row r="10" spans="1:8" s="17" customFormat="1" x14ac:dyDescent="0.25">
      <c r="A10" s="17" t="s">
        <v>3543</v>
      </c>
      <c r="B10" s="17" t="str">
        <f>'1.TabCustomerMainData'!$B$10</f>
        <v>Edit</v>
      </c>
    </row>
    <row r="11" spans="1:8" s="91" customFormat="1" x14ac:dyDescent="0.25">
      <c r="B11" s="84"/>
    </row>
    <row r="12" spans="1:8" s="17" customFormat="1" x14ac:dyDescent="0.25">
      <c r="A12" s="63" t="s">
        <v>3435</v>
      </c>
      <c r="B12" s="17" t="str">
        <f>'1.TabCustomerMainData'!$B$13</f>
        <v>0002APP20211205279</v>
      </c>
    </row>
    <row r="13" spans="1:8" s="17" customFormat="1" x14ac:dyDescent="0.25">
      <c r="A13" s="50" t="s">
        <v>3519</v>
      </c>
      <c r="B13" t="s">
        <v>3544</v>
      </c>
    </row>
    <row r="14" spans="1:8" s="17" customFormat="1" x14ac:dyDescent="0.25">
      <c r="A14" s="48" t="s">
        <v>3520</v>
      </c>
      <c r="B14" s="17" t="s">
        <v>117</v>
      </c>
    </row>
    <row r="15" spans="1:8" s="17" customFormat="1" x14ac:dyDescent="0.25">
      <c r="A15" s="50" t="s">
        <v>3521</v>
      </c>
      <c r="B15" t="s">
        <v>3600</v>
      </c>
    </row>
    <row r="16" spans="1:8" s="17" customFormat="1" x14ac:dyDescent="0.25">
      <c r="A16" s="48" t="s">
        <v>3520</v>
      </c>
      <c r="B16" s="17" t="s">
        <v>117</v>
      </c>
    </row>
    <row r="17" spans="1:2" s="17" customFormat="1" x14ac:dyDescent="0.25">
      <c r="A17" s="50" t="s">
        <v>3522</v>
      </c>
      <c r="B17" t="s">
        <v>3601</v>
      </c>
    </row>
    <row r="18" spans="1:2" s="17" customFormat="1" x14ac:dyDescent="0.25">
      <c r="A18" s="48" t="s">
        <v>3520</v>
      </c>
      <c r="B18" s="17" t="s">
        <v>117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IF(B13&lt;&gt;"",Master!$CL$2:$CL$3)</xm:f>
          </x14:formula1>
          <xm:sqref>B18 B14 B16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S492"/>
  <sheetViews>
    <sheetView topLeftCell="CE1" workbookViewId="0">
      <pane ySplit="1" topLeftCell="A2" activePane="bottomLeft" state="frozen"/>
      <selection pane="bottomLeft" activeCell="BZ2" sqref="BZ2"/>
    </sheetView>
  </sheetViews>
  <sheetFormatPr defaultRowHeight="15" x14ac:dyDescent="0.25"/>
  <cols>
    <col min="1" max="1" width="33.5703125" customWidth="1" collapsed="1"/>
    <col min="2" max="2" width="21.140625" customWidth="1" collapsed="1"/>
    <col min="5" max="5" width="43.28515625" bestFit="1" customWidth="1" collapsed="1"/>
    <col min="6" max="6" width="17.42578125" customWidth="1" collapsed="1"/>
    <col min="9" max="9" width="30" customWidth="1" collapsed="1"/>
    <col min="10" max="10" width="21.140625" customWidth="1" collapsed="1"/>
    <col min="13" max="13" width="89" customWidth="1" collapsed="1"/>
    <col min="14" max="14" width="25.5703125" customWidth="1" collapsed="1"/>
    <col min="17" max="17" width="23.140625" customWidth="1" collapsed="1"/>
    <col min="18" max="18" width="19.140625" customWidth="1" collapsed="1"/>
    <col min="20" max="20" width="25.85546875" customWidth="1" collapsed="1"/>
    <col min="22" max="22" width="18.5703125" customWidth="1" collapsed="1"/>
    <col min="24" max="24" width="15.42578125" customWidth="1" collapsed="1"/>
    <col min="26" max="26" width="14.28515625" customWidth="1" collapsed="1"/>
    <col min="28" max="28" width="39.7109375" customWidth="1" collapsed="1"/>
    <col min="30" max="30" width="10.5703125" customWidth="1" collapsed="1"/>
    <col min="32" max="32" width="30.42578125" customWidth="1" collapsed="1"/>
    <col min="34" max="34" width="39.85546875" customWidth="1" collapsed="1"/>
    <col min="36" max="36" width="30.5703125" customWidth="1" collapsed="1"/>
    <col min="38" max="38" width="18.42578125" customWidth="1" collapsed="1"/>
    <col min="40" max="40" width="28.7109375" customWidth="1" collapsed="1"/>
    <col min="42" max="42" width="31.5703125" customWidth="1" collapsed="1"/>
    <col min="44" max="44" width="99.7109375" customWidth="1" collapsed="1"/>
    <col min="45" max="45" width="26.140625" customWidth="1" collapsed="1"/>
    <col min="47" max="47" width="43.140625" customWidth="1" collapsed="1"/>
    <col min="48" max="48" width="28.85546875" customWidth="1" collapsed="1"/>
    <col min="50" max="50" width="23" customWidth="1" collapsed="1"/>
    <col min="52" max="52" width="25.85546875" customWidth="1" collapsed="1"/>
    <col min="54" max="54" width="23.7109375" customWidth="1" collapsed="1"/>
    <col min="56" max="56" width="27.85546875" customWidth="1" collapsed="1"/>
    <col min="58" max="58" width="15" customWidth="1" collapsed="1"/>
    <col min="60" max="60" width="30.85546875" customWidth="1" collapsed="1"/>
    <col min="62" max="62" width="19.5703125" customWidth="1" collapsed="1"/>
    <col min="64" max="64" width="13.140625" customWidth="1" collapsed="1"/>
    <col min="66" max="66" width="29.85546875" customWidth="1" collapsed="1"/>
    <col min="68" max="68" width="38" customWidth="1" collapsed="1"/>
    <col min="70" max="70" width="14.42578125" customWidth="1" collapsed="1"/>
    <col min="72" max="72" width="40.5703125" customWidth="1" collapsed="1"/>
    <col min="74" max="74" width="26.140625" customWidth="1" collapsed="1"/>
    <col min="76" max="76" width="11.7109375" customWidth="1" collapsed="1"/>
    <col min="78" max="78" width="22.85546875" customWidth="1" collapsed="1"/>
    <col min="80" max="80" width="16.140625" customWidth="1" collapsed="1"/>
    <col min="82" max="82" width="16.42578125" customWidth="1" collapsed="1"/>
    <col min="84" max="84" width="17" customWidth="1" collapsed="1"/>
    <col min="86" max="86" width="32.5703125" customWidth="1" collapsed="1"/>
    <col min="88" max="88" width="30" customWidth="1" collapsed="1"/>
    <col min="90" max="90" width="14.42578125" bestFit="1" customWidth="1" collapsed="1"/>
    <col min="93" max="93" width="23.85546875" customWidth="1" collapsed="1"/>
    <col min="95" max="95" width="19.85546875" customWidth="1" collapsed="1"/>
    <col min="97" max="97" width="14" customWidth="1" collapsed="1"/>
    <col min="99" max="99" width="20.140625" customWidth="1" collapsed="1"/>
    <col min="101" max="101" width="19.85546875" customWidth="1" collapsed="1"/>
    <col min="103" max="103" width="19.140625" customWidth="1" collapsed="1"/>
    <col min="105" max="105" width="42.28515625" customWidth="1" collapsed="1"/>
    <col min="107" max="107" width="19.7109375" customWidth="1" collapsed="1"/>
    <col min="109" max="109" width="16.140625" customWidth="1" collapsed="1"/>
    <col min="111" max="111" width="25.28515625" customWidth="1" collapsed="1"/>
    <col min="112" max="112" width="21.140625" customWidth="1" collapsed="1"/>
    <col min="114" max="114" width="28.140625" customWidth="1" collapsed="1"/>
    <col min="115" max="115" width="21.140625" customWidth="1" collapsed="1"/>
    <col min="117" max="117" width="33.5703125" customWidth="1" collapsed="1"/>
    <col min="118" max="118" width="21.140625" customWidth="1" collapsed="1"/>
    <col min="120" max="120" width="42.7109375" customWidth="1" collapsed="1"/>
    <col min="121" max="121" width="16.5703125" customWidth="1" collapsed="1"/>
    <col min="123" max="123" width="32.42578125" customWidth="1" collapsed="1"/>
  </cols>
  <sheetData>
    <row r="1" spans="1:123" x14ac:dyDescent="0.25">
      <c r="A1" s="27" t="s">
        <v>3081</v>
      </c>
      <c r="B1" s="27" t="s">
        <v>2448</v>
      </c>
      <c r="E1" s="27" t="s">
        <v>2450</v>
      </c>
      <c r="F1" s="27" t="s">
        <v>2451</v>
      </c>
      <c r="I1" s="27" t="s">
        <v>3083</v>
      </c>
      <c r="J1" s="27" t="s">
        <v>2448</v>
      </c>
      <c r="M1" s="27" t="s">
        <v>2453</v>
      </c>
      <c r="N1" s="27" t="s">
        <v>2454</v>
      </c>
      <c r="Q1" s="27" t="s">
        <v>2455</v>
      </c>
      <c r="R1" s="27" t="s">
        <v>2456</v>
      </c>
      <c r="T1" s="27" t="s">
        <v>2457</v>
      </c>
      <c r="V1" s="27" t="s">
        <v>2461</v>
      </c>
      <c r="X1" s="27" t="s">
        <v>2462</v>
      </c>
      <c r="Z1" s="27" t="s">
        <v>2464</v>
      </c>
      <c r="AB1" s="27" t="s">
        <v>2467</v>
      </c>
      <c r="AD1" s="27" t="s">
        <v>2468</v>
      </c>
      <c r="AF1" s="27" t="s">
        <v>2469</v>
      </c>
      <c r="AH1" s="27" t="s">
        <v>2470</v>
      </c>
      <c r="AJ1" s="27" t="s">
        <v>2471</v>
      </c>
      <c r="AL1" s="27" t="s">
        <v>2472</v>
      </c>
      <c r="AN1" s="27" t="s">
        <v>2475</v>
      </c>
      <c r="AP1" s="27" t="s">
        <v>132</v>
      </c>
      <c r="AR1" s="27" t="s">
        <v>2476</v>
      </c>
      <c r="AS1" s="27" t="s">
        <v>2477</v>
      </c>
      <c r="AU1" s="27" t="s">
        <v>2953</v>
      </c>
      <c r="AV1" s="27" t="s">
        <v>2954</v>
      </c>
      <c r="AX1" s="27" t="s">
        <v>2955</v>
      </c>
      <c r="AZ1" s="27" t="s">
        <v>2956</v>
      </c>
      <c r="BB1" s="27" t="s">
        <v>2957</v>
      </c>
      <c r="BD1" s="27" t="s">
        <v>2967</v>
      </c>
      <c r="BF1" s="27" t="s">
        <v>61</v>
      </c>
      <c r="BH1" s="27" t="s">
        <v>2969</v>
      </c>
      <c r="BJ1" s="27" t="s">
        <v>2972</v>
      </c>
      <c r="BL1" s="27" t="s">
        <v>2973</v>
      </c>
      <c r="BN1" s="27" t="s">
        <v>2974</v>
      </c>
      <c r="BP1" s="27" t="s">
        <v>2975</v>
      </c>
      <c r="BR1" s="30" t="s">
        <v>2976</v>
      </c>
      <c r="BT1" s="27" t="s">
        <v>2984</v>
      </c>
      <c r="BV1" s="27" t="s">
        <v>2985</v>
      </c>
      <c r="BX1" s="30" t="s">
        <v>2993</v>
      </c>
      <c r="BZ1" s="27" t="s">
        <v>2994</v>
      </c>
      <c r="CB1" s="27" t="s">
        <v>2995</v>
      </c>
      <c r="CD1" s="27" t="s">
        <v>2996</v>
      </c>
      <c r="CF1" s="27" t="s">
        <v>2997</v>
      </c>
      <c r="CH1" s="27" t="s">
        <v>2998</v>
      </c>
      <c r="CJ1" s="27" t="s">
        <v>3001</v>
      </c>
      <c r="CL1" s="41" t="s">
        <v>3029</v>
      </c>
      <c r="CO1" s="27" t="s">
        <v>43</v>
      </c>
      <c r="CQ1" s="27" t="s">
        <v>3030</v>
      </c>
      <c r="CS1" s="27" t="s">
        <v>100</v>
      </c>
      <c r="CU1" s="27" t="s">
        <v>135</v>
      </c>
      <c r="CW1" s="27" t="s">
        <v>3039</v>
      </c>
      <c r="CY1" s="27" t="s">
        <v>138</v>
      </c>
      <c r="DA1" s="27" t="s">
        <v>3048</v>
      </c>
      <c r="DC1" s="27" t="s">
        <v>168</v>
      </c>
      <c r="DE1" s="47" t="s">
        <v>3050</v>
      </c>
      <c r="DG1" s="27" t="s">
        <v>3082</v>
      </c>
      <c r="DH1" s="27" t="s">
        <v>2448</v>
      </c>
      <c r="DJ1" s="27" t="s">
        <v>3079</v>
      </c>
      <c r="DK1" s="27" t="s">
        <v>2448</v>
      </c>
      <c r="DM1" s="27" t="s">
        <v>3080</v>
      </c>
      <c r="DN1" s="27" t="s">
        <v>2448</v>
      </c>
      <c r="DP1" s="27" t="s">
        <v>3192</v>
      </c>
      <c r="DQ1" s="27" t="s">
        <v>3193</v>
      </c>
      <c r="DS1" s="27" t="s">
        <v>3182</v>
      </c>
    </row>
    <row r="2" spans="1:123" x14ac:dyDescent="0.25">
      <c r="A2" s="27" t="s">
        <v>176</v>
      </c>
      <c r="B2" s="27" t="s">
        <v>2449</v>
      </c>
      <c r="E2" s="27" t="s">
        <v>177</v>
      </c>
      <c r="F2" s="27" t="s">
        <v>178</v>
      </c>
      <c r="I2" s="27" t="s">
        <v>3084</v>
      </c>
      <c r="J2" s="27" t="s">
        <v>3109</v>
      </c>
      <c r="M2" s="27" t="s">
        <v>179</v>
      </c>
      <c r="N2" s="27" t="s">
        <v>180</v>
      </c>
      <c r="Q2" s="27" t="s">
        <v>181</v>
      </c>
      <c r="R2" s="27" t="s">
        <v>1938</v>
      </c>
      <c r="T2" s="27" t="s">
        <v>13</v>
      </c>
      <c r="V2" s="27" t="s">
        <v>204</v>
      </c>
      <c r="X2" s="27" t="s">
        <v>21</v>
      </c>
      <c r="Z2" s="27" t="s">
        <v>2465</v>
      </c>
      <c r="AB2" s="27" t="s">
        <v>183</v>
      </c>
      <c r="AD2" s="27" t="s">
        <v>205</v>
      </c>
      <c r="AF2" s="27" t="s">
        <v>17</v>
      </c>
      <c r="AH2" s="27" t="s">
        <v>44</v>
      </c>
      <c r="AJ2" s="27" t="s">
        <v>46</v>
      </c>
      <c r="AL2" s="27" t="s">
        <v>184</v>
      </c>
      <c r="AN2" s="27" t="s">
        <v>185</v>
      </c>
      <c r="AP2" s="27" t="s">
        <v>210</v>
      </c>
      <c r="AR2" s="27" t="s">
        <v>186</v>
      </c>
      <c r="AS2" s="27" t="s">
        <v>2478</v>
      </c>
      <c r="AU2" s="27" t="s">
        <v>91</v>
      </c>
      <c r="AV2" s="27" t="s">
        <v>187</v>
      </c>
      <c r="AX2" s="27" t="s">
        <v>239</v>
      </c>
      <c r="AZ2" s="27" t="s">
        <v>57</v>
      </c>
      <c r="BB2" s="27" t="s">
        <v>63</v>
      </c>
      <c r="BD2" s="27" t="s">
        <v>2968</v>
      </c>
      <c r="BF2" s="27" t="s">
        <v>189</v>
      </c>
      <c r="BH2" s="27" t="s">
        <v>262</v>
      </c>
      <c r="BJ2" s="27" t="s">
        <v>63</v>
      </c>
      <c r="BL2" s="27" t="s">
        <v>192</v>
      </c>
      <c r="BN2" s="27" t="s">
        <v>219</v>
      </c>
      <c r="BP2" s="27" t="s">
        <v>2968</v>
      </c>
      <c r="BR2" s="29"/>
      <c r="BT2" s="27" t="s">
        <v>82</v>
      </c>
      <c r="BV2" s="27" t="s">
        <v>84</v>
      </c>
      <c r="BX2" s="27" t="s">
        <v>2986</v>
      </c>
      <c r="BZ2" s="27" t="s">
        <v>108</v>
      </c>
      <c r="CB2" s="27" t="s">
        <v>194</v>
      </c>
      <c r="CD2" s="27" t="s">
        <v>266</v>
      </c>
      <c r="CF2" s="27" t="s">
        <v>191</v>
      </c>
      <c r="CH2" s="27" t="s">
        <v>195</v>
      </c>
      <c r="CJ2" s="27" t="s">
        <v>121</v>
      </c>
      <c r="CL2" s="42" t="s">
        <v>87</v>
      </c>
      <c r="CO2" s="27" t="s">
        <v>374</v>
      </c>
      <c r="CQ2" s="27" t="s">
        <v>3031</v>
      </c>
      <c r="CS2" s="27" t="s">
        <v>42</v>
      </c>
      <c r="CU2" s="27" t="s">
        <v>136</v>
      </c>
      <c r="CW2" s="27" t="s">
        <v>3040</v>
      </c>
      <c r="CY2" s="27" t="s">
        <v>139</v>
      </c>
      <c r="DA2" s="27" t="s">
        <v>159</v>
      </c>
      <c r="DC2" s="27" t="s">
        <v>169</v>
      </c>
      <c r="DE2" s="29" t="s">
        <v>97</v>
      </c>
      <c r="DG2" s="27" t="s">
        <v>224</v>
      </c>
      <c r="DH2" s="27" t="s">
        <v>225</v>
      </c>
      <c r="DJ2" s="27" t="s">
        <v>551</v>
      </c>
      <c r="DK2" s="27" t="s">
        <v>552</v>
      </c>
      <c r="DM2" s="27" t="s">
        <v>196</v>
      </c>
      <c r="DN2" s="27" t="s">
        <v>197</v>
      </c>
      <c r="DP2" s="27" t="s">
        <v>3194</v>
      </c>
      <c r="DQ2" s="27" t="s">
        <v>3195</v>
      </c>
      <c r="DS2" s="27" t="s">
        <v>3235</v>
      </c>
    </row>
    <row r="3" spans="1:123" x14ac:dyDescent="0.25">
      <c r="A3" s="27" t="s">
        <v>285</v>
      </c>
      <c r="B3" s="27" t="s">
        <v>286</v>
      </c>
      <c r="E3" s="27" t="s">
        <v>198</v>
      </c>
      <c r="F3" s="27" t="s">
        <v>199</v>
      </c>
      <c r="I3" s="27" t="s">
        <v>3085</v>
      </c>
      <c r="J3" s="27" t="s">
        <v>3110</v>
      </c>
      <c r="M3" s="27" t="s">
        <v>200</v>
      </c>
      <c r="N3" s="27" t="s">
        <v>201</v>
      </c>
      <c r="Q3" s="27" t="s">
        <v>202</v>
      </c>
      <c r="R3" s="27" t="s">
        <v>1956</v>
      </c>
      <c r="T3" s="27" t="s">
        <v>316</v>
      </c>
      <c r="V3" s="27" t="s">
        <v>16</v>
      </c>
      <c r="X3" s="27" t="s">
        <v>182</v>
      </c>
      <c r="Z3" s="27" t="s">
        <v>38</v>
      </c>
      <c r="AB3" s="27" t="s">
        <v>7</v>
      </c>
      <c r="AD3" s="27" t="s">
        <v>18</v>
      </c>
      <c r="AF3" s="27" t="s">
        <v>206</v>
      </c>
      <c r="AH3" s="27" t="s">
        <v>207</v>
      </c>
      <c r="AJ3" s="27" t="s">
        <v>208</v>
      </c>
      <c r="AL3" s="27" t="s">
        <v>45</v>
      </c>
      <c r="AN3" s="27" t="s">
        <v>131</v>
      </c>
      <c r="AP3" s="27" t="s">
        <v>133</v>
      </c>
      <c r="AR3" s="27" t="s">
        <v>211</v>
      </c>
      <c r="AS3" s="27" t="s">
        <v>2479</v>
      </c>
      <c r="AU3" s="27" t="s">
        <v>212</v>
      </c>
      <c r="AV3" s="27" t="s">
        <v>213</v>
      </c>
      <c r="AX3" s="27" t="s">
        <v>280</v>
      </c>
      <c r="AZ3" s="27" t="s">
        <v>215</v>
      </c>
      <c r="BB3" s="27" t="s">
        <v>216</v>
      </c>
      <c r="BD3" s="27" t="s">
        <v>68</v>
      </c>
      <c r="BF3" s="27" t="s">
        <v>62</v>
      </c>
      <c r="BH3" s="27" t="s">
        <v>64</v>
      </c>
      <c r="BJ3" s="27" t="s">
        <v>216</v>
      </c>
      <c r="BL3" s="27" t="s">
        <v>65</v>
      </c>
      <c r="BN3" s="27" t="s">
        <v>243</v>
      </c>
      <c r="BP3" s="27" t="s">
        <v>68</v>
      </c>
      <c r="BR3" s="27" t="s">
        <v>2977</v>
      </c>
      <c r="BT3" s="27" t="s">
        <v>193</v>
      </c>
      <c r="BV3" s="27" t="s">
        <v>221</v>
      </c>
      <c r="BX3" s="27" t="s">
        <v>2987</v>
      </c>
      <c r="BZ3" s="27" t="s">
        <v>49</v>
      </c>
      <c r="CB3" s="27" t="s">
        <v>112</v>
      </c>
      <c r="CD3" s="27" t="s">
        <v>113</v>
      </c>
      <c r="CF3" s="27" t="s">
        <v>114</v>
      </c>
      <c r="CH3" s="27" t="s">
        <v>115</v>
      </c>
      <c r="CJ3" s="27" t="s">
        <v>223</v>
      </c>
      <c r="CL3" s="42" t="s">
        <v>117</v>
      </c>
      <c r="CO3" s="27" t="s">
        <v>277</v>
      </c>
      <c r="CQ3" s="27" t="s">
        <v>3032</v>
      </c>
      <c r="CS3" s="27" t="s">
        <v>39</v>
      </c>
      <c r="CU3" s="27" t="s">
        <v>108</v>
      </c>
      <c r="CW3" s="27" t="s">
        <v>3041</v>
      </c>
      <c r="CY3" s="27" t="s">
        <v>3043</v>
      </c>
      <c r="DA3" s="27" t="s">
        <v>3038</v>
      </c>
      <c r="DC3" s="27" t="s">
        <v>3049</v>
      </c>
      <c r="DE3" s="29" t="s">
        <v>107</v>
      </c>
      <c r="DG3" s="27" t="s">
        <v>248</v>
      </c>
      <c r="DH3" s="27" t="s">
        <v>249</v>
      </c>
      <c r="DJ3" s="27" t="s">
        <v>558</v>
      </c>
      <c r="DK3" s="27" t="s">
        <v>559</v>
      </c>
      <c r="DM3" s="27" t="s">
        <v>572</v>
      </c>
      <c r="DN3" s="27" t="s">
        <v>573</v>
      </c>
      <c r="DP3" s="27" t="s">
        <v>3196</v>
      </c>
      <c r="DQ3" s="27" t="s">
        <v>106</v>
      </c>
      <c r="DS3" s="27" t="s">
        <v>3236</v>
      </c>
    </row>
    <row r="4" spans="1:123" x14ac:dyDescent="0.25">
      <c r="A4" s="27" t="s">
        <v>298</v>
      </c>
      <c r="B4" s="27" t="s">
        <v>299</v>
      </c>
      <c r="E4" s="27" t="s">
        <v>226</v>
      </c>
      <c r="F4" s="27" t="s">
        <v>227</v>
      </c>
      <c r="I4" s="27" t="s">
        <v>228</v>
      </c>
      <c r="J4" s="27" t="s">
        <v>3111</v>
      </c>
      <c r="M4" s="27" t="s">
        <v>28</v>
      </c>
      <c r="N4" s="27" t="s">
        <v>229</v>
      </c>
      <c r="Q4" s="27" t="s">
        <v>230</v>
      </c>
      <c r="R4" s="27" t="s">
        <v>1953</v>
      </c>
      <c r="T4" s="27" t="s">
        <v>329</v>
      </c>
      <c r="V4" s="27" t="s">
        <v>231</v>
      </c>
      <c r="X4" s="27" t="s">
        <v>2463</v>
      </c>
      <c r="Z4" s="27" t="s">
        <v>2466</v>
      </c>
      <c r="AB4" s="27" t="s">
        <v>232</v>
      </c>
      <c r="AF4" s="27" t="s">
        <v>233</v>
      </c>
      <c r="AH4" s="27" t="s">
        <v>17</v>
      </c>
      <c r="AL4" s="27" t="s">
        <v>209</v>
      </c>
      <c r="AN4" s="27" t="s">
        <v>234</v>
      </c>
      <c r="AP4" s="27" t="s">
        <v>235</v>
      </c>
      <c r="AR4" s="27" t="s">
        <v>236</v>
      </c>
      <c r="AS4" s="27" t="s">
        <v>2480</v>
      </c>
      <c r="AU4" s="27" t="s">
        <v>237</v>
      </c>
      <c r="AV4" s="27" t="s">
        <v>238</v>
      </c>
      <c r="AX4" s="27" t="s">
        <v>214</v>
      </c>
      <c r="BB4" s="27" t="s">
        <v>240</v>
      </c>
      <c r="BD4" s="27" t="s">
        <v>296</v>
      </c>
      <c r="BH4" s="27" t="s">
        <v>242</v>
      </c>
      <c r="BJ4" s="27" t="s">
        <v>240</v>
      </c>
      <c r="BL4" s="27" t="s">
        <v>283</v>
      </c>
      <c r="BN4" s="27" t="s">
        <v>66</v>
      </c>
      <c r="BP4" s="27" t="s">
        <v>296</v>
      </c>
      <c r="BR4" s="27" t="s">
        <v>2978</v>
      </c>
      <c r="BV4" s="27" t="s">
        <v>193</v>
      </c>
      <c r="BX4" s="27" t="s">
        <v>105</v>
      </c>
      <c r="BZ4" s="27" t="s">
        <v>222</v>
      </c>
      <c r="CB4" s="27" t="s">
        <v>244</v>
      </c>
      <c r="CD4" s="27" t="s">
        <v>191</v>
      </c>
      <c r="CH4" s="27" t="s">
        <v>246</v>
      </c>
      <c r="CJ4" s="27" t="s">
        <v>247</v>
      </c>
      <c r="CL4" s="42" t="s">
        <v>3006</v>
      </c>
      <c r="CO4" s="27" t="s">
        <v>232</v>
      </c>
      <c r="CQ4" s="27" t="s">
        <v>397</v>
      </c>
      <c r="CU4" s="27" t="s">
        <v>3035</v>
      </c>
      <c r="CW4" s="27" t="s">
        <v>140</v>
      </c>
      <c r="CY4" s="27" t="s">
        <v>3044</v>
      </c>
      <c r="DG4" s="27" t="s">
        <v>268</v>
      </c>
      <c r="DH4" s="27" t="s">
        <v>269</v>
      </c>
      <c r="DJ4" s="27" t="s">
        <v>565</v>
      </c>
      <c r="DK4" s="27" t="s">
        <v>566</v>
      </c>
      <c r="DM4" s="27" t="s">
        <v>579</v>
      </c>
      <c r="DN4" s="27" t="s">
        <v>580</v>
      </c>
      <c r="DP4" s="27" t="s">
        <v>3197</v>
      </c>
      <c r="DQ4" s="27" t="s">
        <v>3198</v>
      </c>
      <c r="DS4" s="27" t="s">
        <v>3237</v>
      </c>
    </row>
    <row r="5" spans="1:123" x14ac:dyDescent="0.25">
      <c r="A5" s="27" t="s">
        <v>309</v>
      </c>
      <c r="B5" s="27" t="s">
        <v>310</v>
      </c>
      <c r="E5" s="27" t="s">
        <v>250</v>
      </c>
      <c r="F5" s="27" t="s">
        <v>251</v>
      </c>
      <c r="I5" s="27" t="s">
        <v>27</v>
      </c>
      <c r="J5" s="27" t="s">
        <v>3103</v>
      </c>
      <c r="M5" s="27" t="s">
        <v>252</v>
      </c>
      <c r="N5" s="27" t="s">
        <v>253</v>
      </c>
      <c r="Q5" s="27" t="s">
        <v>254</v>
      </c>
      <c r="R5" s="27" t="s">
        <v>1950</v>
      </c>
      <c r="T5" s="27" t="s">
        <v>340</v>
      </c>
      <c r="Z5" s="27" t="s">
        <v>35</v>
      </c>
      <c r="AB5" s="27" t="s">
        <v>8</v>
      </c>
      <c r="AF5" s="27" t="s">
        <v>255</v>
      </c>
      <c r="AH5" s="27" t="s">
        <v>228</v>
      </c>
      <c r="AL5" s="27" t="s">
        <v>2473</v>
      </c>
      <c r="AN5" s="27" t="s">
        <v>256</v>
      </c>
      <c r="AR5" s="27" t="s">
        <v>257</v>
      </c>
      <c r="AS5" s="27" t="s">
        <v>2481</v>
      </c>
      <c r="AU5" s="27" t="s">
        <v>258</v>
      </c>
      <c r="AV5" s="27" t="s">
        <v>259</v>
      </c>
      <c r="AX5" s="27" t="s">
        <v>307</v>
      </c>
      <c r="BB5" s="27" t="s">
        <v>261</v>
      </c>
      <c r="BD5" s="27" t="s">
        <v>60</v>
      </c>
      <c r="BH5" s="27" t="s">
        <v>190</v>
      </c>
      <c r="BJ5" s="27" t="s">
        <v>261</v>
      </c>
      <c r="BL5" s="27" t="s">
        <v>218</v>
      </c>
      <c r="BP5" s="27" t="s">
        <v>60</v>
      </c>
      <c r="BR5" s="27" t="s">
        <v>70</v>
      </c>
      <c r="BX5" s="27" t="s">
        <v>2988</v>
      </c>
      <c r="BZ5" s="27" t="s">
        <v>264</v>
      </c>
      <c r="CB5" s="27" t="s">
        <v>265</v>
      </c>
      <c r="CD5" s="27" t="s">
        <v>245</v>
      </c>
      <c r="CH5" s="27" t="s">
        <v>267</v>
      </c>
      <c r="CL5" s="42" t="s">
        <v>41</v>
      </c>
      <c r="CO5" s="27" t="s">
        <v>10</v>
      </c>
      <c r="CQ5" s="27" t="s">
        <v>3005</v>
      </c>
      <c r="CU5" s="27" t="s">
        <v>3036</v>
      </c>
      <c r="CW5" s="27" t="s">
        <v>137</v>
      </c>
      <c r="CY5" s="27" t="s">
        <v>3045</v>
      </c>
      <c r="DG5" s="27" t="s">
        <v>403</v>
      </c>
      <c r="DH5" s="27" t="s">
        <v>404</v>
      </c>
      <c r="DJ5" s="27" t="s">
        <v>628</v>
      </c>
      <c r="DK5" s="27" t="s">
        <v>3010</v>
      </c>
      <c r="DM5" s="27" t="s">
        <v>586</v>
      </c>
      <c r="DN5" s="27" t="s">
        <v>587</v>
      </c>
      <c r="DP5" s="27" t="s">
        <v>3199</v>
      </c>
      <c r="DQ5" s="27" t="s">
        <v>3200</v>
      </c>
      <c r="DS5" s="27" t="s">
        <v>3238</v>
      </c>
    </row>
    <row r="6" spans="1:123" x14ac:dyDescent="0.25">
      <c r="A6" s="27" t="s">
        <v>323</v>
      </c>
      <c r="B6" s="27" t="s">
        <v>324</v>
      </c>
      <c r="E6" s="27" t="s">
        <v>270</v>
      </c>
      <c r="F6" s="27" t="s">
        <v>271</v>
      </c>
      <c r="I6" s="27" t="s">
        <v>272</v>
      </c>
      <c r="J6" s="27" t="s">
        <v>272</v>
      </c>
      <c r="M6" s="27" t="s">
        <v>273</v>
      </c>
      <c r="N6" s="27" t="s">
        <v>274</v>
      </c>
      <c r="Q6" s="27" t="s">
        <v>275</v>
      </c>
      <c r="R6" s="27" t="s">
        <v>1947</v>
      </c>
      <c r="T6" s="27" t="s">
        <v>14</v>
      </c>
      <c r="Z6" s="27" t="s">
        <v>276</v>
      </c>
      <c r="AB6" s="27" t="s">
        <v>11</v>
      </c>
      <c r="AH6" s="27" t="s">
        <v>277</v>
      </c>
      <c r="AL6" s="27" t="s">
        <v>2474</v>
      </c>
      <c r="AN6" s="27" t="s">
        <v>278</v>
      </c>
      <c r="AR6" s="27" t="s">
        <v>279</v>
      </c>
      <c r="AS6" s="27" t="s">
        <v>2482</v>
      </c>
      <c r="AX6" s="27" t="s">
        <v>295</v>
      </c>
      <c r="BB6" s="27" t="s">
        <v>281</v>
      </c>
      <c r="BD6" s="27" t="s">
        <v>188</v>
      </c>
      <c r="BH6" s="27" t="s">
        <v>2970</v>
      </c>
      <c r="BJ6" s="27" t="s">
        <v>281</v>
      </c>
      <c r="BL6" s="27" t="s">
        <v>263</v>
      </c>
      <c r="BP6" s="27" t="s">
        <v>188</v>
      </c>
      <c r="BR6" s="27" t="s">
        <v>2979</v>
      </c>
      <c r="BX6" s="27" t="s">
        <v>2989</v>
      </c>
      <c r="CH6" s="27" t="s">
        <v>284</v>
      </c>
      <c r="CL6" s="42" t="s">
        <v>32</v>
      </c>
      <c r="CO6" s="27" t="s">
        <v>351</v>
      </c>
      <c r="CQ6" s="27" t="s">
        <v>276</v>
      </c>
      <c r="CU6" s="27" t="s">
        <v>3037</v>
      </c>
      <c r="CW6" s="27" t="s">
        <v>3042</v>
      </c>
      <c r="CY6" s="27" t="s">
        <v>141</v>
      </c>
      <c r="DG6" s="27" t="s">
        <v>469</v>
      </c>
      <c r="DH6" s="27" t="s">
        <v>470</v>
      </c>
      <c r="DJ6" s="27" t="s">
        <v>641</v>
      </c>
      <c r="DK6" s="27" t="s">
        <v>642</v>
      </c>
      <c r="DM6" s="27" t="s">
        <v>593</v>
      </c>
      <c r="DN6" s="27" t="s">
        <v>594</v>
      </c>
      <c r="DP6" s="27" t="s">
        <v>3181</v>
      </c>
      <c r="DQ6" s="27" t="s">
        <v>3201</v>
      </c>
    </row>
    <row r="7" spans="1:123" x14ac:dyDescent="0.25">
      <c r="A7" s="27" t="s">
        <v>334</v>
      </c>
      <c r="B7" s="27" t="s">
        <v>335</v>
      </c>
      <c r="E7" s="27" t="s">
        <v>287</v>
      </c>
      <c r="F7" s="27" t="s">
        <v>288</v>
      </c>
      <c r="I7" s="27" t="s">
        <v>3086</v>
      </c>
      <c r="J7" s="27" t="s">
        <v>3112</v>
      </c>
      <c r="M7" s="27" t="s">
        <v>289</v>
      </c>
      <c r="N7" s="27" t="s">
        <v>290</v>
      </c>
      <c r="Q7" s="27" t="s">
        <v>291</v>
      </c>
      <c r="R7" s="27" t="s">
        <v>1944</v>
      </c>
      <c r="T7" s="27" t="s">
        <v>2458</v>
      </c>
      <c r="Z7" s="27" t="s">
        <v>37</v>
      </c>
      <c r="AB7" s="27" t="s">
        <v>9</v>
      </c>
      <c r="AH7" s="27" t="s">
        <v>292</v>
      </c>
      <c r="AN7" s="27" t="s">
        <v>293</v>
      </c>
      <c r="AR7" s="27" t="s">
        <v>294</v>
      </c>
      <c r="AS7" s="27" t="s">
        <v>2483</v>
      </c>
      <c r="AX7" s="27" t="s">
        <v>320</v>
      </c>
      <c r="BB7" s="27" t="s">
        <v>191</v>
      </c>
      <c r="BD7" s="27" t="s">
        <v>241</v>
      </c>
      <c r="BH7" s="27" t="s">
        <v>282</v>
      </c>
      <c r="BJ7" s="27" t="s">
        <v>191</v>
      </c>
      <c r="BP7" s="27" t="s">
        <v>241</v>
      </c>
      <c r="BR7" s="27" t="s">
        <v>2980</v>
      </c>
      <c r="BX7" s="27" t="s">
        <v>2990</v>
      </c>
      <c r="CH7" s="27" t="s">
        <v>297</v>
      </c>
      <c r="CO7" s="27" t="s">
        <v>11</v>
      </c>
      <c r="CQ7" s="27" t="s">
        <v>3033</v>
      </c>
      <c r="CY7" s="27" t="s">
        <v>3046</v>
      </c>
      <c r="DG7" s="27" t="s">
        <v>504</v>
      </c>
      <c r="DH7" s="27" t="s">
        <v>505</v>
      </c>
      <c r="DM7" s="27" t="s">
        <v>600</v>
      </c>
      <c r="DN7" s="27" t="s">
        <v>601</v>
      </c>
      <c r="DP7" s="27" t="s">
        <v>3185</v>
      </c>
      <c r="DQ7" s="27" t="s">
        <v>3202</v>
      </c>
    </row>
    <row r="8" spans="1:123" x14ac:dyDescent="0.25">
      <c r="A8" s="27" t="s">
        <v>344</v>
      </c>
      <c r="B8" s="27" t="s">
        <v>345</v>
      </c>
      <c r="E8" s="27" t="s">
        <v>300</v>
      </c>
      <c r="F8" s="27" t="s">
        <v>301</v>
      </c>
      <c r="I8" s="27" t="s">
        <v>3087</v>
      </c>
      <c r="J8" s="27" t="s">
        <v>3113</v>
      </c>
      <c r="M8" s="27" t="s">
        <v>302</v>
      </c>
      <c r="N8" s="27" t="s">
        <v>303</v>
      </c>
      <c r="Q8" s="27" t="s">
        <v>28</v>
      </c>
      <c r="R8" s="27" t="s">
        <v>1959</v>
      </c>
      <c r="T8" s="27" t="s">
        <v>2414</v>
      </c>
      <c r="Z8" s="27" t="s">
        <v>36</v>
      </c>
      <c r="AB8" s="27" t="s">
        <v>304</v>
      </c>
      <c r="AN8" s="27" t="s">
        <v>305</v>
      </c>
      <c r="AR8" s="27" t="s">
        <v>306</v>
      </c>
      <c r="AS8" s="27" t="s">
        <v>2484</v>
      </c>
      <c r="AX8" s="27" t="s">
        <v>260</v>
      </c>
      <c r="BB8" s="27" t="s">
        <v>58</v>
      </c>
      <c r="BD8" s="27" t="s">
        <v>217</v>
      </c>
      <c r="BH8" s="27" t="s">
        <v>2971</v>
      </c>
      <c r="BJ8" s="27" t="s">
        <v>58</v>
      </c>
      <c r="BP8" s="27" t="s">
        <v>217</v>
      </c>
      <c r="BR8" s="27" t="s">
        <v>220</v>
      </c>
      <c r="BX8" s="27" t="s">
        <v>2991</v>
      </c>
      <c r="CH8" s="27" t="s">
        <v>308</v>
      </c>
      <c r="CO8" s="27" t="s">
        <v>304</v>
      </c>
      <c r="CQ8" s="27" t="s">
        <v>3034</v>
      </c>
      <c r="CY8" s="27" t="s">
        <v>3047</v>
      </c>
      <c r="DG8" s="27" t="s">
        <v>511</v>
      </c>
      <c r="DH8" s="27" t="s">
        <v>512</v>
      </c>
      <c r="DM8" s="27" t="s">
        <v>607</v>
      </c>
      <c r="DN8" s="27" t="s">
        <v>608</v>
      </c>
      <c r="DP8" s="27" t="s">
        <v>3203</v>
      </c>
      <c r="DQ8" s="27" t="s">
        <v>3204</v>
      </c>
    </row>
    <row r="9" spans="1:123" x14ac:dyDescent="0.25">
      <c r="A9" s="27" t="s">
        <v>355</v>
      </c>
      <c r="B9" s="27" t="s">
        <v>356</v>
      </c>
      <c r="E9" s="27" t="s">
        <v>311</v>
      </c>
      <c r="F9" s="27" t="s">
        <v>312</v>
      </c>
      <c r="I9" s="27" t="s">
        <v>3088</v>
      </c>
      <c r="J9" s="27" t="s">
        <v>3114</v>
      </c>
      <c r="M9" s="27" t="s">
        <v>313</v>
      </c>
      <c r="N9" s="27" t="s">
        <v>314</v>
      </c>
      <c r="Q9" s="27" t="s">
        <v>315</v>
      </c>
      <c r="R9" s="27" t="s">
        <v>1941</v>
      </c>
      <c r="T9" s="27" t="s">
        <v>2412</v>
      </c>
      <c r="AB9" s="27" t="s">
        <v>317</v>
      </c>
      <c r="AN9" s="27" t="s">
        <v>318</v>
      </c>
      <c r="AR9" s="27" t="s">
        <v>319</v>
      </c>
      <c r="AS9" s="27" t="s">
        <v>2485</v>
      </c>
      <c r="AX9" s="27" t="s">
        <v>55</v>
      </c>
      <c r="BB9" s="27" t="s">
        <v>2958</v>
      </c>
      <c r="BD9" s="27" t="s">
        <v>321</v>
      </c>
      <c r="BJ9" s="27" t="s">
        <v>2958</v>
      </c>
      <c r="BP9" s="27" t="s">
        <v>321</v>
      </c>
      <c r="BR9" s="27" t="s">
        <v>2981</v>
      </c>
      <c r="BX9" s="27" t="s">
        <v>2982</v>
      </c>
      <c r="CH9" s="27" t="s">
        <v>322</v>
      </c>
      <c r="CL9" s="44"/>
      <c r="CO9" s="27" t="s">
        <v>183</v>
      </c>
      <c r="DG9" s="27" t="s">
        <v>523</v>
      </c>
      <c r="DH9" s="27" t="s">
        <v>524</v>
      </c>
      <c r="DM9" s="27" t="s">
        <v>614</v>
      </c>
      <c r="DN9" s="27" t="s">
        <v>615</v>
      </c>
      <c r="DP9" s="27" t="s">
        <v>3205</v>
      </c>
      <c r="DQ9" s="27" t="s">
        <v>3206</v>
      </c>
    </row>
    <row r="10" spans="1:123" x14ac:dyDescent="0.25">
      <c r="A10" s="27" t="s">
        <v>365</v>
      </c>
      <c r="B10" s="27" t="s">
        <v>366</v>
      </c>
      <c r="E10" s="27" t="s">
        <v>325</v>
      </c>
      <c r="F10" s="27" t="s">
        <v>326</v>
      </c>
      <c r="I10" s="27" t="s">
        <v>3089</v>
      </c>
      <c r="J10" s="27" t="s">
        <v>3115</v>
      </c>
      <c r="M10" s="27" t="s">
        <v>327</v>
      </c>
      <c r="N10" s="27" t="s">
        <v>328</v>
      </c>
      <c r="T10" s="27" t="s">
        <v>2413</v>
      </c>
      <c r="AB10" s="27" t="s">
        <v>10</v>
      </c>
      <c r="AN10" s="27" t="s">
        <v>330</v>
      </c>
      <c r="AR10" s="27" t="s">
        <v>331</v>
      </c>
      <c r="AS10" s="27" t="s">
        <v>2486</v>
      </c>
      <c r="AX10" s="27" t="s">
        <v>3054</v>
      </c>
      <c r="BB10" s="27" t="s">
        <v>2959</v>
      </c>
      <c r="BD10" s="27" t="s">
        <v>332</v>
      </c>
      <c r="BJ10" s="27" t="s">
        <v>2959</v>
      </c>
      <c r="BP10" s="27" t="s">
        <v>332</v>
      </c>
      <c r="BR10" s="27" t="s">
        <v>2982</v>
      </c>
      <c r="BU10" s="28"/>
      <c r="BX10" s="27" t="s">
        <v>2992</v>
      </c>
      <c r="CH10" s="27" t="s">
        <v>333</v>
      </c>
      <c r="CO10" s="27" t="s">
        <v>7</v>
      </c>
      <c r="DG10" s="27" t="s">
        <v>530</v>
      </c>
      <c r="DH10" s="27" t="s">
        <v>531</v>
      </c>
      <c r="DM10" s="27" t="s">
        <v>905</v>
      </c>
      <c r="DN10" s="27" t="s">
        <v>905</v>
      </c>
      <c r="DP10" s="27" t="s">
        <v>3207</v>
      </c>
      <c r="DQ10" s="27" t="s">
        <v>3208</v>
      </c>
    </row>
    <row r="11" spans="1:123" x14ac:dyDescent="0.25">
      <c r="A11" s="27" t="s">
        <v>375</v>
      </c>
      <c r="B11" s="27" t="s">
        <v>376</v>
      </c>
      <c r="E11" s="27" t="s">
        <v>336</v>
      </c>
      <c r="F11" s="27" t="s">
        <v>337</v>
      </c>
      <c r="I11" s="27" t="s">
        <v>3090</v>
      </c>
      <c r="J11" s="27" t="s">
        <v>3116</v>
      </c>
      <c r="M11" s="27" t="s">
        <v>338</v>
      </c>
      <c r="N11" s="27" t="s">
        <v>339</v>
      </c>
      <c r="T11" s="27" t="s">
        <v>2459</v>
      </c>
      <c r="AB11" s="27" t="s">
        <v>277</v>
      </c>
      <c r="AN11" s="27" t="s">
        <v>341</v>
      </c>
      <c r="AR11" s="27" t="s">
        <v>342</v>
      </c>
      <c r="AS11" s="27" t="s">
        <v>2487</v>
      </c>
      <c r="AX11" s="27" t="s">
        <v>237</v>
      </c>
      <c r="BB11" s="27" t="s">
        <v>2960</v>
      </c>
      <c r="BJ11" s="27" t="s">
        <v>2960</v>
      </c>
      <c r="BR11" s="27" t="s">
        <v>2983</v>
      </c>
      <c r="CH11" s="27" t="s">
        <v>343</v>
      </c>
      <c r="CO11" s="27" t="s">
        <v>8</v>
      </c>
      <c r="DG11" s="27" t="s">
        <v>537</v>
      </c>
      <c r="DH11" s="27" t="s">
        <v>538</v>
      </c>
      <c r="DM11" s="27" t="s">
        <v>911</v>
      </c>
      <c r="DN11" s="27" t="s">
        <v>911</v>
      </c>
      <c r="DP11" s="27" t="s">
        <v>3209</v>
      </c>
      <c r="DQ11" s="27" t="s">
        <v>3210</v>
      </c>
    </row>
    <row r="12" spans="1:123" x14ac:dyDescent="0.25">
      <c r="A12" s="27" t="s">
        <v>384</v>
      </c>
      <c r="B12" s="27" t="s">
        <v>385</v>
      </c>
      <c r="E12" s="27" t="s">
        <v>346</v>
      </c>
      <c r="F12" s="27" t="s">
        <v>347</v>
      </c>
      <c r="I12" s="27" t="s">
        <v>348</v>
      </c>
      <c r="J12" s="27" t="s">
        <v>3117</v>
      </c>
      <c r="M12" s="27" t="s">
        <v>349</v>
      </c>
      <c r="N12" s="27" t="s">
        <v>350</v>
      </c>
      <c r="T12" s="27" t="s">
        <v>2460</v>
      </c>
      <c r="AB12" s="27" t="s">
        <v>351</v>
      </c>
      <c r="AN12" s="27" t="s">
        <v>352</v>
      </c>
      <c r="AR12" s="27" t="s">
        <v>353</v>
      </c>
      <c r="AS12" s="27" t="s">
        <v>2488</v>
      </c>
      <c r="AX12" s="27" t="s">
        <v>3077</v>
      </c>
      <c r="BB12" s="27" t="s">
        <v>2961</v>
      </c>
      <c r="BJ12" s="27" t="s">
        <v>2961</v>
      </c>
      <c r="BR12" s="27"/>
      <c r="CH12" s="27" t="s">
        <v>354</v>
      </c>
      <c r="CO12" s="27" t="s">
        <v>9</v>
      </c>
      <c r="DG12" s="27" t="s">
        <v>544</v>
      </c>
      <c r="DH12" s="27" t="s">
        <v>545</v>
      </c>
      <c r="DM12" s="27" t="s">
        <v>917</v>
      </c>
      <c r="DN12" s="27" t="s">
        <v>918</v>
      </c>
      <c r="DP12" s="27" t="s">
        <v>3211</v>
      </c>
      <c r="DQ12" s="27" t="s">
        <v>3212</v>
      </c>
    </row>
    <row r="13" spans="1:123" x14ac:dyDescent="0.25">
      <c r="A13" s="27" t="s">
        <v>393</v>
      </c>
      <c r="B13" s="27" t="s">
        <v>394</v>
      </c>
      <c r="E13" s="27" t="s">
        <v>357</v>
      </c>
      <c r="F13" s="27" t="s">
        <v>358</v>
      </c>
      <c r="I13" s="27" t="s">
        <v>3091</v>
      </c>
      <c r="J13" s="27" t="s">
        <v>3118</v>
      </c>
      <c r="M13" s="27" t="s">
        <v>359</v>
      </c>
      <c r="N13" s="27" t="s">
        <v>360</v>
      </c>
      <c r="T13" s="27" t="s">
        <v>2416</v>
      </c>
      <c r="AB13" s="27" t="s">
        <v>361</v>
      </c>
      <c r="AN13" s="27" t="s">
        <v>362</v>
      </c>
      <c r="AR13" s="27" t="s">
        <v>363</v>
      </c>
      <c r="AS13" s="27" t="s">
        <v>2489</v>
      </c>
      <c r="BB13" s="27" t="s">
        <v>2962</v>
      </c>
      <c r="BJ13" s="27" t="s">
        <v>2962</v>
      </c>
      <c r="CH13" s="27" t="s">
        <v>364</v>
      </c>
      <c r="CO13" s="27" t="s">
        <v>317</v>
      </c>
      <c r="DG13" s="27" t="s">
        <v>648</v>
      </c>
      <c r="DH13" s="27" t="s">
        <v>649</v>
      </c>
      <c r="DM13" s="27" t="s">
        <v>924</v>
      </c>
      <c r="DN13" s="27" t="s">
        <v>924</v>
      </c>
      <c r="DP13" s="27" t="s">
        <v>3213</v>
      </c>
      <c r="DQ13" s="27" t="s">
        <v>3214</v>
      </c>
    </row>
    <row r="14" spans="1:123" x14ac:dyDescent="0.25">
      <c r="A14" s="27" t="s">
        <v>412</v>
      </c>
      <c r="B14" s="27" t="s">
        <v>413</v>
      </c>
      <c r="E14" s="27" t="s">
        <v>367</v>
      </c>
      <c r="F14" s="27" t="s">
        <v>368</v>
      </c>
      <c r="I14" s="27" t="s">
        <v>3092</v>
      </c>
      <c r="J14" s="27" t="s">
        <v>3119</v>
      </c>
      <c r="M14" s="27" t="s">
        <v>369</v>
      </c>
      <c r="N14" s="27" t="s">
        <v>370</v>
      </c>
      <c r="T14" s="27" t="s">
        <v>203</v>
      </c>
      <c r="AB14" s="27" t="s">
        <v>374</v>
      </c>
      <c r="AN14" s="27" t="s">
        <v>371</v>
      </c>
      <c r="AR14" s="27" t="s">
        <v>372</v>
      </c>
      <c r="AS14" s="27" t="s">
        <v>2490</v>
      </c>
      <c r="BB14" s="27" t="s">
        <v>2963</v>
      </c>
      <c r="BJ14" s="27" t="s">
        <v>2963</v>
      </c>
      <c r="CH14" s="27" t="s">
        <v>373</v>
      </c>
      <c r="CL14" s="28"/>
      <c r="CO14" s="27" t="s">
        <v>361</v>
      </c>
      <c r="DG14" s="27" t="s">
        <v>784</v>
      </c>
      <c r="DH14" s="27" t="s">
        <v>785</v>
      </c>
      <c r="DM14" s="27" t="s">
        <v>930</v>
      </c>
      <c r="DN14" s="27" t="s">
        <v>931</v>
      </c>
      <c r="DP14" s="27" t="s">
        <v>3215</v>
      </c>
      <c r="DQ14" s="27" t="s">
        <v>3216</v>
      </c>
    </row>
    <row r="15" spans="1:123" x14ac:dyDescent="0.25">
      <c r="A15" s="27" t="s">
        <v>421</v>
      </c>
      <c r="B15" s="27" t="s">
        <v>422</v>
      </c>
      <c r="E15" s="27" t="s">
        <v>377</v>
      </c>
      <c r="F15" s="27" t="s">
        <v>378</v>
      </c>
      <c r="I15" s="27" t="s">
        <v>3093</v>
      </c>
      <c r="J15" s="27" t="s">
        <v>3120</v>
      </c>
      <c r="M15" s="27" t="s">
        <v>379</v>
      </c>
      <c r="N15" s="27" t="s">
        <v>380</v>
      </c>
      <c r="T15" s="27" t="s">
        <v>2415</v>
      </c>
      <c r="AN15" s="27" t="s">
        <v>381</v>
      </c>
      <c r="AR15" s="27" t="s">
        <v>382</v>
      </c>
      <c r="AS15" s="27" t="s">
        <v>2491</v>
      </c>
      <c r="BB15" s="27" t="s">
        <v>2964</v>
      </c>
      <c r="BJ15" s="27" t="s">
        <v>2964</v>
      </c>
      <c r="CH15" s="27" t="s">
        <v>383</v>
      </c>
      <c r="DG15" s="27" t="s">
        <v>272</v>
      </c>
      <c r="DH15" s="27" t="s">
        <v>791</v>
      </c>
      <c r="DM15" s="27" t="s">
        <v>937</v>
      </c>
      <c r="DN15" s="27" t="s">
        <v>938</v>
      </c>
      <c r="DP15" s="27" t="s">
        <v>3217</v>
      </c>
      <c r="DQ15" s="27" t="s">
        <v>3218</v>
      </c>
    </row>
    <row r="16" spans="1:123" x14ac:dyDescent="0.25">
      <c r="A16" s="27" t="s">
        <v>430</v>
      </c>
      <c r="B16" s="27" t="s">
        <v>431</v>
      </c>
      <c r="E16" s="27" t="s">
        <v>386</v>
      </c>
      <c r="F16" s="27" t="s">
        <v>387</v>
      </c>
      <c r="I16" s="27" t="s">
        <v>3094</v>
      </c>
      <c r="J16" s="27" t="s">
        <v>3121</v>
      </c>
      <c r="M16" s="27" t="s">
        <v>388</v>
      </c>
      <c r="N16" s="27" t="s">
        <v>389</v>
      </c>
      <c r="AN16" s="27" t="s">
        <v>390</v>
      </c>
      <c r="AR16" s="27" t="s">
        <v>391</v>
      </c>
      <c r="AS16" s="27" t="s">
        <v>2492</v>
      </c>
      <c r="BB16" s="27" t="s">
        <v>2965</v>
      </c>
      <c r="BJ16" s="27" t="s">
        <v>2965</v>
      </c>
      <c r="CH16" s="27" t="s">
        <v>392</v>
      </c>
      <c r="DG16" s="27" t="s">
        <v>797</v>
      </c>
      <c r="DH16" s="27" t="s">
        <v>798</v>
      </c>
      <c r="DP16" s="27" t="s">
        <v>3219</v>
      </c>
      <c r="DQ16" s="27" t="s">
        <v>3220</v>
      </c>
    </row>
    <row r="17" spans="1:121" x14ac:dyDescent="0.25">
      <c r="A17" s="27" t="s">
        <v>439</v>
      </c>
      <c r="B17" s="27" t="s">
        <v>440</v>
      </c>
      <c r="E17" s="27" t="s">
        <v>395</v>
      </c>
      <c r="F17" s="27" t="s">
        <v>396</v>
      </c>
      <c r="I17" s="27" t="s">
        <v>3095</v>
      </c>
      <c r="J17" s="27" t="s">
        <v>397</v>
      </c>
      <c r="M17" s="27" t="s">
        <v>398</v>
      </c>
      <c r="N17" s="27" t="s">
        <v>399</v>
      </c>
      <c r="AN17" s="27" t="s">
        <v>400</v>
      </c>
      <c r="AR17" s="27" t="s">
        <v>401</v>
      </c>
      <c r="AS17" s="27" t="s">
        <v>2493</v>
      </c>
      <c r="BB17" s="27" t="s">
        <v>2966</v>
      </c>
      <c r="BJ17" s="27" t="s">
        <v>2966</v>
      </c>
      <c r="CH17" s="27" t="s">
        <v>402</v>
      </c>
      <c r="DG17" s="27" t="s">
        <v>804</v>
      </c>
      <c r="DH17" s="27" t="s">
        <v>805</v>
      </c>
      <c r="DP17" s="27" t="s">
        <v>3221</v>
      </c>
      <c r="DQ17" s="27" t="s">
        <v>3222</v>
      </c>
    </row>
    <row r="18" spans="1:121" x14ac:dyDescent="0.25">
      <c r="A18" s="27" t="s">
        <v>447</v>
      </c>
      <c r="B18" s="27" t="s">
        <v>448</v>
      </c>
      <c r="E18" s="27" t="s">
        <v>405</v>
      </c>
      <c r="F18" s="27" t="s">
        <v>406</v>
      </c>
      <c r="I18" s="27" t="s">
        <v>3096</v>
      </c>
      <c r="J18" s="27" t="s">
        <v>3122</v>
      </c>
      <c r="M18" s="27" t="s">
        <v>407</v>
      </c>
      <c r="N18" s="27" t="s">
        <v>408</v>
      </c>
      <c r="AN18" s="27" t="s">
        <v>409</v>
      </c>
      <c r="AR18" s="27" t="s">
        <v>410</v>
      </c>
      <c r="AS18" s="27" t="s">
        <v>2494</v>
      </c>
      <c r="CH18" s="27" t="s">
        <v>411</v>
      </c>
      <c r="DG18" s="27" t="s">
        <v>816</v>
      </c>
      <c r="DH18" s="27" t="s">
        <v>817</v>
      </c>
      <c r="DP18" s="27" t="s">
        <v>3223</v>
      </c>
      <c r="DQ18" s="27" t="s">
        <v>3224</v>
      </c>
    </row>
    <row r="19" spans="1:121" x14ac:dyDescent="0.25">
      <c r="A19" s="27" t="s">
        <v>455</v>
      </c>
      <c r="B19" s="27" t="s">
        <v>456</v>
      </c>
      <c r="E19" s="27" t="s">
        <v>414</v>
      </c>
      <c r="F19" s="27" t="s">
        <v>415</v>
      </c>
      <c r="I19" s="27" t="s">
        <v>3097</v>
      </c>
      <c r="J19" s="27" t="s">
        <v>3123</v>
      </c>
      <c r="M19" s="27" t="s">
        <v>416</v>
      </c>
      <c r="N19" s="27" t="s">
        <v>417</v>
      </c>
      <c r="AN19" s="27" t="s">
        <v>418</v>
      </c>
      <c r="AR19" s="27" t="s">
        <v>419</v>
      </c>
      <c r="AS19" s="27" t="s">
        <v>2495</v>
      </c>
      <c r="CH19" s="27" t="s">
        <v>420</v>
      </c>
      <c r="DG19" s="27" t="s">
        <v>823</v>
      </c>
      <c r="DH19" s="27" t="s">
        <v>824</v>
      </c>
      <c r="DP19" s="27" t="s">
        <v>3225</v>
      </c>
      <c r="DQ19" s="27" t="s">
        <v>3226</v>
      </c>
    </row>
    <row r="20" spans="1:121" x14ac:dyDescent="0.25">
      <c r="A20" s="27" t="s">
        <v>462</v>
      </c>
      <c r="B20" s="27" t="s">
        <v>463</v>
      </c>
      <c r="E20" s="27" t="s">
        <v>423</v>
      </c>
      <c r="F20" s="27" t="s">
        <v>424</v>
      </c>
      <c r="I20" s="27" t="s">
        <v>3098</v>
      </c>
      <c r="J20" s="27" t="s">
        <v>3124</v>
      </c>
      <c r="M20" s="27" t="s">
        <v>425</v>
      </c>
      <c r="N20" s="27" t="s">
        <v>426</v>
      </c>
      <c r="AN20" s="27" t="s">
        <v>427</v>
      </c>
      <c r="AR20" s="27" t="s">
        <v>428</v>
      </c>
      <c r="AS20" s="27" t="s">
        <v>2496</v>
      </c>
      <c r="CH20" s="27" t="s">
        <v>429</v>
      </c>
      <c r="DG20" s="27" t="s">
        <v>830</v>
      </c>
      <c r="DH20" s="27" t="s">
        <v>831</v>
      </c>
      <c r="DP20" s="27" t="s">
        <v>3227</v>
      </c>
      <c r="DQ20" s="27" t="s">
        <v>3228</v>
      </c>
    </row>
    <row r="21" spans="1:121" x14ac:dyDescent="0.25">
      <c r="A21" s="27" t="s">
        <v>476</v>
      </c>
      <c r="B21" s="27" t="s">
        <v>477</v>
      </c>
      <c r="E21" s="27" t="s">
        <v>432</v>
      </c>
      <c r="F21" s="27" t="s">
        <v>433</v>
      </c>
      <c r="I21" s="27" t="s">
        <v>3099</v>
      </c>
      <c r="J21" s="27" t="s">
        <v>3125</v>
      </c>
      <c r="M21" s="27" t="s">
        <v>434</v>
      </c>
      <c r="N21" s="27" t="s">
        <v>435</v>
      </c>
      <c r="AN21" s="27" t="s">
        <v>436</v>
      </c>
      <c r="AR21" s="27" t="s">
        <v>437</v>
      </c>
      <c r="AS21" s="27" t="s">
        <v>2497</v>
      </c>
      <c r="CH21" s="27" t="s">
        <v>438</v>
      </c>
      <c r="DG21" s="27" t="s">
        <v>837</v>
      </c>
      <c r="DH21" s="27" t="s">
        <v>838</v>
      </c>
      <c r="DP21" s="27" t="s">
        <v>3229</v>
      </c>
      <c r="DQ21" s="27" t="s">
        <v>3230</v>
      </c>
    </row>
    <row r="22" spans="1:121" x14ac:dyDescent="0.25">
      <c r="A22" s="27" t="s">
        <v>483</v>
      </c>
      <c r="B22" s="27" t="s">
        <v>484</v>
      </c>
      <c r="E22" s="27" t="s">
        <v>441</v>
      </c>
      <c r="F22" s="27" t="s">
        <v>442</v>
      </c>
      <c r="I22" s="27" t="s">
        <v>3100</v>
      </c>
      <c r="J22" s="27" t="s">
        <v>3126</v>
      </c>
      <c r="M22" s="27" t="s">
        <v>443</v>
      </c>
      <c r="N22" s="27" t="s">
        <v>444</v>
      </c>
      <c r="AN22" s="27" t="s">
        <v>2999</v>
      </c>
      <c r="AR22" s="27" t="s">
        <v>445</v>
      </c>
      <c r="AS22" s="27" t="s">
        <v>2498</v>
      </c>
      <c r="CH22" s="27" t="s">
        <v>446</v>
      </c>
      <c r="DG22" s="27" t="s">
        <v>844</v>
      </c>
      <c r="DH22" s="27" t="s">
        <v>845</v>
      </c>
      <c r="DP22" s="27" t="s">
        <v>3231</v>
      </c>
      <c r="DQ22" s="27" t="s">
        <v>3232</v>
      </c>
    </row>
    <row r="23" spans="1:121" x14ac:dyDescent="0.25">
      <c r="A23" s="27" t="s">
        <v>490</v>
      </c>
      <c r="B23" s="27" t="s">
        <v>491</v>
      </c>
      <c r="E23" s="27" t="s">
        <v>449</v>
      </c>
      <c r="F23" s="27" t="s">
        <v>450</v>
      </c>
      <c r="I23" s="27" t="s">
        <v>3101</v>
      </c>
      <c r="J23" s="27" t="s">
        <v>3127</v>
      </c>
      <c r="M23" s="27" t="s">
        <v>451</v>
      </c>
      <c r="N23" s="27" t="s">
        <v>452</v>
      </c>
      <c r="AN23" s="27" t="s">
        <v>3003</v>
      </c>
      <c r="AR23" s="27" t="s">
        <v>453</v>
      </c>
      <c r="AS23" s="27" t="s">
        <v>2499</v>
      </c>
      <c r="CH23" s="27" t="s">
        <v>454</v>
      </c>
      <c r="DG23" s="27" t="s">
        <v>851</v>
      </c>
      <c r="DH23" s="27" t="s">
        <v>852</v>
      </c>
      <c r="DP23" s="27" t="s">
        <v>3233</v>
      </c>
      <c r="DQ23" s="27" t="s">
        <v>3234</v>
      </c>
    </row>
    <row r="24" spans="1:121" x14ac:dyDescent="0.25">
      <c r="A24" s="27" t="s">
        <v>497</v>
      </c>
      <c r="B24" s="27" t="s">
        <v>498</v>
      </c>
      <c r="E24" s="27" t="s">
        <v>457</v>
      </c>
      <c r="F24" s="27" t="s">
        <v>458</v>
      </c>
      <c r="I24" s="27" t="s">
        <v>3102</v>
      </c>
      <c r="J24" s="27" t="s">
        <v>3128</v>
      </c>
      <c r="M24" s="27" t="s">
        <v>459</v>
      </c>
      <c r="N24" s="27" t="s">
        <v>460</v>
      </c>
      <c r="AN24" s="27" t="s">
        <v>3055</v>
      </c>
      <c r="AR24" s="27" t="s">
        <v>461</v>
      </c>
      <c r="AS24" s="27" t="s">
        <v>2500</v>
      </c>
      <c r="CH24" s="27" t="s">
        <v>2999</v>
      </c>
      <c r="DG24" s="27" t="s">
        <v>858</v>
      </c>
      <c r="DH24" s="27" t="s">
        <v>859</v>
      </c>
    </row>
    <row r="25" spans="1:121" x14ac:dyDescent="0.25">
      <c r="A25" s="27" t="s">
        <v>621</v>
      </c>
      <c r="B25" s="27" t="s">
        <v>622</v>
      </c>
      <c r="E25" s="27" t="s">
        <v>464</v>
      </c>
      <c r="F25" s="27" t="s">
        <v>465</v>
      </c>
      <c r="I25" s="27" t="s">
        <v>3103</v>
      </c>
      <c r="J25" s="27" t="s">
        <v>3103</v>
      </c>
      <c r="M25" s="27" t="s">
        <v>466</v>
      </c>
      <c r="N25" s="27" t="s">
        <v>467</v>
      </c>
      <c r="AN25" s="27" t="s">
        <v>3056</v>
      </c>
      <c r="AR25" s="27" t="s">
        <v>468</v>
      </c>
      <c r="AS25" s="27" t="s">
        <v>2501</v>
      </c>
      <c r="CH25" s="27" t="s">
        <v>3000</v>
      </c>
      <c r="DG25" s="27" t="s">
        <v>865</v>
      </c>
      <c r="DH25" s="27" t="s">
        <v>866</v>
      </c>
    </row>
    <row r="26" spans="1:121" x14ac:dyDescent="0.25">
      <c r="A26" s="27" t="s">
        <v>634</v>
      </c>
      <c r="B26" s="27" t="s">
        <v>635</v>
      </c>
      <c r="E26" s="27" t="s">
        <v>471</v>
      </c>
      <c r="F26" s="27" t="s">
        <v>472</v>
      </c>
      <c r="I26" s="27" t="s">
        <v>3104</v>
      </c>
      <c r="J26" s="27" t="s">
        <v>3129</v>
      </c>
      <c r="M26" s="27" t="s">
        <v>473</v>
      </c>
      <c r="N26" s="27" t="s">
        <v>474</v>
      </c>
      <c r="AN26" s="27" t="s">
        <v>3057</v>
      </c>
      <c r="AR26" s="27" t="s">
        <v>475</v>
      </c>
      <c r="AS26" s="27" t="s">
        <v>2502</v>
      </c>
      <c r="CH26" s="27" t="s">
        <v>3002</v>
      </c>
      <c r="DG26" s="27" t="s">
        <v>872</v>
      </c>
      <c r="DH26" s="27" t="s">
        <v>873</v>
      </c>
    </row>
    <row r="27" spans="1:121" x14ac:dyDescent="0.25">
      <c r="A27" s="27" t="s">
        <v>665</v>
      </c>
      <c r="B27" s="27" t="s">
        <v>666</v>
      </c>
      <c r="E27" s="27" t="s">
        <v>478</v>
      </c>
      <c r="F27" s="27" t="s">
        <v>479</v>
      </c>
      <c r="I27" s="27" t="s">
        <v>3105</v>
      </c>
      <c r="J27" s="27" t="s">
        <v>3130</v>
      </c>
      <c r="M27" s="27" t="s">
        <v>480</v>
      </c>
      <c r="N27" s="27" t="s">
        <v>481</v>
      </c>
      <c r="AN27" s="27" t="s">
        <v>3058</v>
      </c>
      <c r="AR27" s="27" t="s">
        <v>482</v>
      </c>
      <c r="AS27" s="27" t="s">
        <v>2503</v>
      </c>
      <c r="CH27" s="27" t="s">
        <v>3052</v>
      </c>
      <c r="DG27" s="27" t="s">
        <v>879</v>
      </c>
      <c r="DH27" s="27" t="s">
        <v>879</v>
      </c>
    </row>
    <row r="28" spans="1:121" x14ac:dyDescent="0.25">
      <c r="A28" s="27" t="s">
        <v>672</v>
      </c>
      <c r="B28" s="27" t="s">
        <v>673</v>
      </c>
      <c r="E28" s="27" t="s">
        <v>485</v>
      </c>
      <c r="F28" s="27" t="s">
        <v>486</v>
      </c>
      <c r="I28" s="27" t="s">
        <v>3106</v>
      </c>
      <c r="J28" s="27" t="s">
        <v>3131</v>
      </c>
      <c r="M28" s="27" t="s">
        <v>487</v>
      </c>
      <c r="N28" s="27" t="s">
        <v>488</v>
      </c>
      <c r="AN28" s="27" t="s">
        <v>3059</v>
      </c>
      <c r="AR28" s="27" t="s">
        <v>489</v>
      </c>
      <c r="AS28" s="27" t="s">
        <v>2504</v>
      </c>
      <c r="CH28" s="27" t="s">
        <v>3053</v>
      </c>
      <c r="DG28" s="27" t="s">
        <v>885</v>
      </c>
      <c r="DH28" s="27" t="s">
        <v>886</v>
      </c>
    </row>
    <row r="29" spans="1:121" x14ac:dyDescent="0.25">
      <c r="A29" s="27" t="s">
        <v>679</v>
      </c>
      <c r="B29" s="27" t="s">
        <v>680</v>
      </c>
      <c r="E29" s="27" t="s">
        <v>492</v>
      </c>
      <c r="F29" s="27" t="s">
        <v>493</v>
      </c>
      <c r="I29" s="27" t="s">
        <v>3107</v>
      </c>
      <c r="J29" s="27" t="s">
        <v>3132</v>
      </c>
      <c r="M29" s="27" t="s">
        <v>494</v>
      </c>
      <c r="N29" s="27" t="s">
        <v>495</v>
      </c>
      <c r="AN29" s="27" t="s">
        <v>3078</v>
      </c>
      <c r="AR29" s="27" t="s">
        <v>496</v>
      </c>
      <c r="AS29" s="27" t="s">
        <v>2505</v>
      </c>
      <c r="CH29" s="27" t="s">
        <v>3076</v>
      </c>
      <c r="DG29" s="27" t="s">
        <v>892</v>
      </c>
      <c r="DH29" s="27" t="s">
        <v>892</v>
      </c>
    </row>
    <row r="30" spans="1:121" x14ac:dyDescent="0.25">
      <c r="A30" s="27" t="s">
        <v>686</v>
      </c>
      <c r="B30" s="27" t="s">
        <v>687</v>
      </c>
      <c r="E30" s="27" t="s">
        <v>499</v>
      </c>
      <c r="F30" s="27" t="s">
        <v>500</v>
      </c>
      <c r="I30" s="27" t="s">
        <v>3108</v>
      </c>
      <c r="J30" s="27" t="s">
        <v>3133</v>
      </c>
      <c r="M30" s="27" t="s">
        <v>501</v>
      </c>
      <c r="N30" s="27" t="s">
        <v>502</v>
      </c>
      <c r="AR30" s="27" t="s">
        <v>503</v>
      </c>
      <c r="AS30" s="27" t="s">
        <v>2506</v>
      </c>
      <c r="DG30" s="27" t="s">
        <v>898</v>
      </c>
      <c r="DH30" s="27" t="s">
        <v>899</v>
      </c>
    </row>
    <row r="31" spans="1:121" x14ac:dyDescent="0.25">
      <c r="A31" s="27" t="s">
        <v>693</v>
      </c>
      <c r="B31" s="27" t="s">
        <v>694</v>
      </c>
      <c r="E31" s="27" t="s">
        <v>506</v>
      </c>
      <c r="F31" s="27" t="s">
        <v>507</v>
      </c>
      <c r="M31" s="27" t="s">
        <v>508</v>
      </c>
      <c r="N31" s="27" t="s">
        <v>509</v>
      </c>
      <c r="AR31" s="27" t="s">
        <v>510</v>
      </c>
      <c r="AS31" s="27" t="s">
        <v>2507</v>
      </c>
    </row>
    <row r="32" spans="1:121" x14ac:dyDescent="0.25">
      <c r="A32" s="27" t="s">
        <v>700</v>
      </c>
      <c r="B32" s="27" t="s">
        <v>701</v>
      </c>
      <c r="E32" s="27" t="s">
        <v>513</v>
      </c>
      <c r="F32" s="27" t="s">
        <v>514</v>
      </c>
      <c r="M32" s="27" t="s">
        <v>515</v>
      </c>
      <c r="N32" s="27" t="s">
        <v>516</v>
      </c>
      <c r="AR32" s="27" t="s">
        <v>517</v>
      </c>
      <c r="AS32" s="27" t="s">
        <v>2508</v>
      </c>
    </row>
    <row r="33" spans="1:45" x14ac:dyDescent="0.25">
      <c r="A33" s="27" t="s">
        <v>707</v>
      </c>
      <c r="B33" s="27" t="s">
        <v>708</v>
      </c>
      <c r="E33" s="27" t="s">
        <v>518</v>
      </c>
      <c r="F33" s="27" t="s">
        <v>519</v>
      </c>
      <c r="M33" s="27" t="s">
        <v>520</v>
      </c>
      <c r="N33" s="27" t="s">
        <v>521</v>
      </c>
      <c r="AR33" s="27" t="s">
        <v>522</v>
      </c>
      <c r="AS33" s="27" t="s">
        <v>2509</v>
      </c>
    </row>
    <row r="34" spans="1:45" x14ac:dyDescent="0.25">
      <c r="A34" s="27" t="s">
        <v>714</v>
      </c>
      <c r="B34" s="27" t="s">
        <v>715</v>
      </c>
      <c r="E34" s="27" t="s">
        <v>525</v>
      </c>
      <c r="F34" s="27" t="s">
        <v>526</v>
      </c>
      <c r="M34" s="27" t="s">
        <v>527</v>
      </c>
      <c r="N34" s="27" t="s">
        <v>528</v>
      </c>
      <c r="AR34" s="27" t="s">
        <v>529</v>
      </c>
      <c r="AS34" s="27" t="s">
        <v>2510</v>
      </c>
    </row>
    <row r="35" spans="1:45" x14ac:dyDescent="0.25">
      <c r="A35" s="27" t="s">
        <v>721</v>
      </c>
      <c r="B35" s="27" t="s">
        <v>722</v>
      </c>
      <c r="E35" s="27" t="s">
        <v>532</v>
      </c>
      <c r="F35" s="27" t="s">
        <v>533</v>
      </c>
      <c r="M35" s="27" t="s">
        <v>534</v>
      </c>
      <c r="N35" s="27" t="s">
        <v>535</v>
      </c>
      <c r="AR35" s="27" t="s">
        <v>536</v>
      </c>
      <c r="AS35" s="27" t="s">
        <v>2511</v>
      </c>
    </row>
    <row r="36" spans="1:45" x14ac:dyDescent="0.25">
      <c r="A36" s="27" t="s">
        <v>728</v>
      </c>
      <c r="B36" s="27" t="s">
        <v>729</v>
      </c>
      <c r="E36" s="27" t="s">
        <v>539</v>
      </c>
      <c r="F36" s="27" t="s">
        <v>540</v>
      </c>
      <c r="M36" s="27" t="s">
        <v>541</v>
      </c>
      <c r="N36" s="27" t="s">
        <v>542</v>
      </c>
      <c r="AR36" s="27" t="s">
        <v>543</v>
      </c>
      <c r="AS36" s="27" t="s">
        <v>2512</v>
      </c>
    </row>
    <row r="37" spans="1:45" x14ac:dyDescent="0.25">
      <c r="A37" s="27" t="s">
        <v>735</v>
      </c>
      <c r="B37" s="27" t="s">
        <v>736</v>
      </c>
      <c r="E37" s="27" t="s">
        <v>546</v>
      </c>
      <c r="F37" s="27" t="s">
        <v>547</v>
      </c>
      <c r="M37" s="27" t="s">
        <v>548</v>
      </c>
      <c r="N37" s="27" t="s">
        <v>549</v>
      </c>
      <c r="AR37" s="27" t="s">
        <v>550</v>
      </c>
      <c r="AS37" s="27" t="s">
        <v>2513</v>
      </c>
    </row>
    <row r="38" spans="1:45" x14ac:dyDescent="0.25">
      <c r="A38" s="27" t="s">
        <v>742</v>
      </c>
      <c r="B38" s="27" t="s">
        <v>743</v>
      </c>
      <c r="E38" s="27" t="s">
        <v>553</v>
      </c>
      <c r="F38" s="27" t="s">
        <v>554</v>
      </c>
      <c r="M38" s="27" t="s">
        <v>555</v>
      </c>
      <c r="N38" s="27" t="s">
        <v>556</v>
      </c>
      <c r="AR38" s="27" t="s">
        <v>557</v>
      </c>
      <c r="AS38" s="27" t="s">
        <v>2514</v>
      </c>
    </row>
    <row r="39" spans="1:45" x14ac:dyDescent="0.25">
      <c r="A39" s="27" t="s">
        <v>749</v>
      </c>
      <c r="B39" s="27" t="s">
        <v>750</v>
      </c>
      <c r="E39" s="27" t="s">
        <v>560</v>
      </c>
      <c r="F39" s="27" t="s">
        <v>561</v>
      </c>
      <c r="M39" s="27" t="s">
        <v>562</v>
      </c>
      <c r="N39" s="27" t="s">
        <v>563</v>
      </c>
      <c r="AR39" s="27" t="s">
        <v>564</v>
      </c>
      <c r="AS39" s="27" t="s">
        <v>2515</v>
      </c>
    </row>
    <row r="40" spans="1:45" x14ac:dyDescent="0.25">
      <c r="A40" s="27" t="s">
        <v>756</v>
      </c>
      <c r="B40" s="27" t="s">
        <v>757</v>
      </c>
      <c r="E40" s="27" t="s">
        <v>567</v>
      </c>
      <c r="F40" s="27" t="s">
        <v>568</v>
      </c>
      <c r="M40" s="27" t="s">
        <v>569</v>
      </c>
      <c r="N40" s="27" t="s">
        <v>570</v>
      </c>
      <c r="AR40" s="27" t="s">
        <v>571</v>
      </c>
      <c r="AS40" s="27" t="s">
        <v>2516</v>
      </c>
    </row>
    <row r="41" spans="1:45" x14ac:dyDescent="0.25">
      <c r="A41" s="27" t="s">
        <v>763</v>
      </c>
      <c r="B41" s="27" t="s">
        <v>764</v>
      </c>
      <c r="E41" s="27" t="s">
        <v>574</v>
      </c>
      <c r="F41" s="27" t="s">
        <v>575</v>
      </c>
      <c r="M41" s="27" t="s">
        <v>576</v>
      </c>
      <c r="N41" s="27" t="s">
        <v>577</v>
      </c>
      <c r="AR41" s="27" t="s">
        <v>578</v>
      </c>
      <c r="AS41" s="27" t="s">
        <v>2517</v>
      </c>
    </row>
    <row r="42" spans="1:45" x14ac:dyDescent="0.25">
      <c r="A42" s="27" t="s">
        <v>770</v>
      </c>
      <c r="B42" s="27" t="s">
        <v>771</v>
      </c>
      <c r="E42" s="27" t="s">
        <v>581</v>
      </c>
      <c r="F42" s="27" t="s">
        <v>582</v>
      </c>
      <c r="M42" s="27" t="s">
        <v>583</v>
      </c>
      <c r="N42" s="27" t="s">
        <v>584</v>
      </c>
      <c r="AR42" s="27" t="s">
        <v>585</v>
      </c>
      <c r="AS42" s="27" t="s">
        <v>2518</v>
      </c>
    </row>
    <row r="43" spans="1:45" x14ac:dyDescent="0.25">
      <c r="A43" s="27" t="s">
        <v>777</v>
      </c>
      <c r="B43" s="27" t="s">
        <v>778</v>
      </c>
      <c r="E43" s="27" t="s">
        <v>588</v>
      </c>
      <c r="F43" s="27" t="s">
        <v>589</v>
      </c>
      <c r="M43" s="27" t="s">
        <v>590</v>
      </c>
      <c r="N43" s="27" t="s">
        <v>591</v>
      </c>
      <c r="AR43" s="27" t="s">
        <v>592</v>
      </c>
      <c r="AS43" s="27" t="s">
        <v>2519</v>
      </c>
    </row>
    <row r="44" spans="1:45" x14ac:dyDescent="0.25">
      <c r="E44" s="27" t="s">
        <v>595</v>
      </c>
      <c r="F44" s="27" t="s">
        <v>596</v>
      </c>
      <c r="M44" s="27" t="s">
        <v>597</v>
      </c>
      <c r="N44" s="27" t="s">
        <v>598</v>
      </c>
      <c r="AR44" s="27" t="s">
        <v>599</v>
      </c>
      <c r="AS44" s="27" t="s">
        <v>2520</v>
      </c>
    </row>
    <row r="45" spans="1:45" x14ac:dyDescent="0.25">
      <c r="E45" s="27" t="s">
        <v>602</v>
      </c>
      <c r="F45" s="27" t="s">
        <v>603</v>
      </c>
      <c r="M45" s="27" t="s">
        <v>604</v>
      </c>
      <c r="N45" s="27" t="s">
        <v>605</v>
      </c>
      <c r="AR45" s="27" t="s">
        <v>606</v>
      </c>
      <c r="AS45" s="27" t="s">
        <v>2521</v>
      </c>
    </row>
    <row r="46" spans="1:45" x14ac:dyDescent="0.25">
      <c r="A46" s="27"/>
      <c r="B46" s="27"/>
      <c r="E46" s="27" t="s">
        <v>609</v>
      </c>
      <c r="F46" s="27" t="s">
        <v>610</v>
      </c>
      <c r="M46" s="27" t="s">
        <v>611</v>
      </c>
      <c r="N46" s="27" t="s">
        <v>612</v>
      </c>
      <c r="AR46" s="27" t="s">
        <v>613</v>
      </c>
      <c r="AS46" s="27" t="s">
        <v>2522</v>
      </c>
    </row>
    <row r="47" spans="1:45" x14ac:dyDescent="0.25">
      <c r="A47" s="27"/>
      <c r="B47" s="27"/>
      <c r="E47" s="27" t="s">
        <v>616</v>
      </c>
      <c r="F47" s="27" t="s">
        <v>617</v>
      </c>
      <c r="M47" s="27" t="s">
        <v>618</v>
      </c>
      <c r="N47" s="27" t="s">
        <v>619</v>
      </c>
      <c r="AR47" s="27" t="s">
        <v>620</v>
      </c>
      <c r="AS47" s="27" t="s">
        <v>2523</v>
      </c>
    </row>
    <row r="48" spans="1:45" x14ac:dyDescent="0.25">
      <c r="A48" s="27"/>
      <c r="B48" s="27"/>
      <c r="E48" s="27" t="s">
        <v>623</v>
      </c>
      <c r="F48" s="27" t="s">
        <v>624</v>
      </c>
      <c r="M48" s="27" t="s">
        <v>625</v>
      </c>
      <c r="N48" s="27" t="s">
        <v>626</v>
      </c>
      <c r="AR48" s="27" t="s">
        <v>627</v>
      </c>
      <c r="AS48" s="27" t="s">
        <v>2524</v>
      </c>
    </row>
    <row r="49" spans="1:45" x14ac:dyDescent="0.25">
      <c r="A49" s="27"/>
      <c r="B49" s="27"/>
      <c r="E49" s="27" t="s">
        <v>629</v>
      </c>
      <c r="F49" s="27" t="s">
        <v>630</v>
      </c>
      <c r="M49" s="27" t="s">
        <v>631</v>
      </c>
      <c r="N49" s="27" t="s">
        <v>632</v>
      </c>
      <c r="AR49" s="27" t="s">
        <v>633</v>
      </c>
      <c r="AS49" s="27" t="s">
        <v>2525</v>
      </c>
    </row>
    <row r="50" spans="1:45" x14ac:dyDescent="0.25">
      <c r="A50" s="27"/>
      <c r="B50" s="27"/>
      <c r="E50" s="27" t="s">
        <v>636</v>
      </c>
      <c r="F50" s="27" t="s">
        <v>637</v>
      </c>
      <c r="M50" s="27" t="s">
        <v>638</v>
      </c>
      <c r="N50" s="27" t="s">
        <v>639</v>
      </c>
      <c r="AR50" s="27" t="s">
        <v>640</v>
      </c>
      <c r="AS50" s="27" t="s">
        <v>2526</v>
      </c>
    </row>
    <row r="51" spans="1:45" x14ac:dyDescent="0.25">
      <c r="A51" s="27"/>
      <c r="B51" s="27"/>
      <c r="E51" s="27" t="s">
        <v>643</v>
      </c>
      <c r="F51" s="27" t="s">
        <v>644</v>
      </c>
      <c r="M51" s="27" t="s">
        <v>645</v>
      </c>
      <c r="N51" s="27" t="s">
        <v>646</v>
      </c>
      <c r="AR51" s="27" t="s">
        <v>647</v>
      </c>
      <c r="AS51" s="27" t="s">
        <v>2527</v>
      </c>
    </row>
    <row r="52" spans="1:45" x14ac:dyDescent="0.25">
      <c r="A52" s="27"/>
      <c r="B52" s="27"/>
      <c r="E52" s="27" t="s">
        <v>650</v>
      </c>
      <c r="F52" s="27" t="s">
        <v>651</v>
      </c>
      <c r="M52" s="27" t="s">
        <v>652</v>
      </c>
      <c r="N52" s="27" t="s">
        <v>653</v>
      </c>
      <c r="AR52" s="27" t="s">
        <v>654</v>
      </c>
      <c r="AS52" s="27" t="s">
        <v>2528</v>
      </c>
    </row>
    <row r="53" spans="1:45" x14ac:dyDescent="0.25">
      <c r="A53" s="27"/>
      <c r="B53" s="27"/>
      <c r="E53" s="27" t="s">
        <v>655</v>
      </c>
      <c r="F53" s="27" t="s">
        <v>656</v>
      </c>
      <c r="M53" s="27" t="s">
        <v>657</v>
      </c>
      <c r="N53" s="27" t="s">
        <v>658</v>
      </c>
      <c r="AR53" s="27" t="s">
        <v>659</v>
      </c>
      <c r="AS53" s="27" t="s">
        <v>2529</v>
      </c>
    </row>
    <row r="54" spans="1:45" x14ac:dyDescent="0.25">
      <c r="A54" s="27"/>
      <c r="B54" s="27"/>
      <c r="E54" s="27" t="s">
        <v>660</v>
      </c>
      <c r="F54" s="27" t="s">
        <v>661</v>
      </c>
      <c r="M54" s="27" t="s">
        <v>662</v>
      </c>
      <c r="N54" s="27" t="s">
        <v>663</v>
      </c>
      <c r="AR54" s="27" t="s">
        <v>664</v>
      </c>
      <c r="AS54" s="27" t="s">
        <v>2530</v>
      </c>
    </row>
    <row r="55" spans="1:45" x14ac:dyDescent="0.25">
      <c r="A55" s="27"/>
      <c r="B55" s="27"/>
      <c r="E55" s="27" t="s">
        <v>667</v>
      </c>
      <c r="F55" s="27" t="s">
        <v>668</v>
      </c>
      <c r="M55" s="27" t="s">
        <v>669</v>
      </c>
      <c r="N55" s="27" t="s">
        <v>670</v>
      </c>
      <c r="AR55" s="27" t="s">
        <v>671</v>
      </c>
      <c r="AS55" s="27" t="s">
        <v>2531</v>
      </c>
    </row>
    <row r="56" spans="1:45" x14ac:dyDescent="0.25">
      <c r="A56" s="27"/>
      <c r="B56" s="27"/>
      <c r="E56" s="27" t="s">
        <v>674</v>
      </c>
      <c r="F56" s="27" t="s">
        <v>675</v>
      </c>
      <c r="M56" s="27" t="s">
        <v>676</v>
      </c>
      <c r="N56" s="27" t="s">
        <v>677</v>
      </c>
      <c r="AR56" s="27" t="s">
        <v>678</v>
      </c>
      <c r="AS56" s="27" t="s">
        <v>2532</v>
      </c>
    </row>
    <row r="57" spans="1:45" x14ac:dyDescent="0.25">
      <c r="A57" s="27"/>
      <c r="B57" s="27"/>
      <c r="E57" s="27" t="s">
        <v>681</v>
      </c>
      <c r="F57" s="27" t="s">
        <v>682</v>
      </c>
      <c r="M57" s="27" t="s">
        <v>683</v>
      </c>
      <c r="N57" s="27" t="s">
        <v>684</v>
      </c>
      <c r="AR57" s="27" t="s">
        <v>685</v>
      </c>
      <c r="AS57" s="27" t="s">
        <v>2533</v>
      </c>
    </row>
    <row r="58" spans="1:45" x14ac:dyDescent="0.25">
      <c r="A58" s="27"/>
      <c r="B58" s="27"/>
      <c r="E58" s="27" t="s">
        <v>688</v>
      </c>
      <c r="F58" s="27" t="s">
        <v>689</v>
      </c>
      <c r="M58" s="27" t="s">
        <v>690</v>
      </c>
      <c r="N58" s="27" t="s">
        <v>691</v>
      </c>
      <c r="AR58" s="27" t="s">
        <v>692</v>
      </c>
      <c r="AS58" s="27" t="s">
        <v>2534</v>
      </c>
    </row>
    <row r="59" spans="1:45" x14ac:dyDescent="0.25">
      <c r="A59" s="27"/>
      <c r="B59" s="27"/>
      <c r="E59" s="27" t="s">
        <v>695</v>
      </c>
      <c r="F59" s="27" t="s">
        <v>696</v>
      </c>
      <c r="M59" s="27" t="s">
        <v>697</v>
      </c>
      <c r="N59" s="27" t="s">
        <v>698</v>
      </c>
      <c r="AR59" s="27" t="s">
        <v>699</v>
      </c>
      <c r="AS59" s="27" t="s">
        <v>2535</v>
      </c>
    </row>
    <row r="60" spans="1:45" x14ac:dyDescent="0.25">
      <c r="A60" s="27"/>
      <c r="B60" s="27"/>
      <c r="E60" s="27" t="s">
        <v>702</v>
      </c>
      <c r="F60" s="27" t="s">
        <v>703</v>
      </c>
      <c r="M60" s="27" t="s">
        <v>704</v>
      </c>
      <c r="N60" s="27" t="s">
        <v>705</v>
      </c>
      <c r="AR60" s="27" t="s">
        <v>706</v>
      </c>
      <c r="AS60" s="27" t="s">
        <v>2536</v>
      </c>
    </row>
    <row r="61" spans="1:45" x14ac:dyDescent="0.25">
      <c r="A61" s="27"/>
      <c r="B61" s="27"/>
      <c r="E61" s="27" t="s">
        <v>709</v>
      </c>
      <c r="F61" s="27" t="s">
        <v>710</v>
      </c>
      <c r="M61" s="27" t="s">
        <v>711</v>
      </c>
      <c r="N61" s="27" t="s">
        <v>712</v>
      </c>
      <c r="AR61" s="27" t="s">
        <v>713</v>
      </c>
      <c r="AS61" s="27" t="s">
        <v>2537</v>
      </c>
    </row>
    <row r="62" spans="1:45" x14ac:dyDescent="0.25">
      <c r="A62" s="27"/>
      <c r="B62" s="27"/>
      <c r="E62" s="27" t="s">
        <v>716</v>
      </c>
      <c r="F62" s="27" t="s">
        <v>717</v>
      </c>
      <c r="M62" s="27" t="s">
        <v>718</v>
      </c>
      <c r="N62" s="27" t="s">
        <v>719</v>
      </c>
      <c r="AR62" s="27" t="s">
        <v>720</v>
      </c>
      <c r="AS62" s="27" t="s">
        <v>2538</v>
      </c>
    </row>
    <row r="63" spans="1:45" x14ac:dyDescent="0.25">
      <c r="A63" s="27"/>
      <c r="B63" s="27"/>
      <c r="E63" s="27" t="s">
        <v>723</v>
      </c>
      <c r="F63" s="27" t="s">
        <v>724</v>
      </c>
      <c r="M63" s="27" t="s">
        <v>725</v>
      </c>
      <c r="N63" s="27" t="s">
        <v>726</v>
      </c>
      <c r="AR63" s="27" t="s">
        <v>727</v>
      </c>
      <c r="AS63" s="27" t="s">
        <v>2539</v>
      </c>
    </row>
    <row r="64" spans="1:45" x14ac:dyDescent="0.25">
      <c r="A64" s="27"/>
      <c r="B64" s="27"/>
      <c r="E64" s="27" t="s">
        <v>730</v>
      </c>
      <c r="F64" s="27" t="s">
        <v>731</v>
      </c>
      <c r="M64" s="27" t="s">
        <v>732</v>
      </c>
      <c r="N64" s="27" t="s">
        <v>733</v>
      </c>
      <c r="AR64" s="27" t="s">
        <v>734</v>
      </c>
      <c r="AS64" s="27" t="s">
        <v>2540</v>
      </c>
    </row>
    <row r="65" spans="1:45" x14ac:dyDescent="0.25">
      <c r="A65" s="27"/>
      <c r="B65" s="27"/>
      <c r="E65" s="27" t="s">
        <v>737</v>
      </c>
      <c r="F65" s="27" t="s">
        <v>738</v>
      </c>
      <c r="M65" s="27" t="s">
        <v>739</v>
      </c>
      <c r="N65" s="27" t="s">
        <v>740</v>
      </c>
      <c r="AR65" s="27" t="s">
        <v>741</v>
      </c>
      <c r="AS65" s="27" t="s">
        <v>2541</v>
      </c>
    </row>
    <row r="66" spans="1:45" x14ac:dyDescent="0.25">
      <c r="A66" s="27"/>
      <c r="B66" s="27"/>
      <c r="E66" s="27" t="s">
        <v>744</v>
      </c>
      <c r="F66" s="27" t="s">
        <v>745</v>
      </c>
      <c r="M66" s="27" t="s">
        <v>746</v>
      </c>
      <c r="N66" s="27" t="s">
        <v>747</v>
      </c>
      <c r="AR66" s="27" t="s">
        <v>748</v>
      </c>
      <c r="AS66" s="27" t="s">
        <v>2542</v>
      </c>
    </row>
    <row r="67" spans="1:45" x14ac:dyDescent="0.25">
      <c r="A67" s="27"/>
      <c r="B67" s="27"/>
      <c r="E67" s="27" t="s">
        <v>751</v>
      </c>
      <c r="F67" s="27" t="s">
        <v>752</v>
      </c>
      <c r="M67" s="27" t="s">
        <v>753</v>
      </c>
      <c r="N67" s="27" t="s">
        <v>754</v>
      </c>
      <c r="AR67" s="27" t="s">
        <v>755</v>
      </c>
      <c r="AS67" s="27" t="s">
        <v>2543</v>
      </c>
    </row>
    <row r="68" spans="1:45" x14ac:dyDescent="0.25">
      <c r="A68" s="27"/>
      <c r="B68" s="27"/>
      <c r="E68" s="27" t="s">
        <v>758</v>
      </c>
      <c r="F68" s="27" t="s">
        <v>759</v>
      </c>
      <c r="M68" s="27" t="s">
        <v>760</v>
      </c>
      <c r="N68" s="27" t="s">
        <v>761</v>
      </c>
      <c r="AR68" s="27" t="s">
        <v>762</v>
      </c>
      <c r="AS68" s="27" t="s">
        <v>2544</v>
      </c>
    </row>
    <row r="69" spans="1:45" x14ac:dyDescent="0.25">
      <c r="A69" s="27"/>
      <c r="B69" s="27"/>
      <c r="E69" s="27" t="s">
        <v>765</v>
      </c>
      <c r="F69" s="27" t="s">
        <v>766</v>
      </c>
      <c r="M69" s="27" t="s">
        <v>767</v>
      </c>
      <c r="N69" s="27" t="s">
        <v>768</v>
      </c>
      <c r="AR69" s="27" t="s">
        <v>769</v>
      </c>
      <c r="AS69" s="27" t="s">
        <v>2545</v>
      </c>
    </row>
    <row r="70" spans="1:45" x14ac:dyDescent="0.25">
      <c r="A70" s="27"/>
      <c r="B70" s="27"/>
      <c r="E70" s="27" t="s">
        <v>772</v>
      </c>
      <c r="F70" s="27" t="s">
        <v>773</v>
      </c>
      <c r="M70" s="27" t="s">
        <v>774</v>
      </c>
      <c r="N70" s="27" t="s">
        <v>775</v>
      </c>
      <c r="AR70" s="27" t="s">
        <v>776</v>
      </c>
      <c r="AS70" s="27" t="s">
        <v>2546</v>
      </c>
    </row>
    <row r="71" spans="1:45" x14ac:dyDescent="0.25">
      <c r="A71" s="27"/>
      <c r="B71" s="27"/>
      <c r="E71" s="27" t="s">
        <v>779</v>
      </c>
      <c r="F71" s="27" t="s">
        <v>780</v>
      </c>
      <c r="M71" s="27" t="s">
        <v>781</v>
      </c>
      <c r="N71" s="27" t="s">
        <v>782</v>
      </c>
      <c r="AR71" s="27" t="s">
        <v>783</v>
      </c>
      <c r="AS71" s="27" t="s">
        <v>2547</v>
      </c>
    </row>
    <row r="72" spans="1:45" x14ac:dyDescent="0.25">
      <c r="A72" s="27"/>
      <c r="B72" s="27"/>
      <c r="E72" s="27" t="s">
        <v>786</v>
      </c>
      <c r="F72" s="27" t="s">
        <v>787</v>
      </c>
      <c r="M72" s="27" t="s">
        <v>788</v>
      </c>
      <c r="N72" s="27" t="s">
        <v>789</v>
      </c>
      <c r="AR72" s="27" t="s">
        <v>790</v>
      </c>
      <c r="AS72" s="27" t="s">
        <v>2548</v>
      </c>
    </row>
    <row r="73" spans="1:45" x14ac:dyDescent="0.25">
      <c r="A73" s="27"/>
      <c r="B73" s="27"/>
      <c r="E73" s="27" t="s">
        <v>792</v>
      </c>
      <c r="F73" s="27" t="s">
        <v>793</v>
      </c>
      <c r="M73" s="27" t="s">
        <v>794</v>
      </c>
      <c r="N73" s="27" t="s">
        <v>795</v>
      </c>
      <c r="AR73" s="27" t="s">
        <v>796</v>
      </c>
      <c r="AS73" s="27" t="s">
        <v>2549</v>
      </c>
    </row>
    <row r="74" spans="1:45" x14ac:dyDescent="0.25">
      <c r="A74" s="27"/>
      <c r="B74" s="27"/>
      <c r="E74" s="27" t="s">
        <v>799</v>
      </c>
      <c r="F74" s="27" t="s">
        <v>800</v>
      </c>
      <c r="M74" s="27" t="s">
        <v>801</v>
      </c>
      <c r="N74" s="27" t="s">
        <v>802</v>
      </c>
      <c r="AR74" s="27" t="s">
        <v>803</v>
      </c>
      <c r="AS74" s="27" t="s">
        <v>2550</v>
      </c>
    </row>
    <row r="75" spans="1:45" x14ac:dyDescent="0.25">
      <c r="A75" s="27"/>
      <c r="B75" s="27"/>
      <c r="E75" s="27" t="s">
        <v>806</v>
      </c>
      <c r="F75" s="27" t="s">
        <v>807</v>
      </c>
      <c r="M75" s="27" t="s">
        <v>808</v>
      </c>
      <c r="N75" s="27" t="s">
        <v>809</v>
      </c>
      <c r="AR75" s="27" t="s">
        <v>810</v>
      </c>
      <c r="AS75" s="27" t="s">
        <v>2551</v>
      </c>
    </row>
    <row r="76" spans="1:45" x14ac:dyDescent="0.25">
      <c r="A76" s="27"/>
      <c r="B76" s="27"/>
      <c r="E76" s="27" t="s">
        <v>811</v>
      </c>
      <c r="F76" s="27" t="s">
        <v>812</v>
      </c>
      <c r="M76" s="27" t="s">
        <v>813</v>
      </c>
      <c r="N76" s="27" t="s">
        <v>814</v>
      </c>
      <c r="AR76" s="27" t="s">
        <v>815</v>
      </c>
      <c r="AS76" s="27" t="s">
        <v>2552</v>
      </c>
    </row>
    <row r="77" spans="1:45" x14ac:dyDescent="0.25">
      <c r="A77" s="27"/>
      <c r="B77" s="27"/>
      <c r="E77" s="27" t="s">
        <v>818</v>
      </c>
      <c r="F77" s="27" t="s">
        <v>819</v>
      </c>
      <c r="M77" s="27" t="s">
        <v>820</v>
      </c>
      <c r="N77" s="27" t="s">
        <v>821</v>
      </c>
      <c r="AR77" s="27" t="s">
        <v>822</v>
      </c>
      <c r="AS77" s="27" t="s">
        <v>2553</v>
      </c>
    </row>
    <row r="78" spans="1:45" x14ac:dyDescent="0.25">
      <c r="A78" s="27"/>
      <c r="E78" s="27" t="s">
        <v>825</v>
      </c>
      <c r="F78" s="27" t="s">
        <v>826</v>
      </c>
      <c r="M78" s="27" t="s">
        <v>827</v>
      </c>
      <c r="N78" s="27" t="s">
        <v>828</v>
      </c>
      <c r="AR78" s="27" t="s">
        <v>829</v>
      </c>
      <c r="AS78" s="27" t="s">
        <v>2554</v>
      </c>
    </row>
    <row r="79" spans="1:45" x14ac:dyDescent="0.25">
      <c r="A79" s="27"/>
      <c r="B79" s="27"/>
      <c r="E79" s="27" t="s">
        <v>832</v>
      </c>
      <c r="F79" s="27" t="s">
        <v>833</v>
      </c>
      <c r="M79" s="27" t="s">
        <v>834</v>
      </c>
      <c r="N79" s="27" t="s">
        <v>835</v>
      </c>
      <c r="AR79" s="27" t="s">
        <v>836</v>
      </c>
      <c r="AS79" s="27" t="s">
        <v>2555</v>
      </c>
    </row>
    <row r="80" spans="1:45" x14ac:dyDescent="0.25">
      <c r="A80" s="27"/>
      <c r="B80" s="27"/>
      <c r="E80" s="27" t="s">
        <v>839</v>
      </c>
      <c r="F80" s="27" t="s">
        <v>840</v>
      </c>
      <c r="M80" s="27" t="s">
        <v>841</v>
      </c>
      <c r="N80" s="27" t="s">
        <v>842</v>
      </c>
      <c r="AR80" s="27" t="s">
        <v>843</v>
      </c>
      <c r="AS80" s="27" t="s">
        <v>2556</v>
      </c>
    </row>
    <row r="81" spans="1:45" x14ac:dyDescent="0.25">
      <c r="A81" s="27"/>
      <c r="B81" s="27"/>
      <c r="E81" s="27" t="s">
        <v>846</v>
      </c>
      <c r="F81" s="27" t="s">
        <v>847</v>
      </c>
      <c r="M81" s="27" t="s">
        <v>848</v>
      </c>
      <c r="N81" s="27" t="s">
        <v>849</v>
      </c>
      <c r="AR81" s="27" t="s">
        <v>850</v>
      </c>
      <c r="AS81" s="27" t="s">
        <v>2557</v>
      </c>
    </row>
    <row r="82" spans="1:45" x14ac:dyDescent="0.25">
      <c r="A82" s="27"/>
      <c r="B82" s="27"/>
      <c r="E82" s="27" t="s">
        <v>853</v>
      </c>
      <c r="F82" s="27" t="s">
        <v>854</v>
      </c>
      <c r="M82" s="27" t="s">
        <v>855</v>
      </c>
      <c r="N82" s="27" t="s">
        <v>856</v>
      </c>
      <c r="AR82" s="27" t="s">
        <v>857</v>
      </c>
      <c r="AS82" s="27" t="s">
        <v>2558</v>
      </c>
    </row>
    <row r="83" spans="1:45" x14ac:dyDescent="0.25">
      <c r="A83" s="27"/>
      <c r="B83" s="27"/>
      <c r="E83" s="27" t="s">
        <v>860</v>
      </c>
      <c r="F83" s="27" t="s">
        <v>861</v>
      </c>
      <c r="M83" s="27" t="s">
        <v>862</v>
      </c>
      <c r="N83" s="27" t="s">
        <v>863</v>
      </c>
      <c r="AR83" s="27" t="s">
        <v>864</v>
      </c>
      <c r="AS83" s="27" t="s">
        <v>2559</v>
      </c>
    </row>
    <row r="84" spans="1:45" x14ac:dyDescent="0.25">
      <c r="A84" s="27"/>
      <c r="B84" s="27"/>
      <c r="E84" s="27" t="s">
        <v>867</v>
      </c>
      <c r="F84" s="27" t="s">
        <v>868</v>
      </c>
      <c r="M84" s="27" t="s">
        <v>869</v>
      </c>
      <c r="N84" s="27" t="s">
        <v>870</v>
      </c>
      <c r="AR84" s="27" t="s">
        <v>871</v>
      </c>
      <c r="AS84" s="27" t="s">
        <v>2560</v>
      </c>
    </row>
    <row r="85" spans="1:45" x14ac:dyDescent="0.25">
      <c r="A85" s="27"/>
      <c r="B85" s="27"/>
      <c r="E85" s="27" t="s">
        <v>874</v>
      </c>
      <c r="F85" s="27" t="s">
        <v>875</v>
      </c>
      <c r="M85" s="27" t="s">
        <v>876</v>
      </c>
      <c r="N85" s="27" t="s">
        <v>877</v>
      </c>
      <c r="AR85" s="27" t="s">
        <v>878</v>
      </c>
      <c r="AS85" s="27" t="s">
        <v>2561</v>
      </c>
    </row>
    <row r="86" spans="1:45" x14ac:dyDescent="0.25">
      <c r="A86" s="27"/>
      <c r="B86" s="27"/>
      <c r="E86" s="27" t="s">
        <v>880</v>
      </c>
      <c r="F86" s="27" t="s">
        <v>881</v>
      </c>
      <c r="M86" s="27" t="s">
        <v>882</v>
      </c>
      <c r="N86" s="27" t="s">
        <v>883</v>
      </c>
      <c r="AR86" s="27" t="s">
        <v>884</v>
      </c>
      <c r="AS86" s="27" t="s">
        <v>2562</v>
      </c>
    </row>
    <row r="87" spans="1:45" x14ac:dyDescent="0.25">
      <c r="A87" s="27"/>
      <c r="B87" s="27"/>
      <c r="E87" s="27" t="s">
        <v>887</v>
      </c>
      <c r="F87" s="27" t="s">
        <v>888</v>
      </c>
      <c r="M87" s="27" t="s">
        <v>889</v>
      </c>
      <c r="N87" s="27" t="s">
        <v>890</v>
      </c>
      <c r="AR87" s="27" t="s">
        <v>891</v>
      </c>
      <c r="AS87" s="27" t="s">
        <v>2563</v>
      </c>
    </row>
    <row r="88" spans="1:45" x14ac:dyDescent="0.25">
      <c r="A88" s="27"/>
      <c r="B88" s="27"/>
      <c r="E88" s="27" t="s">
        <v>893</v>
      </c>
      <c r="F88" s="27" t="s">
        <v>894</v>
      </c>
      <c r="M88" s="27" t="s">
        <v>895</v>
      </c>
      <c r="N88" s="27" t="s">
        <v>896</v>
      </c>
      <c r="AR88" s="27" t="s">
        <v>897</v>
      </c>
      <c r="AS88" s="27" t="s">
        <v>2564</v>
      </c>
    </row>
    <row r="89" spans="1:45" x14ac:dyDescent="0.25">
      <c r="A89" s="27"/>
      <c r="B89" s="27"/>
      <c r="E89" s="27" t="s">
        <v>900</v>
      </c>
      <c r="F89" s="27" t="s">
        <v>901</v>
      </c>
      <c r="M89" s="27" t="s">
        <v>902</v>
      </c>
      <c r="N89" s="27" t="s">
        <v>903</v>
      </c>
      <c r="AR89" s="27" t="s">
        <v>904</v>
      </c>
      <c r="AS89" s="27" t="s">
        <v>2565</v>
      </c>
    </row>
    <row r="90" spans="1:45" x14ac:dyDescent="0.25">
      <c r="A90" s="27"/>
      <c r="B90" s="27"/>
      <c r="E90" s="27" t="s">
        <v>906</v>
      </c>
      <c r="F90" s="27" t="s">
        <v>907</v>
      </c>
      <c r="M90" s="27" t="s">
        <v>908</v>
      </c>
      <c r="N90" s="27" t="s">
        <v>909</v>
      </c>
      <c r="AR90" s="27" t="s">
        <v>910</v>
      </c>
      <c r="AS90" s="27" t="s">
        <v>2566</v>
      </c>
    </row>
    <row r="91" spans="1:45" x14ac:dyDescent="0.25">
      <c r="A91" s="27"/>
      <c r="B91" s="27"/>
      <c r="E91" s="27" t="s">
        <v>912</v>
      </c>
      <c r="F91" s="27" t="s">
        <v>913</v>
      </c>
      <c r="M91" s="27" t="s">
        <v>914</v>
      </c>
      <c r="N91" s="27" t="s">
        <v>915</v>
      </c>
      <c r="AR91" s="27" t="s">
        <v>916</v>
      </c>
      <c r="AS91" s="27" t="s">
        <v>2567</v>
      </c>
    </row>
    <row r="92" spans="1:45" x14ac:dyDescent="0.25">
      <c r="A92" s="27"/>
      <c r="B92" s="27"/>
      <c r="E92" s="27" t="s">
        <v>919</v>
      </c>
      <c r="F92" s="27" t="s">
        <v>920</v>
      </c>
      <c r="M92" s="27" t="s">
        <v>921</v>
      </c>
      <c r="N92" s="27" t="s">
        <v>922</v>
      </c>
      <c r="AR92" s="27" t="s">
        <v>923</v>
      </c>
      <c r="AS92" s="27" t="s">
        <v>2568</v>
      </c>
    </row>
    <row r="93" spans="1:45" x14ac:dyDescent="0.25">
      <c r="A93" s="27"/>
      <c r="B93" s="27"/>
      <c r="E93" s="27" t="s">
        <v>925</v>
      </c>
      <c r="F93" s="27" t="s">
        <v>926</v>
      </c>
      <c r="M93" s="27" t="s">
        <v>927</v>
      </c>
      <c r="N93" s="27" t="s">
        <v>928</v>
      </c>
      <c r="AR93" s="27" t="s">
        <v>929</v>
      </c>
      <c r="AS93" s="27" t="s">
        <v>2569</v>
      </c>
    </row>
    <row r="94" spans="1:45" x14ac:dyDescent="0.25">
      <c r="A94" s="27"/>
      <c r="B94" s="27"/>
      <c r="E94" s="27" t="s">
        <v>932</v>
      </c>
      <c r="F94" s="27" t="s">
        <v>933</v>
      </c>
      <c r="M94" s="27" t="s">
        <v>934</v>
      </c>
      <c r="N94" s="27" t="s">
        <v>935</v>
      </c>
      <c r="AR94" s="27" t="s">
        <v>936</v>
      </c>
      <c r="AS94" s="27" t="s">
        <v>2570</v>
      </c>
    </row>
    <row r="95" spans="1:45" x14ac:dyDescent="0.25">
      <c r="A95" s="27"/>
      <c r="B95" s="27"/>
      <c r="E95" s="27" t="s">
        <v>939</v>
      </c>
      <c r="F95" s="27" t="s">
        <v>940</v>
      </c>
      <c r="M95" s="27" t="s">
        <v>941</v>
      </c>
      <c r="N95" s="27" t="s">
        <v>942</v>
      </c>
      <c r="AR95" s="27" t="s">
        <v>943</v>
      </c>
      <c r="AS95" s="27" t="s">
        <v>2571</v>
      </c>
    </row>
    <row r="96" spans="1:45" x14ac:dyDescent="0.25">
      <c r="A96" s="27"/>
      <c r="B96" s="27"/>
      <c r="E96" s="27" t="s">
        <v>944</v>
      </c>
      <c r="F96" s="27" t="s">
        <v>945</v>
      </c>
      <c r="M96" s="27" t="s">
        <v>946</v>
      </c>
      <c r="N96" s="27" t="s">
        <v>947</v>
      </c>
      <c r="AR96" s="27" t="s">
        <v>948</v>
      </c>
      <c r="AS96" s="27" t="s">
        <v>2572</v>
      </c>
    </row>
    <row r="97" spans="1:88" x14ac:dyDescent="0.25">
      <c r="A97" s="27"/>
      <c r="B97" s="27"/>
      <c r="E97" s="27" t="s">
        <v>949</v>
      </c>
      <c r="F97" s="27" t="s">
        <v>950</v>
      </c>
      <c r="M97" s="27" t="s">
        <v>951</v>
      </c>
      <c r="N97" s="27" t="s">
        <v>952</v>
      </c>
      <c r="AR97" s="27" t="s">
        <v>953</v>
      </c>
      <c r="AS97" s="27" t="s">
        <v>2573</v>
      </c>
    </row>
    <row r="98" spans="1:88" x14ac:dyDescent="0.25">
      <c r="A98" s="27"/>
      <c r="B98" s="27"/>
      <c r="E98" s="27" t="s">
        <v>954</v>
      </c>
      <c r="F98" s="27" t="s">
        <v>955</v>
      </c>
      <c r="M98" s="27" t="s">
        <v>956</v>
      </c>
      <c r="N98" s="27" t="s">
        <v>957</v>
      </c>
      <c r="AR98" s="27" t="s">
        <v>958</v>
      </c>
      <c r="AS98" s="27" t="s">
        <v>2574</v>
      </c>
    </row>
    <row r="99" spans="1:88" x14ac:dyDescent="0.25">
      <c r="A99" s="27"/>
      <c r="B99" s="27"/>
      <c r="E99" s="27" t="s">
        <v>959</v>
      </c>
      <c r="F99" s="27" t="s">
        <v>960</v>
      </c>
      <c r="M99" s="27" t="s">
        <v>961</v>
      </c>
      <c r="N99" s="27" t="s">
        <v>962</v>
      </c>
      <c r="AR99" s="27" t="s">
        <v>963</v>
      </c>
      <c r="AS99" s="27" t="s">
        <v>2575</v>
      </c>
    </row>
    <row r="100" spans="1:88" x14ac:dyDescent="0.25">
      <c r="A100" s="27"/>
      <c r="B100" s="27"/>
      <c r="E100" s="27" t="s">
        <v>964</v>
      </c>
      <c r="F100" s="27" t="s">
        <v>965</v>
      </c>
      <c r="M100" s="27" t="s">
        <v>966</v>
      </c>
      <c r="N100" s="27" t="s">
        <v>967</v>
      </c>
      <c r="AR100" s="27" t="s">
        <v>968</v>
      </c>
      <c r="AS100" s="27" t="s">
        <v>2576</v>
      </c>
    </row>
    <row r="101" spans="1:88" x14ac:dyDescent="0.25">
      <c r="A101" s="27"/>
      <c r="B101" s="27"/>
      <c r="E101" s="27" t="s">
        <v>969</v>
      </c>
      <c r="F101" s="27" t="s">
        <v>970</v>
      </c>
      <c r="M101" s="27" t="s">
        <v>971</v>
      </c>
      <c r="N101" s="27" t="s">
        <v>972</v>
      </c>
      <c r="AR101" s="27" t="s">
        <v>973</v>
      </c>
      <c r="AS101" s="27" t="s">
        <v>2577</v>
      </c>
    </row>
    <row r="102" spans="1:88" x14ac:dyDescent="0.25">
      <c r="A102" s="27"/>
      <c r="B102" s="27"/>
      <c r="E102" s="27" t="s">
        <v>974</v>
      </c>
      <c r="F102" s="27" t="s">
        <v>975</v>
      </c>
      <c r="I102" t="s">
        <v>2452</v>
      </c>
      <c r="J102" t="s">
        <v>2452</v>
      </c>
      <c r="M102" s="27" t="s">
        <v>976</v>
      </c>
      <c r="N102" s="27" t="s">
        <v>977</v>
      </c>
      <c r="Y102" t="s">
        <v>2452</v>
      </c>
      <c r="Z102" t="s">
        <v>2452</v>
      </c>
      <c r="AR102" s="27" t="s">
        <v>978</v>
      </c>
      <c r="AS102" s="27" t="s">
        <v>2578</v>
      </c>
      <c r="CI102" t="s">
        <v>2452</v>
      </c>
      <c r="CJ102" t="s">
        <v>2452</v>
      </c>
    </row>
    <row r="103" spans="1:88" x14ac:dyDescent="0.25">
      <c r="A103" s="27"/>
      <c r="B103" s="27"/>
      <c r="E103" s="27" t="s">
        <v>979</v>
      </c>
      <c r="F103" s="27" t="s">
        <v>980</v>
      </c>
      <c r="M103" s="27" t="s">
        <v>981</v>
      </c>
      <c r="N103" s="27" t="s">
        <v>982</v>
      </c>
      <c r="AR103" s="27" t="s">
        <v>983</v>
      </c>
      <c r="AS103" s="27" t="s">
        <v>2579</v>
      </c>
    </row>
    <row r="104" spans="1:88" x14ac:dyDescent="0.25">
      <c r="A104" s="27"/>
      <c r="B104" s="27"/>
      <c r="E104" s="27" t="s">
        <v>984</v>
      </c>
      <c r="F104" s="27" t="s">
        <v>985</v>
      </c>
      <c r="M104" s="27" t="s">
        <v>986</v>
      </c>
      <c r="N104" s="27" t="s">
        <v>987</v>
      </c>
      <c r="AR104" s="27" t="s">
        <v>988</v>
      </c>
      <c r="AS104" s="27" t="s">
        <v>2580</v>
      </c>
    </row>
    <row r="105" spans="1:88" x14ac:dyDescent="0.25">
      <c r="A105" s="27"/>
      <c r="B105" s="27"/>
      <c r="E105" s="27" t="s">
        <v>989</v>
      </c>
      <c r="F105" s="27" t="s">
        <v>990</v>
      </c>
      <c r="M105" s="27" t="s">
        <v>991</v>
      </c>
      <c r="N105" s="27" t="s">
        <v>992</v>
      </c>
      <c r="AR105" s="27" t="s">
        <v>993</v>
      </c>
      <c r="AS105" s="27" t="s">
        <v>2581</v>
      </c>
    </row>
    <row r="106" spans="1:88" x14ac:dyDescent="0.25">
      <c r="A106" s="27"/>
      <c r="E106" s="27" t="s">
        <v>994</v>
      </c>
      <c r="F106" s="27" t="s">
        <v>995</v>
      </c>
      <c r="M106" s="27" t="s">
        <v>996</v>
      </c>
      <c r="N106" s="27" t="s">
        <v>997</v>
      </c>
      <c r="AR106" s="27" t="s">
        <v>998</v>
      </c>
      <c r="AS106" s="27" t="s">
        <v>2582</v>
      </c>
    </row>
    <row r="107" spans="1:88" x14ac:dyDescent="0.25">
      <c r="A107" s="27"/>
      <c r="E107" s="27" t="s">
        <v>999</v>
      </c>
      <c r="F107" s="27" t="s">
        <v>1000</v>
      </c>
      <c r="M107" s="27" t="s">
        <v>1001</v>
      </c>
      <c r="N107" s="27" t="s">
        <v>1002</v>
      </c>
      <c r="AR107" s="27" t="s">
        <v>1003</v>
      </c>
      <c r="AS107" s="27" t="s">
        <v>2583</v>
      </c>
    </row>
    <row r="108" spans="1:88" x14ac:dyDescent="0.25">
      <c r="A108" s="27"/>
      <c r="E108" s="27" t="s">
        <v>1004</v>
      </c>
      <c r="F108" s="27" t="s">
        <v>1005</v>
      </c>
      <c r="M108" s="27" t="s">
        <v>1006</v>
      </c>
      <c r="N108" s="27" t="s">
        <v>1007</v>
      </c>
      <c r="AR108" s="27" t="s">
        <v>1008</v>
      </c>
      <c r="AS108" s="27" t="s">
        <v>2584</v>
      </c>
    </row>
    <row r="109" spans="1:88" x14ac:dyDescent="0.25">
      <c r="E109" s="27" t="s">
        <v>1009</v>
      </c>
      <c r="F109" s="27" t="s">
        <v>1010</v>
      </c>
      <c r="M109" s="27" t="s">
        <v>1011</v>
      </c>
      <c r="N109" s="27" t="s">
        <v>1012</v>
      </c>
      <c r="AR109" s="27" t="s">
        <v>1013</v>
      </c>
      <c r="AS109" s="27" t="s">
        <v>2585</v>
      </c>
    </row>
    <row r="110" spans="1:88" x14ac:dyDescent="0.25">
      <c r="E110" s="27" t="s">
        <v>1014</v>
      </c>
      <c r="F110" s="27" t="s">
        <v>1015</v>
      </c>
      <c r="M110" s="27" t="s">
        <v>1016</v>
      </c>
      <c r="N110" s="27" t="s">
        <v>1017</v>
      </c>
      <c r="AR110" s="27" t="s">
        <v>1018</v>
      </c>
      <c r="AS110" s="27" t="s">
        <v>2586</v>
      </c>
    </row>
    <row r="111" spans="1:88" x14ac:dyDescent="0.25">
      <c r="E111" s="27" t="s">
        <v>1019</v>
      </c>
      <c r="F111" s="27" t="s">
        <v>1020</v>
      </c>
      <c r="M111" s="27" t="s">
        <v>1021</v>
      </c>
      <c r="N111" s="27" t="s">
        <v>1022</v>
      </c>
      <c r="AR111" s="27" t="s">
        <v>1023</v>
      </c>
      <c r="AS111" s="27" t="s">
        <v>2587</v>
      </c>
    </row>
    <row r="112" spans="1:88" x14ac:dyDescent="0.25">
      <c r="E112" s="27" t="s">
        <v>1024</v>
      </c>
      <c r="F112" s="27" t="s">
        <v>1025</v>
      </c>
      <c r="M112" s="27" t="s">
        <v>1026</v>
      </c>
      <c r="N112" s="27" t="s">
        <v>1027</v>
      </c>
      <c r="AR112" s="27" t="s">
        <v>1028</v>
      </c>
      <c r="AS112" s="27" t="s">
        <v>2588</v>
      </c>
    </row>
    <row r="113" spans="5:45" x14ac:dyDescent="0.25">
      <c r="E113" s="27" t="s">
        <v>1029</v>
      </c>
      <c r="F113" s="27" t="s">
        <v>1030</v>
      </c>
      <c r="M113" s="27" t="s">
        <v>1031</v>
      </c>
      <c r="N113" s="27" t="s">
        <v>1032</v>
      </c>
      <c r="AR113" s="27" t="s">
        <v>1033</v>
      </c>
      <c r="AS113" s="27" t="s">
        <v>2589</v>
      </c>
    </row>
    <row r="114" spans="5:45" x14ac:dyDescent="0.25">
      <c r="E114" s="27" t="s">
        <v>1034</v>
      </c>
      <c r="F114" s="27" t="s">
        <v>1035</v>
      </c>
      <c r="M114" s="27" t="s">
        <v>1031</v>
      </c>
      <c r="N114" s="27" t="s">
        <v>1036</v>
      </c>
      <c r="AR114" s="27" t="s">
        <v>1037</v>
      </c>
      <c r="AS114" s="27" t="s">
        <v>2590</v>
      </c>
    </row>
    <row r="115" spans="5:45" x14ac:dyDescent="0.25">
      <c r="E115" s="27" t="s">
        <v>1038</v>
      </c>
      <c r="F115" s="27" t="s">
        <v>1039</v>
      </c>
      <c r="M115" s="27" t="s">
        <v>1040</v>
      </c>
      <c r="N115" s="27" t="s">
        <v>1041</v>
      </c>
      <c r="AR115" s="27" t="s">
        <v>1042</v>
      </c>
      <c r="AS115" s="27" t="s">
        <v>2591</v>
      </c>
    </row>
    <row r="116" spans="5:45" x14ac:dyDescent="0.25">
      <c r="E116" s="27" t="s">
        <v>1043</v>
      </c>
      <c r="F116" s="27" t="s">
        <v>1044</v>
      </c>
      <c r="M116" s="27" t="s">
        <v>1045</v>
      </c>
      <c r="N116" s="27" t="s">
        <v>1046</v>
      </c>
      <c r="AR116" s="27" t="s">
        <v>1047</v>
      </c>
      <c r="AS116" s="27" t="s">
        <v>2592</v>
      </c>
    </row>
    <row r="117" spans="5:45" x14ac:dyDescent="0.25">
      <c r="E117" s="27" t="s">
        <v>1048</v>
      </c>
      <c r="F117" s="27" t="s">
        <v>1049</v>
      </c>
      <c r="M117" s="27" t="s">
        <v>1050</v>
      </c>
      <c r="N117" s="27" t="s">
        <v>1051</v>
      </c>
      <c r="AR117" s="27" t="s">
        <v>1052</v>
      </c>
      <c r="AS117" s="27" t="s">
        <v>2593</v>
      </c>
    </row>
    <row r="118" spans="5:45" x14ac:dyDescent="0.25">
      <c r="E118" s="27" t="s">
        <v>1053</v>
      </c>
      <c r="F118" s="27" t="s">
        <v>1054</v>
      </c>
      <c r="M118" s="27" t="s">
        <v>1055</v>
      </c>
      <c r="N118" s="27" t="s">
        <v>1056</v>
      </c>
      <c r="AR118" s="27" t="s">
        <v>1057</v>
      </c>
      <c r="AS118" s="27" t="s">
        <v>2594</v>
      </c>
    </row>
    <row r="119" spans="5:45" x14ac:dyDescent="0.25">
      <c r="E119" s="27" t="s">
        <v>1058</v>
      </c>
      <c r="F119" s="27" t="s">
        <v>1059</v>
      </c>
      <c r="M119" s="27" t="s">
        <v>1060</v>
      </c>
      <c r="N119" s="27" t="s">
        <v>1061</v>
      </c>
      <c r="AR119" s="27" t="s">
        <v>1062</v>
      </c>
      <c r="AS119" s="27" t="s">
        <v>2595</v>
      </c>
    </row>
    <row r="120" spans="5:45" x14ac:dyDescent="0.25">
      <c r="E120" s="27" t="s">
        <v>1063</v>
      </c>
      <c r="F120" s="27" t="s">
        <v>1064</v>
      </c>
      <c r="M120" s="27" t="s">
        <v>1065</v>
      </c>
      <c r="N120" s="27" t="s">
        <v>1066</v>
      </c>
      <c r="AR120" s="27" t="s">
        <v>1067</v>
      </c>
      <c r="AS120" s="27" t="s">
        <v>2596</v>
      </c>
    </row>
    <row r="121" spans="5:45" x14ac:dyDescent="0.25">
      <c r="E121" s="27" t="s">
        <v>1068</v>
      </c>
      <c r="F121" s="27" t="s">
        <v>1069</v>
      </c>
      <c r="M121" s="27" t="s">
        <v>1070</v>
      </c>
      <c r="N121" s="27" t="s">
        <v>1071</v>
      </c>
      <c r="AR121" s="27" t="s">
        <v>1072</v>
      </c>
      <c r="AS121" s="27" t="s">
        <v>2597</v>
      </c>
    </row>
    <row r="122" spans="5:45" x14ac:dyDescent="0.25">
      <c r="E122" s="27" t="s">
        <v>1073</v>
      </c>
      <c r="F122" s="27" t="s">
        <v>1074</v>
      </c>
      <c r="M122" s="27" t="s">
        <v>1075</v>
      </c>
      <c r="N122" s="27" t="s">
        <v>1076</v>
      </c>
      <c r="AR122" s="27" t="s">
        <v>1077</v>
      </c>
      <c r="AS122" s="27" t="s">
        <v>2598</v>
      </c>
    </row>
    <row r="123" spans="5:45" x14ac:dyDescent="0.25">
      <c r="E123" s="27" t="s">
        <v>1078</v>
      </c>
      <c r="F123" s="27" t="s">
        <v>1079</v>
      </c>
      <c r="M123" s="27" t="s">
        <v>1080</v>
      </c>
      <c r="N123" s="27" t="s">
        <v>1081</v>
      </c>
      <c r="AR123" s="27" t="s">
        <v>1082</v>
      </c>
      <c r="AS123" s="27" t="s">
        <v>2599</v>
      </c>
    </row>
    <row r="124" spans="5:45" x14ac:dyDescent="0.25">
      <c r="E124" s="27" t="s">
        <v>1083</v>
      </c>
      <c r="F124" s="27" t="s">
        <v>1084</v>
      </c>
      <c r="M124" s="27" t="s">
        <v>1085</v>
      </c>
      <c r="N124" s="27" t="s">
        <v>1086</v>
      </c>
      <c r="AR124" s="27" t="s">
        <v>1087</v>
      </c>
      <c r="AS124" s="27" t="s">
        <v>2600</v>
      </c>
    </row>
    <row r="125" spans="5:45" x14ac:dyDescent="0.25">
      <c r="E125" s="27" t="s">
        <v>1088</v>
      </c>
      <c r="F125" s="27" t="s">
        <v>1089</v>
      </c>
      <c r="M125" s="27" t="s">
        <v>1090</v>
      </c>
      <c r="N125" s="27" t="s">
        <v>1091</v>
      </c>
      <c r="AR125" s="27" t="s">
        <v>1092</v>
      </c>
      <c r="AS125" s="27" t="s">
        <v>2601</v>
      </c>
    </row>
    <row r="126" spans="5:45" x14ac:dyDescent="0.25">
      <c r="E126" s="27" t="s">
        <v>1093</v>
      </c>
      <c r="F126" s="27" t="s">
        <v>1094</v>
      </c>
      <c r="M126" s="27" t="s">
        <v>1095</v>
      </c>
      <c r="N126" s="27" t="s">
        <v>1096</v>
      </c>
      <c r="AR126" s="27" t="s">
        <v>1097</v>
      </c>
      <c r="AS126" s="27" t="s">
        <v>2602</v>
      </c>
    </row>
    <row r="127" spans="5:45" x14ac:dyDescent="0.25">
      <c r="E127" s="27" t="s">
        <v>1098</v>
      </c>
      <c r="F127" s="27" t="s">
        <v>1099</v>
      </c>
      <c r="M127" s="27" t="s">
        <v>1100</v>
      </c>
      <c r="N127" s="27" t="s">
        <v>1101</v>
      </c>
      <c r="AR127" s="27" t="s">
        <v>1102</v>
      </c>
      <c r="AS127" s="27" t="s">
        <v>2603</v>
      </c>
    </row>
    <row r="128" spans="5:45" x14ac:dyDescent="0.25">
      <c r="E128" s="27" t="s">
        <v>1103</v>
      </c>
      <c r="F128" s="27" t="s">
        <v>1104</v>
      </c>
      <c r="M128" s="27" t="s">
        <v>1105</v>
      </c>
      <c r="N128" s="27" t="s">
        <v>1106</v>
      </c>
      <c r="AR128" s="27" t="s">
        <v>1107</v>
      </c>
      <c r="AS128" s="27" t="s">
        <v>2604</v>
      </c>
    </row>
    <row r="129" spans="5:45" x14ac:dyDescent="0.25">
      <c r="E129" s="27" t="s">
        <v>1108</v>
      </c>
      <c r="F129" s="27" t="s">
        <v>1109</v>
      </c>
      <c r="M129" s="27" t="s">
        <v>1110</v>
      </c>
      <c r="N129" s="27" t="s">
        <v>1111</v>
      </c>
      <c r="AR129" s="27" t="s">
        <v>1112</v>
      </c>
      <c r="AS129" s="27" t="s">
        <v>2605</v>
      </c>
    </row>
    <row r="130" spans="5:45" x14ac:dyDescent="0.25">
      <c r="E130" s="27" t="s">
        <v>1113</v>
      </c>
      <c r="F130" s="27" t="s">
        <v>1114</v>
      </c>
      <c r="M130" s="27" t="s">
        <v>1115</v>
      </c>
      <c r="N130" s="27" t="s">
        <v>1116</v>
      </c>
      <c r="AR130" s="27" t="s">
        <v>1117</v>
      </c>
      <c r="AS130" s="27" t="s">
        <v>2606</v>
      </c>
    </row>
    <row r="131" spans="5:45" x14ac:dyDescent="0.25">
      <c r="E131" s="27" t="s">
        <v>1118</v>
      </c>
      <c r="F131" s="27" t="s">
        <v>1119</v>
      </c>
      <c r="M131" s="27" t="s">
        <v>1120</v>
      </c>
      <c r="N131" s="27" t="s">
        <v>1121</v>
      </c>
      <c r="AR131" s="27" t="s">
        <v>1122</v>
      </c>
      <c r="AS131" s="27" t="s">
        <v>2607</v>
      </c>
    </row>
    <row r="132" spans="5:45" x14ac:dyDescent="0.25">
      <c r="E132" s="27" t="s">
        <v>1123</v>
      </c>
      <c r="F132" s="27" t="s">
        <v>1124</v>
      </c>
      <c r="M132" s="27" t="s">
        <v>1125</v>
      </c>
      <c r="N132" s="27" t="s">
        <v>1126</v>
      </c>
      <c r="AR132" s="27" t="s">
        <v>1127</v>
      </c>
      <c r="AS132" s="27" t="s">
        <v>2608</v>
      </c>
    </row>
    <row r="133" spans="5:45" x14ac:dyDescent="0.25">
      <c r="E133" s="27" t="s">
        <v>1128</v>
      </c>
      <c r="F133" s="27" t="s">
        <v>1129</v>
      </c>
      <c r="M133" s="27" t="s">
        <v>1130</v>
      </c>
      <c r="N133" s="27" t="s">
        <v>1131</v>
      </c>
      <c r="AR133" s="27" t="s">
        <v>1132</v>
      </c>
      <c r="AS133" s="27" t="s">
        <v>2609</v>
      </c>
    </row>
    <row r="134" spans="5:45" x14ac:dyDescent="0.25">
      <c r="E134" s="27" t="s">
        <v>1133</v>
      </c>
      <c r="F134" s="27" t="s">
        <v>1134</v>
      </c>
      <c r="M134" s="27" t="s">
        <v>1135</v>
      </c>
      <c r="N134" s="27" t="s">
        <v>1136</v>
      </c>
      <c r="AR134" s="27" t="s">
        <v>1137</v>
      </c>
      <c r="AS134" s="27" t="s">
        <v>2610</v>
      </c>
    </row>
    <row r="135" spans="5:45" x14ac:dyDescent="0.25">
      <c r="E135" s="27" t="s">
        <v>1138</v>
      </c>
      <c r="F135" s="27" t="s">
        <v>1139</v>
      </c>
      <c r="M135" s="27" t="s">
        <v>1140</v>
      </c>
      <c r="N135" s="27" t="s">
        <v>1141</v>
      </c>
      <c r="AR135" s="27" t="s">
        <v>1142</v>
      </c>
      <c r="AS135" s="27" t="s">
        <v>2611</v>
      </c>
    </row>
    <row r="136" spans="5:45" x14ac:dyDescent="0.25">
      <c r="E136" s="27" t="s">
        <v>1143</v>
      </c>
      <c r="F136" s="27" t="s">
        <v>1144</v>
      </c>
      <c r="M136" s="27" t="s">
        <v>1145</v>
      </c>
      <c r="N136" s="27" t="s">
        <v>1146</v>
      </c>
      <c r="AR136" s="27" t="s">
        <v>1147</v>
      </c>
      <c r="AS136" s="27" t="s">
        <v>2612</v>
      </c>
    </row>
    <row r="137" spans="5:45" x14ac:dyDescent="0.25">
      <c r="E137" s="27" t="s">
        <v>1148</v>
      </c>
      <c r="F137" s="27" t="s">
        <v>1149</v>
      </c>
      <c r="M137" s="27" t="s">
        <v>1150</v>
      </c>
      <c r="N137" s="27" t="s">
        <v>1151</v>
      </c>
      <c r="AR137" s="27" t="s">
        <v>1152</v>
      </c>
      <c r="AS137" s="27" t="s">
        <v>2613</v>
      </c>
    </row>
    <row r="138" spans="5:45" x14ac:dyDescent="0.25">
      <c r="E138" s="27" t="s">
        <v>1153</v>
      </c>
      <c r="F138" s="27" t="s">
        <v>1154</v>
      </c>
      <c r="M138" s="27" t="s">
        <v>1155</v>
      </c>
      <c r="N138" s="27" t="s">
        <v>1156</v>
      </c>
      <c r="AR138" s="27" t="s">
        <v>1157</v>
      </c>
      <c r="AS138" s="27" t="s">
        <v>2614</v>
      </c>
    </row>
    <row r="139" spans="5:45" x14ac:dyDescent="0.25">
      <c r="E139" s="27" t="s">
        <v>1158</v>
      </c>
      <c r="F139" s="27" t="s">
        <v>1159</v>
      </c>
      <c r="M139" s="27" t="s">
        <v>1160</v>
      </c>
      <c r="N139" s="27" t="s">
        <v>1161</v>
      </c>
      <c r="AR139" s="27" t="s">
        <v>1162</v>
      </c>
      <c r="AS139" s="27" t="s">
        <v>2615</v>
      </c>
    </row>
    <row r="140" spans="5:45" x14ac:dyDescent="0.25">
      <c r="E140" s="27" t="s">
        <v>1163</v>
      </c>
      <c r="F140" s="27" t="s">
        <v>1164</v>
      </c>
      <c r="M140" s="27" t="s">
        <v>1165</v>
      </c>
      <c r="N140" s="27" t="s">
        <v>1166</v>
      </c>
      <c r="AR140" s="27" t="s">
        <v>1167</v>
      </c>
      <c r="AS140" s="27" t="s">
        <v>2616</v>
      </c>
    </row>
    <row r="141" spans="5:45" x14ac:dyDescent="0.25">
      <c r="E141" s="27" t="s">
        <v>22</v>
      </c>
      <c r="F141" s="27" t="s">
        <v>1168</v>
      </c>
      <c r="M141" s="27" t="s">
        <v>1169</v>
      </c>
      <c r="N141" s="27" t="s">
        <v>1170</v>
      </c>
      <c r="AR141" s="27" t="s">
        <v>1171</v>
      </c>
      <c r="AS141" s="27" t="s">
        <v>2617</v>
      </c>
    </row>
    <row r="142" spans="5:45" x14ac:dyDescent="0.25">
      <c r="E142" s="27" t="s">
        <v>1172</v>
      </c>
      <c r="F142" s="27" t="s">
        <v>1173</v>
      </c>
      <c r="M142" s="27" t="s">
        <v>1174</v>
      </c>
      <c r="N142" s="27" t="s">
        <v>1175</v>
      </c>
      <c r="AR142" s="27" t="s">
        <v>1176</v>
      </c>
      <c r="AS142" s="27" t="s">
        <v>2618</v>
      </c>
    </row>
    <row r="143" spans="5:45" x14ac:dyDescent="0.25">
      <c r="E143" s="27" t="s">
        <v>23</v>
      </c>
      <c r="F143" s="27" t="s">
        <v>1177</v>
      </c>
      <c r="M143" s="27" t="s">
        <v>1178</v>
      </c>
      <c r="N143" s="27" t="s">
        <v>1179</v>
      </c>
      <c r="AR143" s="27" t="s">
        <v>1180</v>
      </c>
      <c r="AS143" s="27" t="s">
        <v>2619</v>
      </c>
    </row>
    <row r="144" spans="5:45" x14ac:dyDescent="0.25">
      <c r="E144" s="27" t="s">
        <v>1181</v>
      </c>
      <c r="F144" s="27" t="s">
        <v>1182</v>
      </c>
      <c r="M144" s="27" t="s">
        <v>1183</v>
      </c>
      <c r="N144" s="27" t="s">
        <v>1184</v>
      </c>
      <c r="AR144" s="27" t="s">
        <v>1185</v>
      </c>
      <c r="AS144" s="27" t="s">
        <v>2620</v>
      </c>
    </row>
    <row r="145" spans="5:45" x14ac:dyDescent="0.25">
      <c r="E145" s="27" t="s">
        <v>1186</v>
      </c>
      <c r="F145" s="27" t="s">
        <v>1187</v>
      </c>
      <c r="M145" s="27" t="s">
        <v>1188</v>
      </c>
      <c r="N145" s="27" t="s">
        <v>1189</v>
      </c>
      <c r="AR145" s="27" t="s">
        <v>1190</v>
      </c>
      <c r="AS145" s="27" t="s">
        <v>2621</v>
      </c>
    </row>
    <row r="146" spans="5:45" x14ac:dyDescent="0.25">
      <c r="E146" s="27" t="s">
        <v>24</v>
      </c>
      <c r="F146" s="27" t="s">
        <v>1191</v>
      </c>
      <c r="M146" s="27" t="s">
        <v>1192</v>
      </c>
      <c r="N146" s="27" t="s">
        <v>1193</v>
      </c>
      <c r="AR146" s="27" t="s">
        <v>1194</v>
      </c>
      <c r="AS146" s="27" t="s">
        <v>2622</v>
      </c>
    </row>
    <row r="147" spans="5:45" x14ac:dyDescent="0.25">
      <c r="E147" s="27" t="s">
        <v>25</v>
      </c>
      <c r="F147" s="27" t="s">
        <v>1195</v>
      </c>
      <c r="M147" s="27" t="s">
        <v>1196</v>
      </c>
      <c r="N147" s="27" t="s">
        <v>1197</v>
      </c>
      <c r="AR147" s="27" t="s">
        <v>1198</v>
      </c>
      <c r="AS147" s="27" t="s">
        <v>2623</v>
      </c>
    </row>
    <row r="148" spans="5:45" x14ac:dyDescent="0.25">
      <c r="E148" s="27" t="s">
        <v>26</v>
      </c>
      <c r="F148" s="27" t="s">
        <v>1199</v>
      </c>
      <c r="M148" s="27" t="s">
        <v>1200</v>
      </c>
      <c r="N148" s="27" t="s">
        <v>1201</v>
      </c>
      <c r="AR148" s="27" t="s">
        <v>1202</v>
      </c>
      <c r="AS148" s="27" t="s">
        <v>2624</v>
      </c>
    </row>
    <row r="149" spans="5:45" x14ac:dyDescent="0.25">
      <c r="E149" s="27" t="s">
        <v>1203</v>
      </c>
      <c r="F149" s="27" t="s">
        <v>1204</v>
      </c>
      <c r="M149" s="27" t="s">
        <v>1205</v>
      </c>
      <c r="N149" s="27" t="s">
        <v>1206</v>
      </c>
      <c r="AR149" s="27" t="s">
        <v>1207</v>
      </c>
      <c r="AS149" s="27" t="s">
        <v>2625</v>
      </c>
    </row>
    <row r="150" spans="5:45" x14ac:dyDescent="0.25">
      <c r="E150" s="27" t="s">
        <v>1208</v>
      </c>
      <c r="F150" s="27" t="s">
        <v>1209</v>
      </c>
      <c r="M150" s="27" t="s">
        <v>1210</v>
      </c>
      <c r="N150" s="27" t="s">
        <v>1211</v>
      </c>
      <c r="AR150" s="27" t="s">
        <v>1212</v>
      </c>
      <c r="AS150" s="27" t="s">
        <v>2626</v>
      </c>
    </row>
    <row r="151" spans="5:45" x14ac:dyDescent="0.25">
      <c r="E151" s="27" t="s">
        <v>1213</v>
      </c>
      <c r="F151" s="27" t="s">
        <v>1214</v>
      </c>
      <c r="M151" s="27" t="s">
        <v>1215</v>
      </c>
      <c r="N151" s="27" t="s">
        <v>1216</v>
      </c>
      <c r="AR151" s="27" t="s">
        <v>1217</v>
      </c>
      <c r="AS151" s="27" t="s">
        <v>2627</v>
      </c>
    </row>
    <row r="152" spans="5:45" x14ac:dyDescent="0.25">
      <c r="E152" s="27" t="s">
        <v>1218</v>
      </c>
      <c r="F152" s="27" t="s">
        <v>1219</v>
      </c>
      <c r="M152" s="27" t="s">
        <v>1220</v>
      </c>
      <c r="N152" s="27" t="s">
        <v>1221</v>
      </c>
      <c r="AR152" s="27" t="s">
        <v>1222</v>
      </c>
      <c r="AS152" s="27" t="s">
        <v>2628</v>
      </c>
    </row>
    <row r="153" spans="5:45" x14ac:dyDescent="0.25">
      <c r="E153" s="27" t="s">
        <v>1223</v>
      </c>
      <c r="F153" s="27" t="s">
        <v>1224</v>
      </c>
      <c r="M153" s="27" t="s">
        <v>1225</v>
      </c>
      <c r="N153" s="27" t="s">
        <v>1226</v>
      </c>
      <c r="AR153" s="27" t="s">
        <v>1227</v>
      </c>
      <c r="AS153" s="27" t="s">
        <v>2629</v>
      </c>
    </row>
    <row r="154" spans="5:45" x14ac:dyDescent="0.25">
      <c r="E154" s="27" t="s">
        <v>1228</v>
      </c>
      <c r="F154" s="27" t="s">
        <v>1229</v>
      </c>
      <c r="M154" s="27" t="s">
        <v>1230</v>
      </c>
      <c r="N154" s="27" t="s">
        <v>1231</v>
      </c>
      <c r="AR154" s="27" t="s">
        <v>1232</v>
      </c>
      <c r="AS154" s="27" t="s">
        <v>2630</v>
      </c>
    </row>
    <row r="155" spans="5:45" x14ac:dyDescent="0.25">
      <c r="E155" s="27" t="s">
        <v>1233</v>
      </c>
      <c r="F155" s="27" t="s">
        <v>1234</v>
      </c>
      <c r="M155" s="27" t="s">
        <v>1235</v>
      </c>
      <c r="N155" s="27" t="s">
        <v>1236</v>
      </c>
      <c r="AR155" s="27" t="s">
        <v>1237</v>
      </c>
      <c r="AS155" s="27" t="s">
        <v>2631</v>
      </c>
    </row>
    <row r="156" spans="5:45" x14ac:dyDescent="0.25">
      <c r="E156" s="27" t="s">
        <v>1238</v>
      </c>
      <c r="F156" s="27" t="s">
        <v>1239</v>
      </c>
      <c r="M156" s="27" t="s">
        <v>1240</v>
      </c>
      <c r="N156" s="27" t="s">
        <v>1241</v>
      </c>
      <c r="AR156" s="27" t="s">
        <v>1242</v>
      </c>
      <c r="AS156" s="27" t="s">
        <v>2632</v>
      </c>
    </row>
    <row r="157" spans="5:45" x14ac:dyDescent="0.25">
      <c r="E157" s="27" t="s">
        <v>1243</v>
      </c>
      <c r="F157" s="27" t="s">
        <v>1244</v>
      </c>
      <c r="M157" s="27" t="s">
        <v>1245</v>
      </c>
      <c r="N157" s="27" t="s">
        <v>1246</v>
      </c>
      <c r="AR157" s="27" t="s">
        <v>1247</v>
      </c>
      <c r="AS157" s="27" t="s">
        <v>2633</v>
      </c>
    </row>
    <row r="158" spans="5:45" x14ac:dyDescent="0.25">
      <c r="E158" s="27" t="s">
        <v>1248</v>
      </c>
      <c r="F158" s="27" t="s">
        <v>1249</v>
      </c>
      <c r="M158" s="27" t="s">
        <v>1250</v>
      </c>
      <c r="N158" s="27" t="s">
        <v>1251</v>
      </c>
      <c r="AR158" s="27" t="s">
        <v>1252</v>
      </c>
      <c r="AS158" s="27" t="s">
        <v>2634</v>
      </c>
    </row>
    <row r="159" spans="5:45" x14ac:dyDescent="0.25">
      <c r="E159" s="27" t="s">
        <v>1253</v>
      </c>
      <c r="F159" s="27" t="s">
        <v>1254</v>
      </c>
      <c r="M159" s="27" t="s">
        <v>1255</v>
      </c>
      <c r="N159" s="27" t="s">
        <v>1256</v>
      </c>
      <c r="AR159" s="27" t="s">
        <v>1257</v>
      </c>
      <c r="AS159" s="27" t="s">
        <v>2635</v>
      </c>
    </row>
    <row r="160" spans="5:45" x14ac:dyDescent="0.25">
      <c r="E160" s="27" t="s">
        <v>1258</v>
      </c>
      <c r="F160" s="27" t="s">
        <v>1259</v>
      </c>
      <c r="M160" s="27" t="s">
        <v>1260</v>
      </c>
      <c r="N160" s="27" t="s">
        <v>1261</v>
      </c>
      <c r="AR160" s="27" t="s">
        <v>1262</v>
      </c>
      <c r="AS160" s="27" t="s">
        <v>2636</v>
      </c>
    </row>
    <row r="161" spans="5:45" x14ac:dyDescent="0.25">
      <c r="E161" s="27" t="s">
        <v>1263</v>
      </c>
      <c r="F161" s="27" t="s">
        <v>1264</v>
      </c>
      <c r="M161" s="27" t="s">
        <v>1265</v>
      </c>
      <c r="N161" s="27" t="s">
        <v>1266</v>
      </c>
      <c r="AR161" s="27" t="s">
        <v>1267</v>
      </c>
      <c r="AS161" s="27" t="s">
        <v>2637</v>
      </c>
    </row>
    <row r="162" spans="5:45" x14ac:dyDescent="0.25">
      <c r="E162" s="27" t="s">
        <v>1268</v>
      </c>
      <c r="F162" s="27" t="s">
        <v>1269</v>
      </c>
      <c r="M162" s="27" t="s">
        <v>1270</v>
      </c>
      <c r="N162" s="27" t="s">
        <v>1271</v>
      </c>
      <c r="AR162" s="27" t="s">
        <v>1272</v>
      </c>
      <c r="AS162" s="27" t="s">
        <v>2638</v>
      </c>
    </row>
    <row r="163" spans="5:45" x14ac:dyDescent="0.25">
      <c r="E163" s="27" t="s">
        <v>1273</v>
      </c>
      <c r="F163" s="27" t="s">
        <v>1274</v>
      </c>
      <c r="M163" s="27" t="s">
        <v>1275</v>
      </c>
      <c r="N163" s="27" t="s">
        <v>1276</v>
      </c>
      <c r="AR163" s="27" t="s">
        <v>1277</v>
      </c>
      <c r="AS163" s="27" t="s">
        <v>2639</v>
      </c>
    </row>
    <row r="164" spans="5:45" x14ac:dyDescent="0.25">
      <c r="E164" s="27" t="s">
        <v>1278</v>
      </c>
      <c r="F164" s="27" t="s">
        <v>1279</v>
      </c>
      <c r="M164" s="27" t="s">
        <v>1280</v>
      </c>
      <c r="N164" s="27" t="s">
        <v>1281</v>
      </c>
      <c r="AR164" s="27" t="s">
        <v>1282</v>
      </c>
      <c r="AS164" s="27" t="s">
        <v>2640</v>
      </c>
    </row>
    <row r="165" spans="5:45" x14ac:dyDescent="0.25">
      <c r="E165" s="27" t="s">
        <v>1283</v>
      </c>
      <c r="F165" s="27" t="s">
        <v>1284</v>
      </c>
      <c r="M165" s="27" t="s">
        <v>1285</v>
      </c>
      <c r="N165" s="27" t="s">
        <v>1286</v>
      </c>
      <c r="AR165" s="27" t="s">
        <v>1287</v>
      </c>
      <c r="AS165" s="27" t="s">
        <v>2641</v>
      </c>
    </row>
    <row r="166" spans="5:45" x14ac:dyDescent="0.25">
      <c r="E166" s="27" t="s">
        <v>1288</v>
      </c>
      <c r="F166" s="27" t="s">
        <v>1289</v>
      </c>
      <c r="M166" s="27" t="s">
        <v>1290</v>
      </c>
      <c r="N166" s="27" t="s">
        <v>1291</v>
      </c>
      <c r="AR166" s="27" t="s">
        <v>1292</v>
      </c>
      <c r="AS166" s="27" t="s">
        <v>2642</v>
      </c>
    </row>
    <row r="167" spans="5:45" x14ac:dyDescent="0.25">
      <c r="E167" s="27" t="s">
        <v>1293</v>
      </c>
      <c r="F167" s="27" t="s">
        <v>1294</v>
      </c>
      <c r="M167" s="27" t="s">
        <v>1295</v>
      </c>
      <c r="N167" s="27" t="s">
        <v>1296</v>
      </c>
      <c r="AR167" s="27" t="s">
        <v>1297</v>
      </c>
      <c r="AS167" s="27" t="s">
        <v>2643</v>
      </c>
    </row>
    <row r="168" spans="5:45" x14ac:dyDescent="0.25">
      <c r="E168" s="27" t="s">
        <v>1298</v>
      </c>
      <c r="F168" s="27" t="s">
        <v>1299</v>
      </c>
      <c r="M168" s="27" t="s">
        <v>1300</v>
      </c>
      <c r="N168" s="27" t="s">
        <v>1301</v>
      </c>
      <c r="AR168" s="27" t="s">
        <v>1302</v>
      </c>
      <c r="AS168" s="27" t="s">
        <v>2644</v>
      </c>
    </row>
    <row r="169" spans="5:45" x14ac:dyDescent="0.25">
      <c r="E169" s="27" t="s">
        <v>1303</v>
      </c>
      <c r="F169" s="27" t="s">
        <v>1304</v>
      </c>
      <c r="M169" s="27" t="s">
        <v>1305</v>
      </c>
      <c r="N169" s="27" t="s">
        <v>1306</v>
      </c>
      <c r="AR169" s="27" t="s">
        <v>1307</v>
      </c>
      <c r="AS169" s="27" t="s">
        <v>2645</v>
      </c>
    </row>
    <row r="170" spans="5:45" x14ac:dyDescent="0.25">
      <c r="E170" s="27" t="s">
        <v>1308</v>
      </c>
      <c r="F170" s="27" t="s">
        <v>1309</v>
      </c>
      <c r="M170" s="27" t="s">
        <v>1310</v>
      </c>
      <c r="N170" s="27" t="s">
        <v>1311</v>
      </c>
      <c r="AR170" s="27" t="s">
        <v>1312</v>
      </c>
      <c r="AS170" s="27" t="s">
        <v>2646</v>
      </c>
    </row>
    <row r="171" spans="5:45" x14ac:dyDescent="0.25">
      <c r="E171" s="27" t="s">
        <v>1313</v>
      </c>
      <c r="F171" s="27" t="s">
        <v>1314</v>
      </c>
      <c r="M171" s="27" t="s">
        <v>1315</v>
      </c>
      <c r="N171" s="27" t="s">
        <v>1316</v>
      </c>
      <c r="AR171" s="27" t="s">
        <v>1317</v>
      </c>
      <c r="AS171" s="27" t="s">
        <v>2647</v>
      </c>
    </row>
    <row r="172" spans="5:45" x14ac:dyDescent="0.25">
      <c r="E172" s="27" t="s">
        <v>1318</v>
      </c>
      <c r="F172" s="27" t="s">
        <v>1319</v>
      </c>
      <c r="M172" s="27" t="s">
        <v>1320</v>
      </c>
      <c r="N172" s="27" t="s">
        <v>1321</v>
      </c>
      <c r="AR172" s="27" t="s">
        <v>1322</v>
      </c>
      <c r="AS172" s="27" t="s">
        <v>2648</v>
      </c>
    </row>
    <row r="173" spans="5:45" x14ac:dyDescent="0.25">
      <c r="E173" s="27" t="s">
        <v>1323</v>
      </c>
      <c r="F173" s="27" t="s">
        <v>1324</v>
      </c>
      <c r="M173" s="27" t="s">
        <v>1325</v>
      </c>
      <c r="N173" s="27" t="s">
        <v>1326</v>
      </c>
      <c r="AR173" s="27" t="s">
        <v>1327</v>
      </c>
      <c r="AS173" s="27" t="s">
        <v>2649</v>
      </c>
    </row>
    <row r="174" spans="5:45" x14ac:dyDescent="0.25">
      <c r="E174" s="27" t="s">
        <v>1328</v>
      </c>
      <c r="F174" s="27" t="s">
        <v>1329</v>
      </c>
      <c r="M174" s="27" t="s">
        <v>1330</v>
      </c>
      <c r="N174" s="27" t="s">
        <v>1331</v>
      </c>
      <c r="AR174" s="27" t="s">
        <v>1332</v>
      </c>
      <c r="AS174" s="27" t="s">
        <v>2650</v>
      </c>
    </row>
    <row r="175" spans="5:45" x14ac:dyDescent="0.25">
      <c r="E175" s="27" t="s">
        <v>1333</v>
      </c>
      <c r="F175" s="27" t="s">
        <v>1334</v>
      </c>
      <c r="M175" s="27" t="s">
        <v>1335</v>
      </c>
      <c r="N175" s="27" t="s">
        <v>1336</v>
      </c>
      <c r="AR175" s="27" t="s">
        <v>1337</v>
      </c>
      <c r="AS175" s="27" t="s">
        <v>2651</v>
      </c>
    </row>
    <row r="176" spans="5:45" x14ac:dyDescent="0.25">
      <c r="E176" s="27" t="s">
        <v>1338</v>
      </c>
      <c r="F176" s="27" t="s">
        <v>1339</v>
      </c>
      <c r="M176" s="27" t="s">
        <v>1340</v>
      </c>
      <c r="N176" s="27" t="s">
        <v>1341</v>
      </c>
      <c r="AR176" s="27" t="s">
        <v>1342</v>
      </c>
      <c r="AS176" s="27" t="s">
        <v>2652</v>
      </c>
    </row>
    <row r="177" spans="5:45" x14ac:dyDescent="0.25">
      <c r="E177" s="27" t="s">
        <v>1343</v>
      </c>
      <c r="F177" s="27" t="s">
        <v>1344</v>
      </c>
      <c r="M177" s="27" t="s">
        <v>1345</v>
      </c>
      <c r="N177" s="27" t="s">
        <v>1346</v>
      </c>
      <c r="AR177" s="27" t="s">
        <v>1347</v>
      </c>
      <c r="AS177" s="27" t="s">
        <v>2653</v>
      </c>
    </row>
    <row r="178" spans="5:45" x14ac:dyDescent="0.25">
      <c r="E178" s="27" t="s">
        <v>1348</v>
      </c>
      <c r="F178" s="27" t="s">
        <v>1349</v>
      </c>
      <c r="M178" s="27" t="s">
        <v>1350</v>
      </c>
      <c r="N178" s="27" t="s">
        <v>1351</v>
      </c>
      <c r="AR178" s="27" t="s">
        <v>1352</v>
      </c>
      <c r="AS178" s="27" t="s">
        <v>2654</v>
      </c>
    </row>
    <row r="179" spans="5:45" x14ac:dyDescent="0.25">
      <c r="E179" s="27" t="s">
        <v>1353</v>
      </c>
      <c r="F179" s="27" t="s">
        <v>1354</v>
      </c>
      <c r="M179" s="27" t="s">
        <v>1355</v>
      </c>
      <c r="N179" s="27" t="s">
        <v>1356</v>
      </c>
      <c r="AR179" s="27" t="s">
        <v>1357</v>
      </c>
      <c r="AS179" s="27" t="s">
        <v>2655</v>
      </c>
    </row>
    <row r="180" spans="5:45" x14ac:dyDescent="0.25">
      <c r="E180" s="27" t="s">
        <v>1358</v>
      </c>
      <c r="F180" s="27" t="s">
        <v>1359</v>
      </c>
      <c r="M180" s="27" t="s">
        <v>1360</v>
      </c>
      <c r="N180" s="27" t="s">
        <v>1361</v>
      </c>
      <c r="AR180" s="27" t="s">
        <v>1362</v>
      </c>
      <c r="AS180" s="27" t="s">
        <v>2656</v>
      </c>
    </row>
    <row r="181" spans="5:45" x14ac:dyDescent="0.25">
      <c r="E181" s="27" t="s">
        <v>1363</v>
      </c>
      <c r="F181" s="27" t="s">
        <v>1364</v>
      </c>
      <c r="M181" s="27" t="s">
        <v>1365</v>
      </c>
      <c r="N181" s="27" t="s">
        <v>1366</v>
      </c>
      <c r="AR181" s="27" t="s">
        <v>1367</v>
      </c>
      <c r="AS181" s="27" t="s">
        <v>2657</v>
      </c>
    </row>
    <row r="182" spans="5:45" x14ac:dyDescent="0.25">
      <c r="E182" s="27" t="s">
        <v>1368</v>
      </c>
      <c r="F182" s="27" t="s">
        <v>1369</v>
      </c>
      <c r="M182" s="27" t="s">
        <v>1370</v>
      </c>
      <c r="N182" s="27" t="s">
        <v>1371</v>
      </c>
      <c r="AR182" s="27" t="s">
        <v>1372</v>
      </c>
      <c r="AS182" s="27" t="s">
        <v>2658</v>
      </c>
    </row>
    <row r="183" spans="5:45" x14ac:dyDescent="0.25">
      <c r="E183" s="27" t="s">
        <v>1373</v>
      </c>
      <c r="F183" s="27" t="s">
        <v>1374</v>
      </c>
      <c r="M183" s="27" t="s">
        <v>1375</v>
      </c>
      <c r="N183" s="27" t="s">
        <v>1376</v>
      </c>
      <c r="AR183" s="27" t="s">
        <v>1377</v>
      </c>
      <c r="AS183" s="27" t="s">
        <v>2659</v>
      </c>
    </row>
    <row r="184" spans="5:45" x14ac:dyDescent="0.25">
      <c r="E184" s="27" t="s">
        <v>1378</v>
      </c>
      <c r="F184" s="27" t="s">
        <v>1379</v>
      </c>
      <c r="M184" s="27" t="s">
        <v>1380</v>
      </c>
      <c r="N184" s="27" t="s">
        <v>1381</v>
      </c>
      <c r="AR184" s="27" t="s">
        <v>1382</v>
      </c>
      <c r="AS184" s="27" t="s">
        <v>2660</v>
      </c>
    </row>
    <row r="185" spans="5:45" x14ac:dyDescent="0.25">
      <c r="E185" s="27" t="s">
        <v>1383</v>
      </c>
      <c r="F185" s="27" t="s">
        <v>1384</v>
      </c>
      <c r="M185" s="27" t="s">
        <v>1385</v>
      </c>
      <c r="N185" s="27" t="s">
        <v>1386</v>
      </c>
      <c r="AR185" s="27" t="s">
        <v>1387</v>
      </c>
      <c r="AS185" s="27" t="s">
        <v>2661</v>
      </c>
    </row>
    <row r="186" spans="5:45" x14ac:dyDescent="0.25">
      <c r="E186" s="27" t="s">
        <v>1388</v>
      </c>
      <c r="F186" s="27" t="s">
        <v>1389</v>
      </c>
      <c r="M186" s="27" t="s">
        <v>1390</v>
      </c>
      <c r="N186" s="27" t="s">
        <v>1391</v>
      </c>
      <c r="AR186" s="27" t="s">
        <v>1392</v>
      </c>
      <c r="AS186" s="27" t="s">
        <v>2662</v>
      </c>
    </row>
    <row r="187" spans="5:45" x14ac:dyDescent="0.25">
      <c r="E187" s="27" t="s">
        <v>1393</v>
      </c>
      <c r="F187" s="27" t="s">
        <v>1394</v>
      </c>
      <c r="M187" s="27" t="s">
        <v>1395</v>
      </c>
      <c r="N187" s="27" t="s">
        <v>1396</v>
      </c>
      <c r="AR187" s="27" t="s">
        <v>1397</v>
      </c>
      <c r="AS187" s="27" t="s">
        <v>2663</v>
      </c>
    </row>
    <row r="188" spans="5:45" x14ac:dyDescent="0.25">
      <c r="E188" s="27" t="s">
        <v>1398</v>
      </c>
      <c r="F188" s="27" t="s">
        <v>1399</v>
      </c>
      <c r="M188" s="27" t="s">
        <v>1400</v>
      </c>
      <c r="N188" s="27" t="s">
        <v>1401</v>
      </c>
      <c r="AR188" s="27" t="s">
        <v>1402</v>
      </c>
      <c r="AS188" s="27" t="s">
        <v>2664</v>
      </c>
    </row>
    <row r="189" spans="5:45" x14ac:dyDescent="0.25">
      <c r="E189" s="27" t="s">
        <v>1403</v>
      </c>
      <c r="F189" s="27" t="s">
        <v>1404</v>
      </c>
      <c r="M189" s="27" t="s">
        <v>1405</v>
      </c>
      <c r="N189" s="27" t="s">
        <v>1406</v>
      </c>
      <c r="AR189" s="27" t="s">
        <v>1407</v>
      </c>
      <c r="AS189" s="27" t="s">
        <v>2665</v>
      </c>
    </row>
    <row r="190" spans="5:45" x14ac:dyDescent="0.25">
      <c r="E190" s="27" t="s">
        <v>1408</v>
      </c>
      <c r="F190" s="27" t="s">
        <v>1409</v>
      </c>
      <c r="M190" s="27" t="s">
        <v>1410</v>
      </c>
      <c r="N190" s="27" t="s">
        <v>1411</v>
      </c>
      <c r="AR190" s="27" t="s">
        <v>1412</v>
      </c>
      <c r="AS190" s="27" t="s">
        <v>2666</v>
      </c>
    </row>
    <row r="191" spans="5:45" x14ac:dyDescent="0.25">
      <c r="E191" s="27" t="s">
        <v>1413</v>
      </c>
      <c r="F191" s="27" t="s">
        <v>1414</v>
      </c>
      <c r="M191" s="27" t="s">
        <v>1415</v>
      </c>
      <c r="N191" s="27" t="s">
        <v>1416</v>
      </c>
      <c r="AR191" s="27" t="s">
        <v>1417</v>
      </c>
      <c r="AS191" s="27" t="s">
        <v>2667</v>
      </c>
    </row>
    <row r="192" spans="5:45" x14ac:dyDescent="0.25">
      <c r="E192" s="27" t="s">
        <v>1418</v>
      </c>
      <c r="F192" s="27" t="s">
        <v>1419</v>
      </c>
      <c r="M192" s="27" t="s">
        <v>1420</v>
      </c>
      <c r="N192" s="27" t="s">
        <v>1421</v>
      </c>
      <c r="AR192" s="27" t="s">
        <v>1422</v>
      </c>
      <c r="AS192" s="27" t="s">
        <v>2668</v>
      </c>
    </row>
    <row r="193" spans="5:45" x14ac:dyDescent="0.25">
      <c r="E193" s="27" t="s">
        <v>1423</v>
      </c>
      <c r="F193" s="27" t="s">
        <v>1424</v>
      </c>
      <c r="M193" s="27" t="s">
        <v>1425</v>
      </c>
      <c r="N193" s="27" t="s">
        <v>1426</v>
      </c>
      <c r="AR193" s="27" t="s">
        <v>1427</v>
      </c>
      <c r="AS193" s="27" t="s">
        <v>2669</v>
      </c>
    </row>
    <row r="194" spans="5:45" x14ac:dyDescent="0.25">
      <c r="E194" s="27" t="s">
        <v>1428</v>
      </c>
      <c r="F194" s="27" t="s">
        <v>1429</v>
      </c>
      <c r="M194" s="27" t="s">
        <v>1430</v>
      </c>
      <c r="N194" s="27" t="s">
        <v>1431</v>
      </c>
      <c r="AR194" s="27" t="s">
        <v>1432</v>
      </c>
      <c r="AS194" s="27" t="s">
        <v>2670</v>
      </c>
    </row>
    <row r="195" spans="5:45" x14ac:dyDescent="0.25">
      <c r="E195" s="27" t="s">
        <v>1433</v>
      </c>
      <c r="F195" s="27" t="s">
        <v>1434</v>
      </c>
      <c r="M195" s="27" t="s">
        <v>1435</v>
      </c>
      <c r="N195" s="27" t="s">
        <v>1436</v>
      </c>
      <c r="AR195" s="27" t="s">
        <v>1437</v>
      </c>
      <c r="AS195" s="27" t="s">
        <v>2671</v>
      </c>
    </row>
    <row r="196" spans="5:45" x14ac:dyDescent="0.25">
      <c r="E196" s="27" t="s">
        <v>1438</v>
      </c>
      <c r="F196" s="27" t="s">
        <v>1439</v>
      </c>
      <c r="M196" s="27" t="s">
        <v>1440</v>
      </c>
      <c r="N196" s="27" t="s">
        <v>1441</v>
      </c>
      <c r="AR196" s="27" t="s">
        <v>1442</v>
      </c>
      <c r="AS196" s="27" t="s">
        <v>2672</v>
      </c>
    </row>
    <row r="197" spans="5:45" x14ac:dyDescent="0.25">
      <c r="E197" s="27" t="s">
        <v>1443</v>
      </c>
      <c r="F197" s="27" t="s">
        <v>1444</v>
      </c>
      <c r="M197" s="27" t="s">
        <v>1445</v>
      </c>
      <c r="N197" s="27" t="s">
        <v>1446</v>
      </c>
      <c r="AR197" s="27" t="s">
        <v>1447</v>
      </c>
      <c r="AS197" s="27" t="s">
        <v>2673</v>
      </c>
    </row>
    <row r="198" spans="5:45" x14ac:dyDescent="0.25">
      <c r="E198" s="27" t="s">
        <v>1448</v>
      </c>
      <c r="F198" s="27" t="s">
        <v>1449</v>
      </c>
      <c r="M198" s="27" t="s">
        <v>1450</v>
      </c>
      <c r="N198" s="27" t="s">
        <v>1451</v>
      </c>
      <c r="AR198" s="27" t="s">
        <v>1452</v>
      </c>
      <c r="AS198" s="27" t="s">
        <v>2674</v>
      </c>
    </row>
    <row r="199" spans="5:45" x14ac:dyDescent="0.25">
      <c r="E199" s="27" t="s">
        <v>1453</v>
      </c>
      <c r="F199" s="27" t="s">
        <v>1454</v>
      </c>
      <c r="M199" s="27" t="s">
        <v>1455</v>
      </c>
      <c r="N199" s="27" t="s">
        <v>1456</v>
      </c>
      <c r="AR199" s="27" t="s">
        <v>1457</v>
      </c>
      <c r="AS199" s="27" t="s">
        <v>2675</v>
      </c>
    </row>
    <row r="200" spans="5:45" x14ac:dyDescent="0.25">
      <c r="E200" s="27" t="s">
        <v>1458</v>
      </c>
      <c r="F200" s="27" t="s">
        <v>1459</v>
      </c>
      <c r="M200" s="27" t="s">
        <v>1460</v>
      </c>
      <c r="N200" s="27" t="s">
        <v>1461</v>
      </c>
      <c r="AR200" s="27" t="s">
        <v>1462</v>
      </c>
      <c r="AS200" s="27" t="s">
        <v>2676</v>
      </c>
    </row>
    <row r="201" spans="5:45" x14ac:dyDescent="0.25">
      <c r="E201" s="27" t="s">
        <v>1463</v>
      </c>
      <c r="F201" s="27" t="s">
        <v>1464</v>
      </c>
      <c r="M201" s="27" t="s">
        <v>1465</v>
      </c>
      <c r="N201" s="27" t="s">
        <v>1466</v>
      </c>
      <c r="AR201" s="27" t="s">
        <v>1467</v>
      </c>
      <c r="AS201" s="27" t="s">
        <v>2677</v>
      </c>
    </row>
    <row r="202" spans="5:45" x14ac:dyDescent="0.25">
      <c r="E202" s="27" t="s">
        <v>1468</v>
      </c>
      <c r="F202" s="27" t="s">
        <v>1469</v>
      </c>
      <c r="M202" s="27" t="s">
        <v>1470</v>
      </c>
      <c r="N202" s="27" t="s">
        <v>1471</v>
      </c>
      <c r="AR202" s="27" t="s">
        <v>1472</v>
      </c>
      <c r="AS202" s="27" t="s">
        <v>2678</v>
      </c>
    </row>
    <row r="203" spans="5:45" x14ac:dyDescent="0.25">
      <c r="E203" s="27" t="s">
        <v>1473</v>
      </c>
      <c r="F203" s="27" t="s">
        <v>1474</v>
      </c>
      <c r="M203" s="27" t="s">
        <v>1475</v>
      </c>
      <c r="N203" s="27" t="s">
        <v>1476</v>
      </c>
      <c r="AR203" s="27" t="s">
        <v>1477</v>
      </c>
      <c r="AS203" s="27" t="s">
        <v>2679</v>
      </c>
    </row>
    <row r="204" spans="5:45" x14ac:dyDescent="0.25">
      <c r="E204" s="27" t="s">
        <v>1478</v>
      </c>
      <c r="F204" s="27" t="s">
        <v>1479</v>
      </c>
      <c r="M204" s="27" t="s">
        <v>1480</v>
      </c>
      <c r="N204" s="27" t="s">
        <v>1481</v>
      </c>
      <c r="AR204" s="27" t="s">
        <v>1482</v>
      </c>
      <c r="AS204" s="27" t="s">
        <v>2680</v>
      </c>
    </row>
    <row r="205" spans="5:45" x14ac:dyDescent="0.25">
      <c r="E205" s="27" t="s">
        <v>1483</v>
      </c>
      <c r="F205" s="27" t="s">
        <v>1484</v>
      </c>
      <c r="M205" s="27" t="s">
        <v>1485</v>
      </c>
      <c r="N205" s="27" t="s">
        <v>1486</v>
      </c>
      <c r="AR205" s="27" t="s">
        <v>1487</v>
      </c>
      <c r="AS205" s="27" t="s">
        <v>2681</v>
      </c>
    </row>
    <row r="206" spans="5:45" x14ac:dyDescent="0.25">
      <c r="E206" s="27" t="s">
        <v>1488</v>
      </c>
      <c r="F206" s="27" t="s">
        <v>1489</v>
      </c>
      <c r="M206" s="27" t="s">
        <v>1490</v>
      </c>
      <c r="N206" s="27" t="s">
        <v>1491</v>
      </c>
      <c r="AR206" s="27" t="s">
        <v>1492</v>
      </c>
      <c r="AS206" s="27" t="s">
        <v>2682</v>
      </c>
    </row>
    <row r="207" spans="5:45" x14ac:dyDescent="0.25">
      <c r="E207" s="27" t="s">
        <v>1493</v>
      </c>
      <c r="F207" s="27" t="s">
        <v>1494</v>
      </c>
      <c r="M207" s="27" t="s">
        <v>1495</v>
      </c>
      <c r="N207" s="27" t="s">
        <v>1496</v>
      </c>
      <c r="AR207" s="27" t="s">
        <v>1497</v>
      </c>
      <c r="AS207" s="27" t="s">
        <v>2683</v>
      </c>
    </row>
    <row r="208" spans="5:45" x14ac:dyDescent="0.25">
      <c r="E208" s="27" t="s">
        <v>1498</v>
      </c>
      <c r="F208" s="27" t="s">
        <v>1499</v>
      </c>
      <c r="M208" s="27" t="s">
        <v>1500</v>
      </c>
      <c r="N208" s="27" t="s">
        <v>1501</v>
      </c>
      <c r="AR208" s="27" t="s">
        <v>1502</v>
      </c>
      <c r="AS208" s="27" t="s">
        <v>2684</v>
      </c>
    </row>
    <row r="209" spans="5:45" x14ac:dyDescent="0.25">
      <c r="E209" s="27" t="s">
        <v>1503</v>
      </c>
      <c r="F209" s="27" t="s">
        <v>1504</v>
      </c>
      <c r="M209" s="27" t="s">
        <v>1505</v>
      </c>
      <c r="N209" s="27" t="s">
        <v>1506</v>
      </c>
      <c r="AR209" s="27" t="s">
        <v>1507</v>
      </c>
      <c r="AS209" s="27" t="s">
        <v>2685</v>
      </c>
    </row>
    <row r="210" spans="5:45" x14ac:dyDescent="0.25">
      <c r="E210" s="27" t="s">
        <v>1508</v>
      </c>
      <c r="F210" s="27" t="s">
        <v>1509</v>
      </c>
      <c r="M210" s="27" t="s">
        <v>1510</v>
      </c>
      <c r="N210" s="27" t="s">
        <v>1511</v>
      </c>
      <c r="AR210" s="27" t="s">
        <v>1512</v>
      </c>
      <c r="AS210" s="27" t="s">
        <v>2686</v>
      </c>
    </row>
    <row r="211" spans="5:45" x14ac:dyDescent="0.25">
      <c r="E211" s="27" t="s">
        <v>1513</v>
      </c>
      <c r="F211" s="27" t="s">
        <v>1514</v>
      </c>
      <c r="M211" s="27" t="s">
        <v>1515</v>
      </c>
      <c r="N211" s="27" t="s">
        <v>1516</v>
      </c>
      <c r="AR211" s="27" t="s">
        <v>1517</v>
      </c>
      <c r="AS211" s="27" t="s">
        <v>2687</v>
      </c>
    </row>
    <row r="212" spans="5:45" x14ac:dyDescent="0.25">
      <c r="E212" s="27" t="s">
        <v>1518</v>
      </c>
      <c r="F212" s="27" t="s">
        <v>1519</v>
      </c>
      <c r="M212" s="27" t="s">
        <v>1520</v>
      </c>
      <c r="N212" s="27" t="s">
        <v>1521</v>
      </c>
      <c r="AR212" s="27" t="s">
        <v>1522</v>
      </c>
      <c r="AS212" s="27" t="s">
        <v>2688</v>
      </c>
    </row>
    <row r="213" spans="5:45" x14ac:dyDescent="0.25">
      <c r="E213" s="27" t="s">
        <v>1523</v>
      </c>
      <c r="F213" s="27" t="s">
        <v>1524</v>
      </c>
      <c r="M213" s="27" t="s">
        <v>1525</v>
      </c>
      <c r="N213" s="27" t="s">
        <v>1526</v>
      </c>
      <c r="AR213" s="27" t="s">
        <v>1527</v>
      </c>
      <c r="AS213" s="27" t="s">
        <v>2689</v>
      </c>
    </row>
    <row r="214" spans="5:45" x14ac:dyDescent="0.25">
      <c r="E214" s="27" t="s">
        <v>1528</v>
      </c>
      <c r="F214" s="27" t="s">
        <v>1529</v>
      </c>
      <c r="M214" s="27" t="s">
        <v>1530</v>
      </c>
      <c r="N214" s="27" t="s">
        <v>1531</v>
      </c>
      <c r="AR214" s="27" t="s">
        <v>1532</v>
      </c>
      <c r="AS214" s="27" t="s">
        <v>2690</v>
      </c>
    </row>
    <row r="215" spans="5:45" x14ac:dyDescent="0.25">
      <c r="E215" s="27" t="s">
        <v>1533</v>
      </c>
      <c r="F215" s="27" t="s">
        <v>1534</v>
      </c>
      <c r="M215" s="27" t="s">
        <v>1535</v>
      </c>
      <c r="N215" s="27" t="s">
        <v>1536</v>
      </c>
      <c r="AR215" s="27" t="s">
        <v>1537</v>
      </c>
      <c r="AS215" s="27" t="s">
        <v>2691</v>
      </c>
    </row>
    <row r="216" spans="5:45" x14ac:dyDescent="0.25">
      <c r="E216" s="27" t="s">
        <v>1538</v>
      </c>
      <c r="F216" s="27" t="s">
        <v>1539</v>
      </c>
      <c r="M216" s="27" t="s">
        <v>1540</v>
      </c>
      <c r="N216" s="27" t="s">
        <v>1541</v>
      </c>
      <c r="AR216" s="27" t="s">
        <v>1542</v>
      </c>
      <c r="AS216" s="27" t="s">
        <v>2692</v>
      </c>
    </row>
    <row r="217" spans="5:45" x14ac:dyDescent="0.25">
      <c r="E217" s="27" t="s">
        <v>1543</v>
      </c>
      <c r="F217" s="27" t="s">
        <v>1544</v>
      </c>
      <c r="M217" s="27" t="s">
        <v>1545</v>
      </c>
      <c r="N217" s="27" t="s">
        <v>1546</v>
      </c>
      <c r="AR217" s="27" t="s">
        <v>1547</v>
      </c>
      <c r="AS217" s="27" t="s">
        <v>2693</v>
      </c>
    </row>
    <row r="218" spans="5:45" x14ac:dyDescent="0.25">
      <c r="E218" s="27" t="s">
        <v>1548</v>
      </c>
      <c r="F218" s="27" t="s">
        <v>1549</v>
      </c>
      <c r="M218" s="27" t="s">
        <v>1550</v>
      </c>
      <c r="N218" s="27" t="s">
        <v>1551</v>
      </c>
      <c r="AR218" s="27" t="s">
        <v>1552</v>
      </c>
      <c r="AS218" s="27" t="s">
        <v>2694</v>
      </c>
    </row>
    <row r="219" spans="5:45" x14ac:dyDescent="0.25">
      <c r="E219" s="27" t="s">
        <v>1553</v>
      </c>
      <c r="F219" s="27" t="s">
        <v>1554</v>
      </c>
      <c r="M219" s="27" t="s">
        <v>1555</v>
      </c>
      <c r="N219" s="27" t="s">
        <v>1556</v>
      </c>
      <c r="AR219" s="27" t="s">
        <v>1557</v>
      </c>
      <c r="AS219" s="27" t="s">
        <v>2695</v>
      </c>
    </row>
    <row r="220" spans="5:45" x14ac:dyDescent="0.25">
      <c r="E220" s="27" t="s">
        <v>1558</v>
      </c>
      <c r="F220" s="27" t="s">
        <v>1559</v>
      </c>
      <c r="M220" s="27" t="s">
        <v>1560</v>
      </c>
      <c r="N220" s="27" t="s">
        <v>1561</v>
      </c>
      <c r="AR220" s="27" t="s">
        <v>1562</v>
      </c>
      <c r="AS220" s="27" t="s">
        <v>2696</v>
      </c>
    </row>
    <row r="221" spans="5:45" x14ac:dyDescent="0.25">
      <c r="E221" s="27" t="s">
        <v>1563</v>
      </c>
      <c r="F221" s="27" t="s">
        <v>1564</v>
      </c>
      <c r="M221" s="27" t="s">
        <v>1565</v>
      </c>
      <c r="N221" s="27" t="s">
        <v>1566</v>
      </c>
      <c r="AR221" s="27" t="s">
        <v>1567</v>
      </c>
      <c r="AS221" s="27" t="s">
        <v>2697</v>
      </c>
    </row>
    <row r="222" spans="5:45" x14ac:dyDescent="0.25">
      <c r="E222" s="27" t="s">
        <v>1568</v>
      </c>
      <c r="F222" s="27" t="s">
        <v>1569</v>
      </c>
      <c r="M222" s="27" t="s">
        <v>1570</v>
      </c>
      <c r="N222" s="27" t="s">
        <v>1571</v>
      </c>
      <c r="AR222" s="27" t="s">
        <v>1572</v>
      </c>
      <c r="AS222" s="27" t="s">
        <v>2698</v>
      </c>
    </row>
    <row r="223" spans="5:45" x14ac:dyDescent="0.25">
      <c r="E223" s="27" t="s">
        <v>1573</v>
      </c>
      <c r="F223" s="27" t="s">
        <v>1574</v>
      </c>
      <c r="M223" s="27" t="s">
        <v>1575</v>
      </c>
      <c r="N223" s="27" t="s">
        <v>1576</v>
      </c>
      <c r="AR223" s="27" t="s">
        <v>1577</v>
      </c>
      <c r="AS223" s="27" t="s">
        <v>2699</v>
      </c>
    </row>
    <row r="224" spans="5:45" x14ac:dyDescent="0.25">
      <c r="E224" s="27" t="s">
        <v>1578</v>
      </c>
      <c r="F224" s="27" t="s">
        <v>1579</v>
      </c>
      <c r="M224" s="27" t="s">
        <v>1580</v>
      </c>
      <c r="N224" s="27" t="s">
        <v>1581</v>
      </c>
      <c r="AR224" s="27" t="s">
        <v>1582</v>
      </c>
      <c r="AS224" s="27" t="s">
        <v>2700</v>
      </c>
    </row>
    <row r="225" spans="5:45" x14ac:dyDescent="0.25">
      <c r="E225" s="27" t="s">
        <v>1583</v>
      </c>
      <c r="F225" s="27" t="s">
        <v>1584</v>
      </c>
      <c r="M225" s="27" t="s">
        <v>1585</v>
      </c>
      <c r="N225" s="27" t="s">
        <v>1586</v>
      </c>
      <c r="AR225" s="27" t="s">
        <v>1587</v>
      </c>
      <c r="AS225" s="27" t="s">
        <v>2701</v>
      </c>
    </row>
    <row r="226" spans="5:45" x14ac:dyDescent="0.25">
      <c r="E226" s="27" t="s">
        <v>1588</v>
      </c>
      <c r="F226" s="27" t="s">
        <v>1589</v>
      </c>
      <c r="M226" s="27" t="s">
        <v>1590</v>
      </c>
      <c r="N226" s="27" t="s">
        <v>1591</v>
      </c>
      <c r="AR226" s="27" t="s">
        <v>1592</v>
      </c>
      <c r="AS226" s="27" t="s">
        <v>2702</v>
      </c>
    </row>
    <row r="227" spans="5:45" x14ac:dyDescent="0.25">
      <c r="E227" s="27" t="s">
        <v>1593</v>
      </c>
      <c r="F227" s="27" t="s">
        <v>1594</v>
      </c>
      <c r="M227" s="27" t="s">
        <v>1595</v>
      </c>
      <c r="N227" s="27" t="s">
        <v>1596</v>
      </c>
      <c r="AR227" s="27" t="s">
        <v>1597</v>
      </c>
      <c r="AS227" s="27" t="s">
        <v>2703</v>
      </c>
    </row>
    <row r="228" spans="5:45" x14ac:dyDescent="0.25">
      <c r="E228" s="27" t="s">
        <v>1598</v>
      </c>
      <c r="F228" s="27" t="s">
        <v>1599</v>
      </c>
      <c r="M228" s="27" t="s">
        <v>1600</v>
      </c>
      <c r="N228" s="27" t="s">
        <v>1601</v>
      </c>
      <c r="AR228" s="27" t="s">
        <v>1602</v>
      </c>
      <c r="AS228" s="27" t="s">
        <v>2704</v>
      </c>
    </row>
    <row r="229" spans="5:45" x14ac:dyDescent="0.25">
      <c r="E229" s="27" t="s">
        <v>1603</v>
      </c>
      <c r="F229" s="27" t="s">
        <v>1604</v>
      </c>
      <c r="M229" s="27" t="s">
        <v>1605</v>
      </c>
      <c r="N229" s="27" t="s">
        <v>1606</v>
      </c>
      <c r="AR229" s="27" t="s">
        <v>1607</v>
      </c>
      <c r="AS229" s="27" t="s">
        <v>2705</v>
      </c>
    </row>
    <row r="230" spans="5:45" x14ac:dyDescent="0.25">
      <c r="E230" s="27" t="s">
        <v>1608</v>
      </c>
      <c r="F230" s="27" t="s">
        <v>1609</v>
      </c>
      <c r="M230" s="27" t="s">
        <v>1610</v>
      </c>
      <c r="N230" s="27" t="s">
        <v>1611</v>
      </c>
      <c r="AR230" s="27" t="s">
        <v>1612</v>
      </c>
      <c r="AS230" s="27" t="s">
        <v>2706</v>
      </c>
    </row>
    <row r="231" spans="5:45" x14ac:dyDescent="0.25">
      <c r="E231" s="27" t="s">
        <v>1613</v>
      </c>
      <c r="F231" s="27" t="s">
        <v>1614</v>
      </c>
      <c r="M231" s="27" t="s">
        <v>1615</v>
      </c>
      <c r="N231" s="27" t="s">
        <v>1616</v>
      </c>
      <c r="AR231" s="27" t="s">
        <v>1617</v>
      </c>
      <c r="AS231" s="27" t="s">
        <v>2707</v>
      </c>
    </row>
    <row r="232" spans="5:45" x14ac:dyDescent="0.25">
      <c r="E232" s="27" t="s">
        <v>1618</v>
      </c>
      <c r="F232" s="27" t="s">
        <v>1619</v>
      </c>
      <c r="M232" s="27" t="s">
        <v>1620</v>
      </c>
      <c r="N232" s="27" t="s">
        <v>1621</v>
      </c>
      <c r="AR232" s="27" t="s">
        <v>1622</v>
      </c>
      <c r="AS232" s="27" t="s">
        <v>2708</v>
      </c>
    </row>
    <row r="233" spans="5:45" x14ac:dyDescent="0.25">
      <c r="E233" s="27" t="s">
        <v>1623</v>
      </c>
      <c r="F233" s="27" t="s">
        <v>1624</v>
      </c>
      <c r="M233" s="27" t="s">
        <v>1625</v>
      </c>
      <c r="N233" s="27" t="s">
        <v>1626</v>
      </c>
      <c r="AR233" s="27" t="s">
        <v>1627</v>
      </c>
      <c r="AS233" s="27" t="s">
        <v>2709</v>
      </c>
    </row>
    <row r="234" spans="5:45" x14ac:dyDescent="0.25">
      <c r="E234" s="27" t="s">
        <v>1628</v>
      </c>
      <c r="F234" s="27" t="s">
        <v>1629</v>
      </c>
      <c r="M234" s="27" t="s">
        <v>1630</v>
      </c>
      <c r="N234" s="27" t="s">
        <v>1631</v>
      </c>
      <c r="AR234" s="27" t="s">
        <v>1632</v>
      </c>
      <c r="AS234" s="27" t="s">
        <v>2710</v>
      </c>
    </row>
    <row r="235" spans="5:45" x14ac:dyDescent="0.25">
      <c r="E235" s="27" t="s">
        <v>1633</v>
      </c>
      <c r="F235" s="27" t="s">
        <v>1634</v>
      </c>
      <c r="M235" s="27" t="s">
        <v>1635</v>
      </c>
      <c r="N235" s="27" t="s">
        <v>1636</v>
      </c>
      <c r="AR235" s="27" t="s">
        <v>1637</v>
      </c>
      <c r="AS235" s="27" t="s">
        <v>2711</v>
      </c>
    </row>
    <row r="236" spans="5:45" x14ac:dyDescent="0.25">
      <c r="E236" s="27" t="s">
        <v>1638</v>
      </c>
      <c r="F236" s="27" t="s">
        <v>1639</v>
      </c>
      <c r="M236" s="27" t="s">
        <v>1640</v>
      </c>
      <c r="N236" s="27" t="s">
        <v>1641</v>
      </c>
      <c r="AR236" s="27" t="s">
        <v>1642</v>
      </c>
      <c r="AS236" s="27" t="s">
        <v>2712</v>
      </c>
    </row>
    <row r="237" spans="5:45" x14ac:dyDescent="0.25">
      <c r="E237" s="27" t="s">
        <v>1643</v>
      </c>
      <c r="F237" s="27" t="s">
        <v>1644</v>
      </c>
      <c r="M237" s="27" t="s">
        <v>1645</v>
      </c>
      <c r="N237" s="27" t="s">
        <v>1646</v>
      </c>
      <c r="AR237" s="27" t="s">
        <v>1647</v>
      </c>
      <c r="AS237" s="27" t="s">
        <v>2713</v>
      </c>
    </row>
    <row r="238" spans="5:45" x14ac:dyDescent="0.25">
      <c r="E238" s="27" t="s">
        <v>1648</v>
      </c>
      <c r="F238" s="27" t="s">
        <v>1649</v>
      </c>
      <c r="M238" s="27" t="s">
        <v>1650</v>
      </c>
      <c r="N238" s="27" t="s">
        <v>1651</v>
      </c>
      <c r="AR238" s="27" t="s">
        <v>1652</v>
      </c>
      <c r="AS238" s="27" t="s">
        <v>2714</v>
      </c>
    </row>
    <row r="239" spans="5:45" x14ac:dyDescent="0.25">
      <c r="E239" s="27" t="s">
        <v>1653</v>
      </c>
      <c r="F239" s="27" t="s">
        <v>1654</v>
      </c>
      <c r="M239" s="27" t="s">
        <v>1655</v>
      </c>
      <c r="N239" s="27" t="s">
        <v>1656</v>
      </c>
      <c r="AR239" s="27" t="s">
        <v>1657</v>
      </c>
      <c r="AS239" s="27" t="s">
        <v>2715</v>
      </c>
    </row>
    <row r="240" spans="5:45" x14ac:dyDescent="0.25">
      <c r="E240" s="27" t="s">
        <v>1658</v>
      </c>
      <c r="F240" s="27" t="s">
        <v>1659</v>
      </c>
      <c r="M240" s="27" t="s">
        <v>1660</v>
      </c>
      <c r="N240" s="27" t="s">
        <v>1661</v>
      </c>
      <c r="AR240" s="27" t="s">
        <v>1662</v>
      </c>
      <c r="AS240" s="27" t="s">
        <v>2716</v>
      </c>
    </row>
    <row r="241" spans="5:45" x14ac:dyDescent="0.25">
      <c r="E241" s="27" t="s">
        <v>1663</v>
      </c>
      <c r="F241" s="27" t="s">
        <v>1664</v>
      </c>
      <c r="M241" s="27" t="s">
        <v>1665</v>
      </c>
      <c r="N241" s="27" t="s">
        <v>1666</v>
      </c>
      <c r="AR241" s="27" t="s">
        <v>1667</v>
      </c>
      <c r="AS241" s="27" t="s">
        <v>2717</v>
      </c>
    </row>
    <row r="242" spans="5:45" x14ac:dyDescent="0.25">
      <c r="E242" s="27" t="s">
        <v>1668</v>
      </c>
      <c r="F242" s="27" t="s">
        <v>1669</v>
      </c>
      <c r="M242" s="27" t="s">
        <v>1670</v>
      </c>
      <c r="N242" s="27" t="s">
        <v>1671</v>
      </c>
      <c r="AR242" s="27" t="s">
        <v>1672</v>
      </c>
      <c r="AS242" s="27" t="s">
        <v>2718</v>
      </c>
    </row>
    <row r="243" spans="5:45" x14ac:dyDescent="0.25">
      <c r="M243" s="27" t="s">
        <v>1673</v>
      </c>
      <c r="N243" s="27" t="s">
        <v>1674</v>
      </c>
      <c r="AR243" s="27" t="s">
        <v>1675</v>
      </c>
      <c r="AS243" s="27" t="s">
        <v>2719</v>
      </c>
    </row>
    <row r="244" spans="5:45" x14ac:dyDescent="0.25">
      <c r="M244" s="27" t="s">
        <v>1676</v>
      </c>
      <c r="N244" s="27" t="s">
        <v>1677</v>
      </c>
      <c r="AR244" s="27" t="s">
        <v>1678</v>
      </c>
      <c r="AS244" s="27" t="s">
        <v>2720</v>
      </c>
    </row>
    <row r="245" spans="5:45" x14ac:dyDescent="0.25">
      <c r="M245" s="27" t="s">
        <v>1679</v>
      </c>
      <c r="N245" s="27" t="s">
        <v>1680</v>
      </c>
      <c r="AR245" s="27" t="s">
        <v>1681</v>
      </c>
      <c r="AS245" s="27" t="s">
        <v>2721</v>
      </c>
    </row>
    <row r="246" spans="5:45" x14ac:dyDescent="0.25">
      <c r="M246" s="27" t="s">
        <v>1682</v>
      </c>
      <c r="N246" s="27" t="s">
        <v>1683</v>
      </c>
      <c r="AR246" s="27" t="s">
        <v>1684</v>
      </c>
      <c r="AS246" s="27" t="s">
        <v>2722</v>
      </c>
    </row>
    <row r="247" spans="5:45" x14ac:dyDescent="0.25">
      <c r="M247" s="27" t="s">
        <v>1685</v>
      </c>
      <c r="N247" s="27" t="s">
        <v>1686</v>
      </c>
      <c r="AR247" s="27" t="s">
        <v>1687</v>
      </c>
      <c r="AS247" s="27" t="s">
        <v>2723</v>
      </c>
    </row>
    <row r="248" spans="5:45" x14ac:dyDescent="0.25">
      <c r="M248" s="27" t="s">
        <v>1688</v>
      </c>
      <c r="N248" s="27" t="s">
        <v>1689</v>
      </c>
      <c r="AR248" s="27" t="s">
        <v>1690</v>
      </c>
      <c r="AS248" s="27" t="s">
        <v>2724</v>
      </c>
    </row>
    <row r="249" spans="5:45" x14ac:dyDescent="0.25">
      <c r="M249" s="27" t="s">
        <v>1691</v>
      </c>
      <c r="N249" s="27" t="s">
        <v>1692</v>
      </c>
      <c r="AR249" s="27" t="s">
        <v>1693</v>
      </c>
      <c r="AS249" s="27" t="s">
        <v>2725</v>
      </c>
    </row>
    <row r="250" spans="5:45" x14ac:dyDescent="0.25">
      <c r="M250" s="27" t="s">
        <v>1694</v>
      </c>
      <c r="N250" s="27" t="s">
        <v>1695</v>
      </c>
      <c r="AR250" s="27" t="s">
        <v>1696</v>
      </c>
      <c r="AS250" s="27" t="s">
        <v>2726</v>
      </c>
    </row>
    <row r="251" spans="5:45" x14ac:dyDescent="0.25">
      <c r="M251" s="27" t="s">
        <v>1697</v>
      </c>
      <c r="N251" s="27" t="s">
        <v>1698</v>
      </c>
      <c r="AR251" s="27" t="s">
        <v>1699</v>
      </c>
      <c r="AS251" s="27" t="s">
        <v>2727</v>
      </c>
    </row>
    <row r="252" spans="5:45" x14ac:dyDescent="0.25">
      <c r="M252" s="27" t="s">
        <v>1700</v>
      </c>
      <c r="N252" s="27" t="s">
        <v>1701</v>
      </c>
      <c r="AR252" s="27" t="s">
        <v>1702</v>
      </c>
      <c r="AS252" s="27" t="s">
        <v>2728</v>
      </c>
    </row>
    <row r="253" spans="5:45" x14ac:dyDescent="0.25">
      <c r="M253" s="27" t="s">
        <v>1703</v>
      </c>
      <c r="N253" s="27" t="s">
        <v>1704</v>
      </c>
      <c r="AR253" s="27" t="s">
        <v>1705</v>
      </c>
      <c r="AS253" s="27" t="s">
        <v>2729</v>
      </c>
    </row>
    <row r="254" spans="5:45" x14ac:dyDescent="0.25">
      <c r="M254" s="27" t="s">
        <v>1706</v>
      </c>
      <c r="N254" s="27" t="s">
        <v>1707</v>
      </c>
      <c r="AR254" s="27" t="s">
        <v>1708</v>
      </c>
      <c r="AS254" s="27" t="s">
        <v>2730</v>
      </c>
    </row>
    <row r="255" spans="5:45" x14ac:dyDescent="0.25">
      <c r="M255" s="27" t="s">
        <v>1709</v>
      </c>
      <c r="N255" s="27" t="s">
        <v>1710</v>
      </c>
      <c r="AR255" s="27" t="s">
        <v>1711</v>
      </c>
      <c r="AS255" s="27" t="s">
        <v>2731</v>
      </c>
    </row>
    <row r="256" spans="5:45" x14ac:dyDescent="0.25">
      <c r="M256" s="27" t="s">
        <v>1712</v>
      </c>
      <c r="N256" s="27" t="s">
        <v>1713</v>
      </c>
      <c r="AR256" s="27" t="s">
        <v>1714</v>
      </c>
      <c r="AS256" s="27" t="s">
        <v>2732</v>
      </c>
    </row>
    <row r="257" spans="13:45" x14ac:dyDescent="0.25">
      <c r="M257" s="27" t="s">
        <v>1715</v>
      </c>
      <c r="N257" s="27" t="s">
        <v>1716</v>
      </c>
      <c r="AR257" s="27" t="s">
        <v>1717</v>
      </c>
      <c r="AS257" s="27" t="s">
        <v>2733</v>
      </c>
    </row>
    <row r="258" spans="13:45" x14ac:dyDescent="0.25">
      <c r="M258" s="27" t="s">
        <v>1718</v>
      </c>
      <c r="N258" s="27" t="s">
        <v>1719</v>
      </c>
      <c r="AR258" s="27" t="s">
        <v>1720</v>
      </c>
      <c r="AS258" s="27" t="s">
        <v>2734</v>
      </c>
    </row>
    <row r="259" spans="13:45" x14ac:dyDescent="0.25">
      <c r="M259" s="27" t="s">
        <v>1721</v>
      </c>
      <c r="N259" s="27" t="s">
        <v>1722</v>
      </c>
      <c r="AR259" s="27" t="s">
        <v>1723</v>
      </c>
      <c r="AS259" s="27" t="s">
        <v>2735</v>
      </c>
    </row>
    <row r="260" spans="13:45" x14ac:dyDescent="0.25">
      <c r="M260" s="27" t="s">
        <v>1724</v>
      </c>
      <c r="N260" s="27" t="s">
        <v>1725</v>
      </c>
      <c r="AR260" s="27" t="s">
        <v>1726</v>
      </c>
      <c r="AS260" s="27" t="s">
        <v>2736</v>
      </c>
    </row>
    <row r="261" spans="13:45" x14ac:dyDescent="0.25">
      <c r="M261" s="27" t="s">
        <v>1727</v>
      </c>
      <c r="N261" s="27" t="s">
        <v>1728</v>
      </c>
      <c r="AR261" s="27" t="s">
        <v>1729</v>
      </c>
      <c r="AS261" s="27" t="s">
        <v>2737</v>
      </c>
    </row>
    <row r="262" spans="13:45" x14ac:dyDescent="0.25">
      <c r="M262" s="27" t="s">
        <v>1730</v>
      </c>
      <c r="N262" s="27" t="s">
        <v>1731</v>
      </c>
      <c r="AR262" s="27" t="s">
        <v>1732</v>
      </c>
      <c r="AS262" s="27" t="s">
        <v>2738</v>
      </c>
    </row>
    <row r="263" spans="13:45" x14ac:dyDescent="0.25">
      <c r="M263" s="27" t="s">
        <v>1733</v>
      </c>
      <c r="N263" s="27" t="s">
        <v>1734</v>
      </c>
      <c r="AR263" s="27" t="s">
        <v>1735</v>
      </c>
      <c r="AS263" s="27" t="s">
        <v>2739</v>
      </c>
    </row>
    <row r="264" spans="13:45" x14ac:dyDescent="0.25">
      <c r="M264" s="27" t="s">
        <v>1736</v>
      </c>
      <c r="N264" s="27" t="s">
        <v>1737</v>
      </c>
      <c r="AR264" s="27" t="s">
        <v>1738</v>
      </c>
      <c r="AS264" s="27" t="s">
        <v>2740</v>
      </c>
    </row>
    <row r="265" spans="13:45" x14ac:dyDescent="0.25">
      <c r="M265" s="27" t="s">
        <v>1739</v>
      </c>
      <c r="N265" s="27" t="s">
        <v>1740</v>
      </c>
      <c r="AR265" s="27" t="s">
        <v>1741</v>
      </c>
      <c r="AS265" s="27" t="s">
        <v>2741</v>
      </c>
    </row>
    <row r="266" spans="13:45" x14ac:dyDescent="0.25">
      <c r="M266" s="27" t="s">
        <v>1742</v>
      </c>
      <c r="N266" s="27" t="s">
        <v>1743</v>
      </c>
      <c r="AR266" s="27" t="s">
        <v>1744</v>
      </c>
      <c r="AS266" s="27" t="s">
        <v>2742</v>
      </c>
    </row>
    <row r="267" spans="13:45" x14ac:dyDescent="0.25">
      <c r="M267" s="27" t="s">
        <v>1745</v>
      </c>
      <c r="N267" s="27" t="s">
        <v>1746</v>
      </c>
      <c r="AR267" s="27" t="s">
        <v>1747</v>
      </c>
      <c r="AS267" s="27" t="s">
        <v>2743</v>
      </c>
    </row>
    <row r="268" spans="13:45" x14ac:dyDescent="0.25">
      <c r="M268" s="27" t="s">
        <v>1748</v>
      </c>
      <c r="N268" s="27" t="s">
        <v>1749</v>
      </c>
      <c r="AR268" s="27" t="s">
        <v>1750</v>
      </c>
      <c r="AS268" s="27" t="s">
        <v>2744</v>
      </c>
    </row>
    <row r="269" spans="13:45" x14ac:dyDescent="0.25">
      <c r="M269" s="27" t="s">
        <v>1751</v>
      </c>
      <c r="N269" s="27" t="s">
        <v>1752</v>
      </c>
      <c r="AR269" s="27" t="s">
        <v>1753</v>
      </c>
      <c r="AS269" s="27" t="s">
        <v>2745</v>
      </c>
    </row>
    <row r="270" spans="13:45" x14ac:dyDescent="0.25">
      <c r="M270" s="27" t="s">
        <v>1754</v>
      </c>
      <c r="N270" s="27" t="s">
        <v>1755</v>
      </c>
      <c r="AR270" s="27" t="s">
        <v>1756</v>
      </c>
      <c r="AS270" s="27" t="s">
        <v>2746</v>
      </c>
    </row>
    <row r="271" spans="13:45" x14ac:dyDescent="0.25">
      <c r="M271" s="27" t="s">
        <v>1757</v>
      </c>
      <c r="N271" s="27" t="s">
        <v>1758</v>
      </c>
      <c r="AR271" s="27" t="s">
        <v>1759</v>
      </c>
      <c r="AS271" s="27" t="s">
        <v>2747</v>
      </c>
    </row>
    <row r="272" spans="13:45" x14ac:dyDescent="0.25">
      <c r="M272" s="27" t="s">
        <v>1760</v>
      </c>
      <c r="N272" s="27" t="s">
        <v>1761</v>
      </c>
      <c r="AR272" s="27" t="s">
        <v>1762</v>
      </c>
      <c r="AS272" s="27" t="s">
        <v>2748</v>
      </c>
    </row>
    <row r="273" spans="13:45" x14ac:dyDescent="0.25">
      <c r="M273" s="27" t="s">
        <v>1763</v>
      </c>
      <c r="N273" s="27" t="s">
        <v>1764</v>
      </c>
      <c r="AR273" s="27" t="s">
        <v>1765</v>
      </c>
      <c r="AS273" s="27" t="s">
        <v>2749</v>
      </c>
    </row>
    <row r="274" spans="13:45" x14ac:dyDescent="0.25">
      <c r="M274" s="27" t="s">
        <v>1766</v>
      </c>
      <c r="N274" s="27" t="s">
        <v>1767</v>
      </c>
      <c r="AR274" s="27" t="s">
        <v>1768</v>
      </c>
      <c r="AS274" s="27" t="s">
        <v>2750</v>
      </c>
    </row>
    <row r="275" spans="13:45" x14ac:dyDescent="0.25">
      <c r="M275" s="27" t="s">
        <v>1769</v>
      </c>
      <c r="N275" s="27" t="s">
        <v>1770</v>
      </c>
      <c r="AR275" s="27" t="s">
        <v>1771</v>
      </c>
      <c r="AS275" s="27" t="s">
        <v>2751</v>
      </c>
    </row>
    <row r="276" spans="13:45" x14ac:dyDescent="0.25">
      <c r="M276" s="27" t="s">
        <v>1772</v>
      </c>
      <c r="N276" s="27" t="s">
        <v>1773</v>
      </c>
      <c r="AR276" s="27" t="s">
        <v>1774</v>
      </c>
      <c r="AS276" s="27" t="s">
        <v>2752</v>
      </c>
    </row>
    <row r="277" spans="13:45" x14ac:dyDescent="0.25">
      <c r="M277" s="27" t="s">
        <v>1775</v>
      </c>
      <c r="N277" s="27" t="s">
        <v>1776</v>
      </c>
      <c r="AR277" s="27" t="s">
        <v>1777</v>
      </c>
      <c r="AS277" s="27" t="s">
        <v>2753</v>
      </c>
    </row>
    <row r="278" spans="13:45" x14ac:dyDescent="0.25">
      <c r="M278" s="27" t="s">
        <v>1778</v>
      </c>
      <c r="N278" s="27" t="s">
        <v>1779</v>
      </c>
      <c r="AR278" s="27" t="s">
        <v>1780</v>
      </c>
      <c r="AS278" s="27" t="s">
        <v>2754</v>
      </c>
    </row>
    <row r="279" spans="13:45" x14ac:dyDescent="0.25">
      <c r="M279" s="27" t="s">
        <v>1781</v>
      </c>
      <c r="N279" s="27" t="s">
        <v>1782</v>
      </c>
      <c r="AR279" s="27" t="s">
        <v>1783</v>
      </c>
      <c r="AS279" s="27" t="s">
        <v>2755</v>
      </c>
    </row>
    <row r="280" spans="13:45" x14ac:dyDescent="0.25">
      <c r="M280" s="27" t="s">
        <v>1784</v>
      </c>
      <c r="N280" s="27" t="s">
        <v>1785</v>
      </c>
      <c r="AR280" s="27" t="s">
        <v>1786</v>
      </c>
      <c r="AS280" s="27" t="s">
        <v>2756</v>
      </c>
    </row>
    <row r="281" spans="13:45" x14ac:dyDescent="0.25">
      <c r="M281" s="27" t="s">
        <v>1787</v>
      </c>
      <c r="N281" s="27" t="s">
        <v>1788</v>
      </c>
      <c r="AR281" s="27" t="s">
        <v>1789</v>
      </c>
      <c r="AS281" s="27" t="s">
        <v>2757</v>
      </c>
    </row>
    <row r="282" spans="13:45" x14ac:dyDescent="0.25">
      <c r="M282" s="27" t="s">
        <v>1790</v>
      </c>
      <c r="N282" s="27" t="s">
        <v>1791</v>
      </c>
      <c r="AR282" s="27" t="s">
        <v>1792</v>
      </c>
      <c r="AS282" s="27" t="s">
        <v>2758</v>
      </c>
    </row>
    <row r="283" spans="13:45" x14ac:dyDescent="0.25">
      <c r="M283" s="27" t="s">
        <v>1793</v>
      </c>
      <c r="N283" s="27" t="s">
        <v>1794</v>
      </c>
      <c r="AR283" s="27" t="s">
        <v>1795</v>
      </c>
      <c r="AS283" s="27" t="s">
        <v>2759</v>
      </c>
    </row>
    <row r="284" spans="13:45" x14ac:dyDescent="0.25">
      <c r="M284" s="27" t="s">
        <v>1796</v>
      </c>
      <c r="N284" s="27" t="s">
        <v>1797</v>
      </c>
      <c r="AR284" s="27" t="s">
        <v>1798</v>
      </c>
      <c r="AS284" s="27" t="s">
        <v>2760</v>
      </c>
    </row>
    <row r="285" spans="13:45" x14ac:dyDescent="0.25">
      <c r="M285" s="27" t="s">
        <v>1799</v>
      </c>
      <c r="N285" s="27" t="s">
        <v>1800</v>
      </c>
      <c r="AR285" s="27" t="s">
        <v>1801</v>
      </c>
      <c r="AS285" s="27" t="s">
        <v>2761</v>
      </c>
    </row>
    <row r="286" spans="13:45" x14ac:dyDescent="0.25">
      <c r="M286" s="27" t="s">
        <v>1802</v>
      </c>
      <c r="N286" s="27" t="s">
        <v>1803</v>
      </c>
      <c r="AR286" s="27" t="s">
        <v>1804</v>
      </c>
      <c r="AS286" s="27" t="s">
        <v>2762</v>
      </c>
    </row>
    <row r="287" spans="13:45" x14ac:dyDescent="0.25">
      <c r="M287" s="27" t="s">
        <v>1805</v>
      </c>
      <c r="N287" s="27" t="s">
        <v>1806</v>
      </c>
      <c r="AR287" s="27" t="s">
        <v>1807</v>
      </c>
      <c r="AS287" s="27" t="s">
        <v>2763</v>
      </c>
    </row>
    <row r="288" spans="13:45" x14ac:dyDescent="0.25">
      <c r="M288" s="27" t="s">
        <v>1808</v>
      </c>
      <c r="N288" s="27" t="s">
        <v>1809</v>
      </c>
      <c r="AR288" s="27" t="s">
        <v>1810</v>
      </c>
      <c r="AS288" s="27" t="s">
        <v>2764</v>
      </c>
    </row>
    <row r="289" spans="13:45" x14ac:dyDescent="0.25">
      <c r="M289" s="27" t="s">
        <v>1811</v>
      </c>
      <c r="N289" s="27" t="s">
        <v>1812</v>
      </c>
      <c r="AR289" s="27" t="s">
        <v>1813</v>
      </c>
      <c r="AS289" s="27" t="s">
        <v>2765</v>
      </c>
    </row>
    <row r="290" spans="13:45" x14ac:dyDescent="0.25">
      <c r="M290" s="27" t="s">
        <v>1814</v>
      </c>
      <c r="N290" s="27" t="s">
        <v>1815</v>
      </c>
      <c r="AR290" s="27" t="s">
        <v>1816</v>
      </c>
      <c r="AS290" s="27" t="s">
        <v>2766</v>
      </c>
    </row>
    <row r="291" spans="13:45" x14ac:dyDescent="0.25">
      <c r="M291" s="27" t="s">
        <v>1817</v>
      </c>
      <c r="N291" s="27" t="s">
        <v>1818</v>
      </c>
      <c r="AR291" s="27" t="s">
        <v>1819</v>
      </c>
      <c r="AS291" s="27" t="s">
        <v>2767</v>
      </c>
    </row>
    <row r="292" spans="13:45" x14ac:dyDescent="0.25">
      <c r="M292" s="27" t="s">
        <v>1820</v>
      </c>
      <c r="N292" s="27" t="s">
        <v>1821</v>
      </c>
      <c r="AR292" s="27" t="s">
        <v>1822</v>
      </c>
      <c r="AS292" s="27" t="s">
        <v>2768</v>
      </c>
    </row>
    <row r="293" spans="13:45" x14ac:dyDescent="0.25">
      <c r="M293" s="27" t="s">
        <v>1823</v>
      </c>
      <c r="N293" s="27" t="s">
        <v>1824</v>
      </c>
      <c r="AR293" s="27" t="s">
        <v>1825</v>
      </c>
      <c r="AS293" s="27" t="s">
        <v>2769</v>
      </c>
    </row>
    <row r="294" spans="13:45" x14ac:dyDescent="0.25">
      <c r="M294" s="27" t="s">
        <v>1826</v>
      </c>
      <c r="N294" s="27" t="s">
        <v>1827</v>
      </c>
      <c r="AR294" s="27" t="s">
        <v>1828</v>
      </c>
      <c r="AS294" s="27" t="s">
        <v>2770</v>
      </c>
    </row>
    <row r="295" spans="13:45" x14ac:dyDescent="0.25">
      <c r="M295" s="27" t="s">
        <v>1829</v>
      </c>
      <c r="N295" s="27" t="s">
        <v>1830</v>
      </c>
      <c r="AR295" s="27" t="s">
        <v>1831</v>
      </c>
      <c r="AS295" s="27" t="s">
        <v>2771</v>
      </c>
    </row>
    <row r="296" spans="13:45" x14ac:dyDescent="0.25">
      <c r="M296" s="27" t="s">
        <v>1832</v>
      </c>
      <c r="N296" s="27" t="s">
        <v>1833</v>
      </c>
      <c r="AR296" s="27" t="s">
        <v>1834</v>
      </c>
      <c r="AS296" s="27" t="s">
        <v>2772</v>
      </c>
    </row>
    <row r="297" spans="13:45" x14ac:dyDescent="0.25">
      <c r="M297" s="27" t="s">
        <v>1835</v>
      </c>
      <c r="N297" s="27" t="s">
        <v>1836</v>
      </c>
      <c r="AR297" s="27" t="s">
        <v>1837</v>
      </c>
      <c r="AS297" s="27" t="s">
        <v>2773</v>
      </c>
    </row>
    <row r="298" spans="13:45" x14ac:dyDescent="0.25">
      <c r="M298" s="27" t="s">
        <v>1838</v>
      </c>
      <c r="N298" s="27" t="s">
        <v>1839</v>
      </c>
      <c r="AR298" s="27" t="s">
        <v>1840</v>
      </c>
      <c r="AS298" s="27" t="s">
        <v>2774</v>
      </c>
    </row>
    <row r="299" spans="13:45" x14ac:dyDescent="0.25">
      <c r="M299" s="27" t="s">
        <v>1841</v>
      </c>
      <c r="N299" s="27" t="s">
        <v>1842</v>
      </c>
      <c r="AR299" s="27" t="s">
        <v>1843</v>
      </c>
      <c r="AS299" s="27" t="s">
        <v>2775</v>
      </c>
    </row>
    <row r="300" spans="13:45" x14ac:dyDescent="0.25">
      <c r="M300" s="27" t="s">
        <v>1844</v>
      </c>
      <c r="N300" s="27" t="s">
        <v>1845</v>
      </c>
      <c r="AR300" s="27" t="s">
        <v>1846</v>
      </c>
      <c r="AS300" s="27" t="s">
        <v>2776</v>
      </c>
    </row>
    <row r="301" spans="13:45" x14ac:dyDescent="0.25">
      <c r="M301" s="27" t="s">
        <v>1847</v>
      </c>
      <c r="N301" s="27" t="s">
        <v>1848</v>
      </c>
      <c r="AR301" s="27" t="s">
        <v>1849</v>
      </c>
      <c r="AS301" s="27" t="s">
        <v>2777</v>
      </c>
    </row>
    <row r="302" spans="13:45" x14ac:dyDescent="0.25">
      <c r="M302" s="27" t="s">
        <v>1850</v>
      </c>
      <c r="N302" s="27" t="s">
        <v>1851</v>
      </c>
      <c r="AR302" s="27" t="s">
        <v>1852</v>
      </c>
      <c r="AS302" s="27" t="s">
        <v>2778</v>
      </c>
    </row>
    <row r="303" spans="13:45" x14ac:dyDescent="0.25">
      <c r="M303" s="27" t="s">
        <v>1853</v>
      </c>
      <c r="N303" s="27" t="s">
        <v>1854</v>
      </c>
      <c r="AR303" s="27" t="s">
        <v>1855</v>
      </c>
      <c r="AS303" s="27" t="s">
        <v>2779</v>
      </c>
    </row>
    <row r="304" spans="13:45" x14ac:dyDescent="0.25">
      <c r="M304" s="27" t="s">
        <v>1856</v>
      </c>
      <c r="N304" s="27" t="s">
        <v>1857</v>
      </c>
      <c r="AR304" s="27" t="s">
        <v>1858</v>
      </c>
      <c r="AS304" s="27" t="s">
        <v>2780</v>
      </c>
    </row>
    <row r="305" spans="13:45" x14ac:dyDescent="0.25">
      <c r="M305" s="27" t="s">
        <v>1859</v>
      </c>
      <c r="N305" s="27" t="s">
        <v>1860</v>
      </c>
      <c r="AR305" s="27" t="s">
        <v>1861</v>
      </c>
      <c r="AS305" s="27" t="s">
        <v>2781</v>
      </c>
    </row>
    <row r="306" spans="13:45" x14ac:dyDescent="0.25">
      <c r="M306" s="27" t="s">
        <v>1862</v>
      </c>
      <c r="N306" s="27" t="s">
        <v>1863</v>
      </c>
      <c r="AR306" s="27" t="s">
        <v>1864</v>
      </c>
      <c r="AS306" s="27" t="s">
        <v>2782</v>
      </c>
    </row>
    <row r="307" spans="13:45" x14ac:dyDescent="0.25">
      <c r="M307" s="27" t="s">
        <v>1865</v>
      </c>
      <c r="N307" s="27" t="s">
        <v>1866</v>
      </c>
      <c r="AR307" s="27" t="s">
        <v>1867</v>
      </c>
      <c r="AS307" s="27" t="s">
        <v>2783</v>
      </c>
    </row>
    <row r="308" spans="13:45" x14ac:dyDescent="0.25">
      <c r="M308" s="27" t="s">
        <v>1868</v>
      </c>
      <c r="N308" s="27" t="s">
        <v>1869</v>
      </c>
      <c r="AR308" s="27" t="s">
        <v>1870</v>
      </c>
      <c r="AS308" s="27" t="s">
        <v>2784</v>
      </c>
    </row>
    <row r="309" spans="13:45" x14ac:dyDescent="0.25">
      <c r="M309" s="27" t="s">
        <v>1871</v>
      </c>
      <c r="N309" s="27" t="s">
        <v>1872</v>
      </c>
      <c r="AR309" s="27" t="s">
        <v>1873</v>
      </c>
      <c r="AS309" s="27" t="s">
        <v>2785</v>
      </c>
    </row>
    <row r="310" spans="13:45" x14ac:dyDescent="0.25">
      <c r="M310" s="27" t="s">
        <v>1874</v>
      </c>
      <c r="N310" s="27" t="s">
        <v>1875</v>
      </c>
      <c r="AR310" s="27" t="s">
        <v>1876</v>
      </c>
      <c r="AS310" s="27" t="s">
        <v>2786</v>
      </c>
    </row>
    <row r="311" spans="13:45" x14ac:dyDescent="0.25">
      <c r="M311" s="27" t="s">
        <v>1877</v>
      </c>
      <c r="N311" s="27" t="s">
        <v>1878</v>
      </c>
      <c r="AR311" s="27" t="s">
        <v>1879</v>
      </c>
      <c r="AS311" s="27" t="s">
        <v>2787</v>
      </c>
    </row>
    <row r="312" spans="13:45" x14ac:dyDescent="0.25">
      <c r="M312" s="27" t="s">
        <v>1880</v>
      </c>
      <c r="N312" s="27" t="s">
        <v>1881</v>
      </c>
      <c r="AR312" s="27" t="s">
        <v>1882</v>
      </c>
      <c r="AS312" s="27" t="s">
        <v>2788</v>
      </c>
    </row>
    <row r="313" spans="13:45" x14ac:dyDescent="0.25">
      <c r="M313" s="27" t="s">
        <v>1883</v>
      </c>
      <c r="N313" s="27" t="s">
        <v>1884</v>
      </c>
      <c r="AR313" s="27" t="s">
        <v>1885</v>
      </c>
      <c r="AS313" s="27" t="s">
        <v>2789</v>
      </c>
    </row>
    <row r="314" spans="13:45" x14ac:dyDescent="0.25">
      <c r="M314" s="27" t="s">
        <v>1886</v>
      </c>
      <c r="N314" s="27" t="s">
        <v>1887</v>
      </c>
      <c r="AR314" s="27" t="s">
        <v>1888</v>
      </c>
      <c r="AS314" s="27" t="s">
        <v>2790</v>
      </c>
    </row>
    <row r="315" spans="13:45" x14ac:dyDescent="0.25">
      <c r="M315" s="27" t="s">
        <v>1889</v>
      </c>
      <c r="N315" s="27" t="s">
        <v>1890</v>
      </c>
      <c r="AR315" s="27" t="s">
        <v>1891</v>
      </c>
      <c r="AS315" s="27" t="s">
        <v>2791</v>
      </c>
    </row>
    <row r="316" spans="13:45" x14ac:dyDescent="0.25">
      <c r="M316" s="27" t="s">
        <v>1892</v>
      </c>
      <c r="N316" s="27" t="s">
        <v>1893</v>
      </c>
      <c r="AR316" s="27" t="s">
        <v>1894</v>
      </c>
      <c r="AS316" s="27" t="s">
        <v>2792</v>
      </c>
    </row>
    <row r="317" spans="13:45" x14ac:dyDescent="0.25">
      <c r="M317" s="27" t="s">
        <v>1895</v>
      </c>
      <c r="N317" s="27" t="s">
        <v>1896</v>
      </c>
      <c r="AR317" s="27" t="s">
        <v>1897</v>
      </c>
      <c r="AS317" s="27" t="s">
        <v>2793</v>
      </c>
    </row>
    <row r="318" spans="13:45" x14ac:dyDescent="0.25">
      <c r="M318" s="27" t="s">
        <v>1898</v>
      </c>
      <c r="N318" s="27" t="s">
        <v>1899</v>
      </c>
      <c r="AR318" s="27" t="s">
        <v>1900</v>
      </c>
      <c r="AS318" s="27" t="s">
        <v>2794</v>
      </c>
    </row>
    <row r="319" spans="13:45" x14ac:dyDescent="0.25">
      <c r="M319" s="27" t="s">
        <v>1901</v>
      </c>
      <c r="N319" s="27" t="s">
        <v>1902</v>
      </c>
      <c r="AR319" s="27" t="s">
        <v>1903</v>
      </c>
      <c r="AS319" s="27" t="s">
        <v>2795</v>
      </c>
    </row>
    <row r="320" spans="13:45" x14ac:dyDescent="0.25">
      <c r="M320" s="27" t="s">
        <v>1904</v>
      </c>
      <c r="N320" s="27" t="s">
        <v>1905</v>
      </c>
      <c r="AR320" s="27" t="s">
        <v>1906</v>
      </c>
      <c r="AS320" s="27" t="s">
        <v>2796</v>
      </c>
    </row>
    <row r="321" spans="13:45" x14ac:dyDescent="0.25">
      <c r="M321" s="27" t="s">
        <v>1907</v>
      </c>
      <c r="N321" s="27" t="s">
        <v>1908</v>
      </c>
      <c r="AR321" s="27" t="s">
        <v>1909</v>
      </c>
      <c r="AS321" s="27" t="s">
        <v>2797</v>
      </c>
    </row>
    <row r="322" spans="13:45" x14ac:dyDescent="0.25">
      <c r="M322" s="27" t="s">
        <v>1910</v>
      </c>
      <c r="N322" s="27" t="s">
        <v>1911</v>
      </c>
      <c r="AR322" s="27" t="s">
        <v>1912</v>
      </c>
      <c r="AS322" s="27" t="s">
        <v>2798</v>
      </c>
    </row>
    <row r="323" spans="13:45" x14ac:dyDescent="0.25">
      <c r="M323" s="27" t="s">
        <v>1913</v>
      </c>
      <c r="N323" s="27" t="s">
        <v>1914</v>
      </c>
      <c r="AR323" s="27" t="s">
        <v>1915</v>
      </c>
      <c r="AS323" s="27" t="s">
        <v>2799</v>
      </c>
    </row>
    <row r="324" spans="13:45" x14ac:dyDescent="0.25">
      <c r="M324" s="27" t="s">
        <v>1916</v>
      </c>
      <c r="N324" s="27" t="s">
        <v>1917</v>
      </c>
      <c r="AR324" s="27" t="s">
        <v>1918</v>
      </c>
      <c r="AS324" s="27" t="s">
        <v>2800</v>
      </c>
    </row>
    <row r="325" spans="13:45" x14ac:dyDescent="0.25">
      <c r="M325" s="27" t="s">
        <v>1919</v>
      </c>
      <c r="N325" s="27" t="s">
        <v>1920</v>
      </c>
      <c r="AR325" s="27" t="s">
        <v>1921</v>
      </c>
      <c r="AS325" s="27" t="s">
        <v>2801</v>
      </c>
    </row>
    <row r="326" spans="13:45" x14ac:dyDescent="0.25">
      <c r="M326" s="27" t="s">
        <v>1922</v>
      </c>
      <c r="N326" s="27" t="s">
        <v>1923</v>
      </c>
      <c r="AR326" s="27" t="s">
        <v>1924</v>
      </c>
      <c r="AS326" s="27" t="s">
        <v>2802</v>
      </c>
    </row>
    <row r="327" spans="13:45" x14ac:dyDescent="0.25">
      <c r="M327" s="27" t="s">
        <v>1925</v>
      </c>
      <c r="N327" s="27" t="s">
        <v>1926</v>
      </c>
      <c r="AR327" s="27" t="s">
        <v>1927</v>
      </c>
      <c r="AS327" s="27" t="s">
        <v>2803</v>
      </c>
    </row>
    <row r="328" spans="13:45" x14ac:dyDescent="0.25">
      <c r="M328" s="27" t="s">
        <v>1928</v>
      </c>
      <c r="N328" s="27" t="s">
        <v>1929</v>
      </c>
      <c r="AR328" s="27" t="s">
        <v>1930</v>
      </c>
      <c r="AS328" s="27" t="s">
        <v>2804</v>
      </c>
    </row>
    <row r="329" spans="13:45" x14ac:dyDescent="0.25">
      <c r="M329" s="27" t="s">
        <v>1931</v>
      </c>
      <c r="N329" s="27" t="s">
        <v>1932</v>
      </c>
      <c r="AR329" s="27" t="s">
        <v>1933</v>
      </c>
      <c r="AS329" s="27" t="s">
        <v>2805</v>
      </c>
    </row>
    <row r="330" spans="13:45" x14ac:dyDescent="0.25">
      <c r="M330" s="27" t="s">
        <v>1934</v>
      </c>
      <c r="N330" s="27" t="s">
        <v>1935</v>
      </c>
      <c r="AR330" s="27" t="s">
        <v>1936</v>
      </c>
      <c r="AS330" s="27" t="s">
        <v>2806</v>
      </c>
    </row>
    <row r="331" spans="13:45" x14ac:dyDescent="0.25">
      <c r="M331" s="27" t="s">
        <v>1937</v>
      </c>
      <c r="N331" s="27" t="s">
        <v>1938</v>
      </c>
      <c r="AR331" s="27" t="s">
        <v>1939</v>
      </c>
      <c r="AS331" s="27" t="s">
        <v>2807</v>
      </c>
    </row>
    <row r="332" spans="13:45" x14ac:dyDescent="0.25">
      <c r="M332" s="27" t="s">
        <v>1940</v>
      </c>
      <c r="N332" s="27" t="s">
        <v>1941</v>
      </c>
      <c r="AR332" s="27" t="s">
        <v>1942</v>
      </c>
      <c r="AS332" s="27" t="s">
        <v>2808</v>
      </c>
    </row>
    <row r="333" spans="13:45" x14ac:dyDescent="0.25">
      <c r="M333" s="27" t="s">
        <v>1943</v>
      </c>
      <c r="N333" s="27" t="s">
        <v>1944</v>
      </c>
      <c r="AR333" s="27" t="s">
        <v>1945</v>
      </c>
      <c r="AS333" s="27" t="s">
        <v>2809</v>
      </c>
    </row>
    <row r="334" spans="13:45" x14ac:dyDescent="0.25">
      <c r="M334" s="27" t="s">
        <v>1946</v>
      </c>
      <c r="N334" s="27" t="s">
        <v>1947</v>
      </c>
      <c r="AR334" s="27" t="s">
        <v>1948</v>
      </c>
      <c r="AS334" s="27" t="s">
        <v>2810</v>
      </c>
    </row>
    <row r="335" spans="13:45" x14ac:dyDescent="0.25">
      <c r="M335" s="27" t="s">
        <v>1949</v>
      </c>
      <c r="N335" s="27" t="s">
        <v>1950</v>
      </c>
      <c r="AR335" s="27" t="s">
        <v>1951</v>
      </c>
      <c r="AS335" s="27" t="s">
        <v>2811</v>
      </c>
    </row>
    <row r="336" spans="13:45" x14ac:dyDescent="0.25">
      <c r="M336" s="27" t="s">
        <v>1952</v>
      </c>
      <c r="N336" s="27" t="s">
        <v>1953</v>
      </c>
      <c r="AR336" s="27" t="s">
        <v>1954</v>
      </c>
      <c r="AS336" s="27" t="s">
        <v>2812</v>
      </c>
    </row>
    <row r="337" spans="13:45" x14ac:dyDescent="0.25">
      <c r="M337" s="27" t="s">
        <v>1955</v>
      </c>
      <c r="N337" s="27" t="s">
        <v>1956</v>
      </c>
      <c r="AR337" s="27" t="s">
        <v>1957</v>
      </c>
      <c r="AS337" s="27" t="s">
        <v>2813</v>
      </c>
    </row>
    <row r="338" spans="13:45" x14ac:dyDescent="0.25">
      <c r="M338" s="27" t="s">
        <v>1958</v>
      </c>
      <c r="N338" s="27" t="s">
        <v>1959</v>
      </c>
      <c r="AR338" s="27" t="s">
        <v>1960</v>
      </c>
      <c r="AS338" s="27" t="s">
        <v>2814</v>
      </c>
    </row>
    <row r="339" spans="13:45" x14ac:dyDescent="0.25">
      <c r="M339" s="27" t="s">
        <v>1961</v>
      </c>
      <c r="N339" s="27" t="s">
        <v>1962</v>
      </c>
      <c r="AR339" s="27" t="s">
        <v>1963</v>
      </c>
      <c r="AS339" s="27" t="s">
        <v>2815</v>
      </c>
    </row>
    <row r="340" spans="13:45" x14ac:dyDescent="0.25">
      <c r="M340" s="27" t="s">
        <v>1964</v>
      </c>
      <c r="N340" s="27" t="s">
        <v>1965</v>
      </c>
      <c r="AR340" s="27" t="s">
        <v>1966</v>
      </c>
      <c r="AS340" s="27" t="s">
        <v>2816</v>
      </c>
    </row>
    <row r="341" spans="13:45" x14ac:dyDescent="0.25">
      <c r="M341" s="27" t="s">
        <v>1967</v>
      </c>
      <c r="N341" s="27" t="s">
        <v>1968</v>
      </c>
      <c r="AR341" s="27" t="s">
        <v>1969</v>
      </c>
      <c r="AS341" s="27" t="s">
        <v>2817</v>
      </c>
    </row>
    <row r="342" spans="13:45" x14ac:dyDescent="0.25">
      <c r="M342" s="27" t="s">
        <v>1970</v>
      </c>
      <c r="N342" s="27" t="s">
        <v>1971</v>
      </c>
      <c r="AR342" s="27" t="s">
        <v>1972</v>
      </c>
      <c r="AS342" s="27" t="s">
        <v>2818</v>
      </c>
    </row>
    <row r="343" spans="13:45" x14ac:dyDescent="0.25">
      <c r="M343" s="27" t="s">
        <v>1973</v>
      </c>
      <c r="N343" s="27" t="s">
        <v>1974</v>
      </c>
      <c r="AR343" s="27" t="s">
        <v>1975</v>
      </c>
      <c r="AS343" s="27" t="s">
        <v>2819</v>
      </c>
    </row>
    <row r="344" spans="13:45" x14ac:dyDescent="0.25">
      <c r="M344" s="27" t="s">
        <v>1976</v>
      </c>
      <c r="N344" s="27" t="s">
        <v>1977</v>
      </c>
      <c r="AR344" s="27" t="s">
        <v>1978</v>
      </c>
      <c r="AS344" s="27" t="s">
        <v>2820</v>
      </c>
    </row>
    <row r="345" spans="13:45" x14ac:dyDescent="0.25">
      <c r="M345" s="27" t="s">
        <v>1979</v>
      </c>
      <c r="N345" s="27" t="s">
        <v>1980</v>
      </c>
      <c r="AR345" s="27" t="s">
        <v>1981</v>
      </c>
      <c r="AS345" s="27" t="s">
        <v>2821</v>
      </c>
    </row>
    <row r="346" spans="13:45" x14ac:dyDescent="0.25">
      <c r="M346" s="27" t="s">
        <v>1982</v>
      </c>
      <c r="N346" s="27" t="s">
        <v>1983</v>
      </c>
      <c r="AR346" s="27" t="s">
        <v>1984</v>
      </c>
      <c r="AS346" s="27" t="s">
        <v>2822</v>
      </c>
    </row>
    <row r="347" spans="13:45" x14ac:dyDescent="0.25">
      <c r="M347" s="27" t="s">
        <v>1985</v>
      </c>
      <c r="N347" s="27" t="s">
        <v>1986</v>
      </c>
      <c r="AR347" s="27" t="s">
        <v>1987</v>
      </c>
      <c r="AS347" s="27" t="s">
        <v>2823</v>
      </c>
    </row>
    <row r="348" spans="13:45" x14ac:dyDescent="0.25">
      <c r="M348" s="27" t="s">
        <v>1988</v>
      </c>
      <c r="N348" s="27" t="s">
        <v>1989</v>
      </c>
      <c r="AR348" s="27" t="s">
        <v>1990</v>
      </c>
      <c r="AS348" s="27" t="s">
        <v>2824</v>
      </c>
    </row>
    <row r="349" spans="13:45" x14ac:dyDescent="0.25">
      <c r="M349" s="27" t="s">
        <v>1991</v>
      </c>
      <c r="N349" s="27" t="s">
        <v>1992</v>
      </c>
      <c r="AR349" s="27" t="s">
        <v>1993</v>
      </c>
      <c r="AS349" s="27" t="s">
        <v>2825</v>
      </c>
    </row>
    <row r="350" spans="13:45" x14ac:dyDescent="0.25">
      <c r="M350" s="27" t="s">
        <v>1994</v>
      </c>
      <c r="N350" s="27" t="s">
        <v>1995</v>
      </c>
      <c r="AR350" s="27" t="s">
        <v>1996</v>
      </c>
      <c r="AS350" s="27" t="s">
        <v>2826</v>
      </c>
    </row>
    <row r="351" spans="13:45" x14ac:dyDescent="0.25">
      <c r="M351" s="27" t="s">
        <v>1997</v>
      </c>
      <c r="N351" s="27" t="s">
        <v>1998</v>
      </c>
      <c r="AR351" s="27" t="s">
        <v>1999</v>
      </c>
      <c r="AS351" s="27" t="s">
        <v>2827</v>
      </c>
    </row>
    <row r="352" spans="13:45" x14ac:dyDescent="0.25">
      <c r="M352" s="27" t="s">
        <v>2000</v>
      </c>
      <c r="N352" s="27" t="s">
        <v>2001</v>
      </c>
      <c r="AR352" s="27" t="s">
        <v>2002</v>
      </c>
      <c r="AS352" s="27" t="s">
        <v>2828</v>
      </c>
    </row>
    <row r="353" spans="13:45" x14ac:dyDescent="0.25">
      <c r="M353" s="27" t="s">
        <v>2003</v>
      </c>
      <c r="N353" s="27" t="s">
        <v>2004</v>
      </c>
      <c r="AR353" s="27" t="s">
        <v>2005</v>
      </c>
      <c r="AS353" s="27" t="s">
        <v>2829</v>
      </c>
    </row>
    <row r="354" spans="13:45" x14ac:dyDescent="0.25">
      <c r="M354" s="27" t="s">
        <v>2006</v>
      </c>
      <c r="N354" s="27" t="s">
        <v>2007</v>
      </c>
      <c r="AR354" s="27" t="s">
        <v>2008</v>
      </c>
      <c r="AS354" s="27" t="s">
        <v>2830</v>
      </c>
    </row>
    <row r="355" spans="13:45" x14ac:dyDescent="0.25">
      <c r="M355" s="27" t="s">
        <v>2009</v>
      </c>
      <c r="N355" s="27" t="s">
        <v>2010</v>
      </c>
      <c r="AR355" s="27" t="s">
        <v>2011</v>
      </c>
      <c r="AS355" s="27" t="s">
        <v>2831</v>
      </c>
    </row>
    <row r="356" spans="13:45" x14ac:dyDescent="0.25">
      <c r="M356" s="27" t="s">
        <v>2012</v>
      </c>
      <c r="N356" s="27" t="s">
        <v>2013</v>
      </c>
      <c r="AR356" s="27" t="s">
        <v>2014</v>
      </c>
      <c r="AS356" s="27" t="s">
        <v>2832</v>
      </c>
    </row>
    <row r="357" spans="13:45" x14ac:dyDescent="0.25">
      <c r="M357" s="27" t="s">
        <v>2015</v>
      </c>
      <c r="N357" s="27" t="s">
        <v>2016</v>
      </c>
      <c r="AR357" s="27" t="s">
        <v>2017</v>
      </c>
      <c r="AS357" s="27" t="s">
        <v>2833</v>
      </c>
    </row>
    <row r="358" spans="13:45" x14ac:dyDescent="0.25">
      <c r="M358" s="27" t="s">
        <v>2018</v>
      </c>
      <c r="N358" s="27" t="s">
        <v>2019</v>
      </c>
      <c r="AR358" s="27" t="s">
        <v>2020</v>
      </c>
      <c r="AS358" s="27" t="s">
        <v>2834</v>
      </c>
    </row>
    <row r="359" spans="13:45" x14ac:dyDescent="0.25">
      <c r="M359" s="27" t="s">
        <v>2021</v>
      </c>
      <c r="N359" s="27" t="s">
        <v>2022</v>
      </c>
      <c r="AR359" s="27" t="s">
        <v>2023</v>
      </c>
      <c r="AS359" s="27" t="s">
        <v>2835</v>
      </c>
    </row>
    <row r="360" spans="13:45" x14ac:dyDescent="0.25">
      <c r="M360" s="27" t="s">
        <v>2024</v>
      </c>
      <c r="N360" s="27" t="s">
        <v>2025</v>
      </c>
      <c r="AR360" s="27" t="s">
        <v>2026</v>
      </c>
      <c r="AS360" s="27" t="s">
        <v>2836</v>
      </c>
    </row>
    <row r="361" spans="13:45" x14ac:dyDescent="0.25">
      <c r="M361" s="27" t="s">
        <v>2027</v>
      </c>
      <c r="N361" s="27" t="s">
        <v>2028</v>
      </c>
      <c r="AR361" s="27" t="s">
        <v>2029</v>
      </c>
      <c r="AS361" s="27" t="s">
        <v>2837</v>
      </c>
    </row>
    <row r="362" spans="13:45" x14ac:dyDescent="0.25">
      <c r="M362" s="27" t="s">
        <v>2030</v>
      </c>
      <c r="N362" s="27" t="s">
        <v>2031</v>
      </c>
      <c r="AR362" s="27" t="s">
        <v>2032</v>
      </c>
      <c r="AS362" s="27" t="s">
        <v>2838</v>
      </c>
    </row>
    <row r="363" spans="13:45" x14ac:dyDescent="0.25">
      <c r="M363" s="27" t="s">
        <v>2033</v>
      </c>
      <c r="N363" s="27" t="s">
        <v>2034</v>
      </c>
      <c r="AR363" s="27" t="s">
        <v>2035</v>
      </c>
      <c r="AS363" s="27" t="s">
        <v>2839</v>
      </c>
    </row>
    <row r="364" spans="13:45" x14ac:dyDescent="0.25">
      <c r="M364" s="27" t="s">
        <v>2036</v>
      </c>
      <c r="N364" s="27" t="s">
        <v>2037</v>
      </c>
      <c r="AR364" s="27" t="s">
        <v>2038</v>
      </c>
      <c r="AS364" s="27" t="s">
        <v>2840</v>
      </c>
    </row>
    <row r="365" spans="13:45" x14ac:dyDescent="0.25">
      <c r="M365" s="27" t="s">
        <v>2039</v>
      </c>
      <c r="N365" s="27" t="s">
        <v>2040</v>
      </c>
      <c r="AR365" s="27" t="s">
        <v>2041</v>
      </c>
      <c r="AS365" s="27" t="s">
        <v>2841</v>
      </c>
    </row>
    <row r="366" spans="13:45" x14ac:dyDescent="0.25">
      <c r="M366" s="27" t="s">
        <v>2042</v>
      </c>
      <c r="N366" s="27" t="s">
        <v>2043</v>
      </c>
      <c r="AR366" s="27" t="s">
        <v>2044</v>
      </c>
      <c r="AS366" s="27" t="s">
        <v>2842</v>
      </c>
    </row>
    <row r="367" spans="13:45" x14ac:dyDescent="0.25">
      <c r="M367" s="27" t="s">
        <v>2045</v>
      </c>
      <c r="N367" s="27" t="s">
        <v>2046</v>
      </c>
      <c r="AR367" s="27" t="s">
        <v>2047</v>
      </c>
      <c r="AS367" s="27" t="s">
        <v>2843</v>
      </c>
    </row>
    <row r="368" spans="13:45" x14ac:dyDescent="0.25">
      <c r="M368" s="27" t="s">
        <v>2048</v>
      </c>
      <c r="N368" s="27" t="s">
        <v>2049</v>
      </c>
      <c r="AR368" s="27" t="s">
        <v>2050</v>
      </c>
      <c r="AS368" s="27" t="s">
        <v>2844</v>
      </c>
    </row>
    <row r="369" spans="13:45" x14ac:dyDescent="0.25">
      <c r="M369" s="27" t="s">
        <v>2051</v>
      </c>
      <c r="N369" s="27" t="s">
        <v>2052</v>
      </c>
      <c r="AR369" s="27" t="s">
        <v>2053</v>
      </c>
      <c r="AS369" s="27" t="s">
        <v>2845</v>
      </c>
    </row>
    <row r="370" spans="13:45" x14ac:dyDescent="0.25">
      <c r="M370" s="27" t="s">
        <v>2054</v>
      </c>
      <c r="N370" s="27" t="s">
        <v>2055</v>
      </c>
      <c r="AR370" s="27" t="s">
        <v>2056</v>
      </c>
      <c r="AS370" s="27" t="s">
        <v>2846</v>
      </c>
    </row>
    <row r="371" spans="13:45" x14ac:dyDescent="0.25">
      <c r="M371" s="27" t="s">
        <v>2057</v>
      </c>
      <c r="N371" s="27" t="s">
        <v>2058</v>
      </c>
      <c r="AR371" s="27" t="s">
        <v>2059</v>
      </c>
      <c r="AS371" s="27" t="s">
        <v>2847</v>
      </c>
    </row>
    <row r="372" spans="13:45" x14ac:dyDescent="0.25">
      <c r="M372" s="27" t="s">
        <v>2060</v>
      </c>
      <c r="N372" s="27" t="s">
        <v>2061</v>
      </c>
      <c r="AR372" s="27" t="s">
        <v>2062</v>
      </c>
      <c r="AS372" s="27" t="s">
        <v>2848</v>
      </c>
    </row>
    <row r="373" spans="13:45" x14ac:dyDescent="0.25">
      <c r="M373" s="27" t="s">
        <v>2063</v>
      </c>
      <c r="N373" s="27" t="s">
        <v>2064</v>
      </c>
      <c r="AR373" s="27" t="s">
        <v>2065</v>
      </c>
      <c r="AS373" s="27" t="s">
        <v>2849</v>
      </c>
    </row>
    <row r="374" spans="13:45" x14ac:dyDescent="0.25">
      <c r="M374" s="27" t="s">
        <v>2066</v>
      </c>
      <c r="N374" s="27" t="s">
        <v>2067</v>
      </c>
      <c r="AR374" s="27" t="s">
        <v>2068</v>
      </c>
      <c r="AS374" s="27" t="s">
        <v>2850</v>
      </c>
    </row>
    <row r="375" spans="13:45" x14ac:dyDescent="0.25">
      <c r="M375" s="27" t="s">
        <v>2069</v>
      </c>
      <c r="N375" s="27" t="s">
        <v>2070</v>
      </c>
      <c r="AR375" s="27" t="s">
        <v>2071</v>
      </c>
      <c r="AS375" s="27" t="s">
        <v>2851</v>
      </c>
    </row>
    <row r="376" spans="13:45" x14ac:dyDescent="0.25">
      <c r="M376" s="27" t="s">
        <v>2072</v>
      </c>
      <c r="N376" s="27" t="s">
        <v>2073</v>
      </c>
      <c r="AR376" s="27" t="s">
        <v>2074</v>
      </c>
      <c r="AS376" s="27" t="s">
        <v>2852</v>
      </c>
    </row>
    <row r="377" spans="13:45" x14ac:dyDescent="0.25">
      <c r="M377" s="27" t="s">
        <v>2075</v>
      </c>
      <c r="N377" s="27" t="s">
        <v>2076</v>
      </c>
      <c r="AR377" s="27" t="s">
        <v>2077</v>
      </c>
      <c r="AS377" s="27" t="s">
        <v>2853</v>
      </c>
    </row>
    <row r="378" spans="13:45" x14ac:dyDescent="0.25">
      <c r="M378" s="27" t="s">
        <v>2078</v>
      </c>
      <c r="N378" s="27" t="s">
        <v>2079</v>
      </c>
      <c r="AR378" s="27" t="s">
        <v>2080</v>
      </c>
      <c r="AS378" s="27" t="s">
        <v>2854</v>
      </c>
    </row>
    <row r="379" spans="13:45" x14ac:dyDescent="0.25">
      <c r="M379" s="27" t="s">
        <v>2081</v>
      </c>
      <c r="N379" s="27" t="s">
        <v>2082</v>
      </c>
      <c r="AR379" s="27" t="s">
        <v>2083</v>
      </c>
      <c r="AS379" s="27" t="s">
        <v>2855</v>
      </c>
    </row>
    <row r="380" spans="13:45" x14ac:dyDescent="0.25">
      <c r="M380" s="27" t="s">
        <v>2084</v>
      </c>
      <c r="N380" s="27" t="s">
        <v>2085</v>
      </c>
      <c r="AR380" s="27" t="s">
        <v>2086</v>
      </c>
      <c r="AS380" s="27" t="s">
        <v>2856</v>
      </c>
    </row>
    <row r="381" spans="13:45" x14ac:dyDescent="0.25">
      <c r="M381" s="27" t="s">
        <v>2087</v>
      </c>
      <c r="N381" s="27" t="s">
        <v>2088</v>
      </c>
      <c r="AR381" s="27" t="s">
        <v>2089</v>
      </c>
      <c r="AS381" s="27" t="s">
        <v>2857</v>
      </c>
    </row>
    <row r="382" spans="13:45" x14ac:dyDescent="0.25">
      <c r="M382" s="27" t="s">
        <v>2090</v>
      </c>
      <c r="N382" s="27" t="s">
        <v>2091</v>
      </c>
      <c r="AR382" s="27" t="s">
        <v>2092</v>
      </c>
      <c r="AS382" s="27" t="s">
        <v>2858</v>
      </c>
    </row>
    <row r="383" spans="13:45" x14ac:dyDescent="0.25">
      <c r="M383" s="27" t="s">
        <v>2093</v>
      </c>
      <c r="N383" s="27" t="s">
        <v>2094</v>
      </c>
      <c r="AR383" s="27" t="s">
        <v>2095</v>
      </c>
      <c r="AS383" s="27" t="s">
        <v>2859</v>
      </c>
    </row>
    <row r="384" spans="13:45" x14ac:dyDescent="0.25">
      <c r="M384" s="27" t="s">
        <v>2096</v>
      </c>
      <c r="N384" s="27" t="s">
        <v>2097</v>
      </c>
      <c r="AR384" s="27" t="s">
        <v>2098</v>
      </c>
      <c r="AS384" s="27" t="s">
        <v>2860</v>
      </c>
    </row>
    <row r="385" spans="13:45" x14ac:dyDescent="0.25">
      <c r="M385" s="27" t="s">
        <v>2099</v>
      </c>
      <c r="N385" s="27" t="s">
        <v>2100</v>
      </c>
      <c r="AR385" s="27" t="s">
        <v>2101</v>
      </c>
      <c r="AS385" s="27" t="s">
        <v>2861</v>
      </c>
    </row>
    <row r="386" spans="13:45" x14ac:dyDescent="0.25">
      <c r="M386" s="27" t="s">
        <v>2102</v>
      </c>
      <c r="N386" s="27" t="s">
        <v>2103</v>
      </c>
      <c r="AR386" s="27" t="s">
        <v>2104</v>
      </c>
      <c r="AS386" s="27" t="s">
        <v>2862</v>
      </c>
    </row>
    <row r="387" spans="13:45" x14ac:dyDescent="0.25">
      <c r="M387" s="27" t="s">
        <v>2105</v>
      </c>
      <c r="N387" s="27" t="s">
        <v>2106</v>
      </c>
      <c r="AR387" s="27" t="s">
        <v>2107</v>
      </c>
      <c r="AS387" s="27" t="s">
        <v>2863</v>
      </c>
    </row>
    <row r="388" spans="13:45" x14ac:dyDescent="0.25">
      <c r="M388" s="27" t="s">
        <v>2108</v>
      </c>
      <c r="N388" s="27" t="s">
        <v>2109</v>
      </c>
      <c r="AR388" s="27" t="s">
        <v>2110</v>
      </c>
      <c r="AS388" s="27" t="s">
        <v>2864</v>
      </c>
    </row>
    <row r="389" spans="13:45" x14ac:dyDescent="0.25">
      <c r="M389" s="27" t="s">
        <v>2111</v>
      </c>
      <c r="N389" s="27" t="s">
        <v>2112</v>
      </c>
      <c r="AR389" s="27" t="s">
        <v>2113</v>
      </c>
      <c r="AS389" s="27" t="s">
        <v>2865</v>
      </c>
    </row>
    <row r="390" spans="13:45" x14ac:dyDescent="0.25">
      <c r="M390" s="27" t="s">
        <v>2114</v>
      </c>
      <c r="N390" s="27" t="s">
        <v>2115</v>
      </c>
      <c r="AR390" s="27" t="s">
        <v>2116</v>
      </c>
      <c r="AS390" s="27" t="s">
        <v>2866</v>
      </c>
    </row>
    <row r="391" spans="13:45" x14ac:dyDescent="0.25">
      <c r="M391" s="27" t="s">
        <v>2117</v>
      </c>
      <c r="N391" s="27" t="s">
        <v>2118</v>
      </c>
      <c r="AR391" s="27" t="s">
        <v>2119</v>
      </c>
      <c r="AS391" s="27" t="s">
        <v>2867</v>
      </c>
    </row>
    <row r="392" spans="13:45" x14ac:dyDescent="0.25">
      <c r="M392" s="27" t="s">
        <v>2120</v>
      </c>
      <c r="N392" s="27" t="s">
        <v>2121</v>
      </c>
      <c r="AR392" s="27" t="s">
        <v>2122</v>
      </c>
      <c r="AS392" s="27" t="s">
        <v>2868</v>
      </c>
    </row>
    <row r="393" spans="13:45" x14ac:dyDescent="0.25">
      <c r="M393" s="27" t="s">
        <v>2123</v>
      </c>
      <c r="N393" s="27" t="s">
        <v>2124</v>
      </c>
      <c r="AR393" s="27" t="s">
        <v>2125</v>
      </c>
      <c r="AS393" s="27" t="s">
        <v>2869</v>
      </c>
    </row>
    <row r="394" spans="13:45" x14ac:dyDescent="0.25">
      <c r="M394" s="27" t="s">
        <v>2126</v>
      </c>
      <c r="N394" s="27" t="s">
        <v>2127</v>
      </c>
      <c r="AR394" s="27" t="s">
        <v>2128</v>
      </c>
      <c r="AS394" s="27" t="s">
        <v>2870</v>
      </c>
    </row>
    <row r="395" spans="13:45" x14ac:dyDescent="0.25">
      <c r="M395" s="27" t="s">
        <v>2129</v>
      </c>
      <c r="N395" s="27" t="s">
        <v>2130</v>
      </c>
      <c r="AR395" s="27" t="s">
        <v>2131</v>
      </c>
      <c r="AS395" s="27" t="s">
        <v>2871</v>
      </c>
    </row>
    <row r="396" spans="13:45" x14ac:dyDescent="0.25">
      <c r="M396" s="27" t="s">
        <v>2132</v>
      </c>
      <c r="N396" s="27" t="s">
        <v>2133</v>
      </c>
      <c r="AR396" s="27" t="s">
        <v>2134</v>
      </c>
      <c r="AS396" s="27" t="s">
        <v>2872</v>
      </c>
    </row>
    <row r="397" spans="13:45" x14ac:dyDescent="0.25">
      <c r="M397" s="27" t="s">
        <v>2135</v>
      </c>
      <c r="N397" s="27" t="s">
        <v>2136</v>
      </c>
      <c r="AR397" s="27" t="s">
        <v>2137</v>
      </c>
      <c r="AS397" s="27" t="s">
        <v>2873</v>
      </c>
    </row>
    <row r="398" spans="13:45" x14ac:dyDescent="0.25">
      <c r="M398" s="27" t="s">
        <v>2138</v>
      </c>
      <c r="N398" s="27" t="s">
        <v>2139</v>
      </c>
      <c r="AR398" s="27" t="s">
        <v>2140</v>
      </c>
      <c r="AS398" s="27" t="s">
        <v>2874</v>
      </c>
    </row>
    <row r="399" spans="13:45" x14ac:dyDescent="0.25">
      <c r="M399" s="27" t="s">
        <v>2141</v>
      </c>
      <c r="N399" s="27" t="s">
        <v>2142</v>
      </c>
      <c r="AR399" s="27" t="s">
        <v>2143</v>
      </c>
      <c r="AS399" s="27" t="s">
        <v>2875</v>
      </c>
    </row>
    <row r="400" spans="13:45" x14ac:dyDescent="0.25">
      <c r="M400" s="27" t="s">
        <v>2144</v>
      </c>
      <c r="N400" s="27" t="s">
        <v>2145</v>
      </c>
      <c r="AR400" s="27" t="s">
        <v>2146</v>
      </c>
      <c r="AS400" s="27" t="s">
        <v>2876</v>
      </c>
    </row>
    <row r="401" spans="13:45" x14ac:dyDescent="0.25">
      <c r="M401" s="27" t="s">
        <v>2147</v>
      </c>
      <c r="N401" s="27" t="s">
        <v>2148</v>
      </c>
      <c r="AR401" s="27" t="s">
        <v>2149</v>
      </c>
      <c r="AS401" s="27" t="s">
        <v>2877</v>
      </c>
    </row>
    <row r="402" spans="13:45" x14ac:dyDescent="0.25">
      <c r="M402" s="27" t="s">
        <v>2150</v>
      </c>
      <c r="N402" s="27" t="s">
        <v>2151</v>
      </c>
      <c r="AR402" s="27" t="s">
        <v>2152</v>
      </c>
      <c r="AS402" s="27" t="s">
        <v>2878</v>
      </c>
    </row>
    <row r="403" spans="13:45" x14ac:dyDescent="0.25">
      <c r="M403" s="27" t="s">
        <v>2153</v>
      </c>
      <c r="N403" s="27" t="s">
        <v>2154</v>
      </c>
      <c r="AR403" s="27" t="s">
        <v>2155</v>
      </c>
      <c r="AS403" s="27" t="s">
        <v>2879</v>
      </c>
    </row>
    <row r="404" spans="13:45" x14ac:dyDescent="0.25">
      <c r="M404" s="27" t="s">
        <v>2156</v>
      </c>
      <c r="N404" s="27" t="s">
        <v>2157</v>
      </c>
      <c r="AR404" s="27" t="s">
        <v>2158</v>
      </c>
      <c r="AS404" s="27" t="s">
        <v>2880</v>
      </c>
    </row>
    <row r="405" spans="13:45" x14ac:dyDescent="0.25">
      <c r="M405" s="27" t="s">
        <v>2159</v>
      </c>
      <c r="N405" s="27" t="s">
        <v>2160</v>
      </c>
      <c r="AR405" s="27" t="s">
        <v>2161</v>
      </c>
      <c r="AS405" s="27" t="s">
        <v>2881</v>
      </c>
    </row>
    <row r="406" spans="13:45" x14ac:dyDescent="0.25">
      <c r="M406" s="27" t="s">
        <v>2162</v>
      </c>
      <c r="N406" s="27" t="s">
        <v>2163</v>
      </c>
      <c r="AR406" s="27" t="s">
        <v>2164</v>
      </c>
      <c r="AS406" s="27" t="s">
        <v>2882</v>
      </c>
    </row>
    <row r="407" spans="13:45" x14ac:dyDescent="0.25">
      <c r="M407" s="27" t="s">
        <v>2165</v>
      </c>
      <c r="N407" s="27" t="s">
        <v>2166</v>
      </c>
      <c r="AR407" s="27" t="s">
        <v>2167</v>
      </c>
      <c r="AS407" s="27" t="s">
        <v>2883</v>
      </c>
    </row>
    <row r="408" spans="13:45" x14ac:dyDescent="0.25">
      <c r="M408" s="27" t="s">
        <v>2168</v>
      </c>
      <c r="N408" s="27" t="s">
        <v>2169</v>
      </c>
      <c r="AR408" s="27" t="s">
        <v>2170</v>
      </c>
      <c r="AS408" s="27" t="s">
        <v>2884</v>
      </c>
    </row>
    <row r="409" spans="13:45" x14ac:dyDescent="0.25">
      <c r="M409" s="27" t="s">
        <v>2171</v>
      </c>
      <c r="N409" s="27" t="s">
        <v>2172</v>
      </c>
      <c r="AR409" s="27" t="s">
        <v>2173</v>
      </c>
      <c r="AS409" s="27" t="s">
        <v>2885</v>
      </c>
    </row>
    <row r="410" spans="13:45" x14ac:dyDescent="0.25">
      <c r="M410" s="27" t="s">
        <v>2174</v>
      </c>
      <c r="N410" s="27" t="s">
        <v>2175</v>
      </c>
      <c r="AR410" s="27" t="s">
        <v>2176</v>
      </c>
      <c r="AS410" s="27" t="s">
        <v>2886</v>
      </c>
    </row>
    <row r="411" spans="13:45" x14ac:dyDescent="0.25">
      <c r="M411" s="27" t="s">
        <v>2177</v>
      </c>
      <c r="N411" s="27" t="s">
        <v>2178</v>
      </c>
      <c r="AR411" s="27" t="s">
        <v>2179</v>
      </c>
      <c r="AS411" s="27" t="s">
        <v>2887</v>
      </c>
    </row>
    <row r="412" spans="13:45" x14ac:dyDescent="0.25">
      <c r="M412" s="27" t="s">
        <v>2180</v>
      </c>
      <c r="N412" s="27" t="s">
        <v>2181</v>
      </c>
      <c r="AR412" s="27" t="s">
        <v>2182</v>
      </c>
      <c r="AS412" s="27" t="s">
        <v>2888</v>
      </c>
    </row>
    <row r="413" spans="13:45" x14ac:dyDescent="0.25">
      <c r="M413" s="27" t="s">
        <v>2183</v>
      </c>
      <c r="N413" s="27" t="s">
        <v>2184</v>
      </c>
      <c r="AR413" s="27" t="s">
        <v>2185</v>
      </c>
      <c r="AS413" s="27" t="s">
        <v>2889</v>
      </c>
    </row>
    <row r="414" spans="13:45" x14ac:dyDescent="0.25">
      <c r="M414" s="27" t="s">
        <v>2186</v>
      </c>
      <c r="N414" s="27" t="s">
        <v>2187</v>
      </c>
      <c r="AR414" s="27" t="s">
        <v>2188</v>
      </c>
      <c r="AS414" s="27" t="s">
        <v>2890</v>
      </c>
    </row>
    <row r="415" spans="13:45" x14ac:dyDescent="0.25">
      <c r="M415" s="27" t="s">
        <v>2189</v>
      </c>
      <c r="N415" s="27" t="s">
        <v>2190</v>
      </c>
      <c r="AR415" s="27" t="s">
        <v>2191</v>
      </c>
      <c r="AS415" s="27" t="s">
        <v>2891</v>
      </c>
    </row>
    <row r="416" spans="13:45" x14ac:dyDescent="0.25">
      <c r="M416" s="27" t="s">
        <v>2192</v>
      </c>
      <c r="N416" s="27" t="s">
        <v>2193</v>
      </c>
      <c r="AR416" s="27" t="s">
        <v>2194</v>
      </c>
      <c r="AS416" s="27" t="s">
        <v>2892</v>
      </c>
    </row>
    <row r="417" spans="13:45" x14ac:dyDescent="0.25">
      <c r="M417" s="27" t="s">
        <v>2195</v>
      </c>
      <c r="N417" s="27" t="s">
        <v>2196</v>
      </c>
      <c r="AR417" s="27" t="s">
        <v>2197</v>
      </c>
      <c r="AS417" s="27" t="s">
        <v>2893</v>
      </c>
    </row>
    <row r="418" spans="13:45" x14ac:dyDescent="0.25">
      <c r="M418" s="27" t="s">
        <v>2198</v>
      </c>
      <c r="N418" s="27" t="s">
        <v>2199</v>
      </c>
      <c r="AR418" s="27" t="s">
        <v>2200</v>
      </c>
      <c r="AS418" s="27" t="s">
        <v>2894</v>
      </c>
    </row>
    <row r="419" spans="13:45" x14ac:dyDescent="0.25">
      <c r="M419" s="27" t="s">
        <v>2201</v>
      </c>
      <c r="N419" s="27" t="s">
        <v>2202</v>
      </c>
      <c r="AR419" s="27" t="s">
        <v>2203</v>
      </c>
      <c r="AS419" s="27" t="s">
        <v>2895</v>
      </c>
    </row>
    <row r="420" spans="13:45" x14ac:dyDescent="0.25">
      <c r="M420" s="27" t="s">
        <v>2204</v>
      </c>
      <c r="N420" s="27" t="s">
        <v>2205</v>
      </c>
      <c r="AR420" s="27" t="s">
        <v>2206</v>
      </c>
      <c r="AS420" s="27" t="s">
        <v>2896</v>
      </c>
    </row>
    <row r="421" spans="13:45" x14ac:dyDescent="0.25">
      <c r="M421" s="27" t="s">
        <v>2207</v>
      </c>
      <c r="N421" s="27" t="s">
        <v>2208</v>
      </c>
      <c r="AR421" s="27" t="s">
        <v>2209</v>
      </c>
      <c r="AS421" s="27" t="s">
        <v>2897</v>
      </c>
    </row>
    <row r="422" spans="13:45" x14ac:dyDescent="0.25">
      <c r="M422" s="27" t="s">
        <v>2210</v>
      </c>
      <c r="N422" s="27" t="s">
        <v>2211</v>
      </c>
      <c r="AR422" s="27" t="s">
        <v>2212</v>
      </c>
      <c r="AS422" s="27" t="s">
        <v>2898</v>
      </c>
    </row>
    <row r="423" spans="13:45" x14ac:dyDescent="0.25">
      <c r="M423" s="27" t="s">
        <v>2213</v>
      </c>
      <c r="N423" s="27" t="s">
        <v>2214</v>
      </c>
      <c r="AR423" s="27" t="s">
        <v>2215</v>
      </c>
      <c r="AS423" s="27" t="s">
        <v>2899</v>
      </c>
    </row>
    <row r="424" spans="13:45" x14ac:dyDescent="0.25">
      <c r="M424" s="27" t="s">
        <v>2216</v>
      </c>
      <c r="N424" s="27" t="s">
        <v>2217</v>
      </c>
      <c r="AR424" s="27" t="s">
        <v>2218</v>
      </c>
      <c r="AS424" s="27" t="s">
        <v>2900</v>
      </c>
    </row>
    <row r="425" spans="13:45" x14ac:dyDescent="0.25">
      <c r="M425" s="27" t="s">
        <v>2219</v>
      </c>
      <c r="N425" s="27" t="s">
        <v>2220</v>
      </c>
      <c r="AR425" s="27" t="s">
        <v>2221</v>
      </c>
      <c r="AS425" s="27" t="s">
        <v>2901</v>
      </c>
    </row>
    <row r="426" spans="13:45" x14ac:dyDescent="0.25">
      <c r="M426" s="27" t="s">
        <v>2222</v>
      </c>
      <c r="N426" s="27" t="s">
        <v>2223</v>
      </c>
      <c r="AR426" s="27" t="s">
        <v>2224</v>
      </c>
      <c r="AS426" s="27" t="s">
        <v>2902</v>
      </c>
    </row>
    <row r="427" spans="13:45" x14ac:dyDescent="0.25">
      <c r="M427" s="27" t="s">
        <v>2225</v>
      </c>
      <c r="N427" s="27" t="s">
        <v>2226</v>
      </c>
      <c r="AR427" s="27" t="s">
        <v>2227</v>
      </c>
      <c r="AS427" s="27" t="s">
        <v>2903</v>
      </c>
    </row>
    <row r="428" spans="13:45" x14ac:dyDescent="0.25">
      <c r="M428" s="27" t="s">
        <v>2228</v>
      </c>
      <c r="N428" s="27" t="s">
        <v>2229</v>
      </c>
      <c r="AR428" s="27" t="s">
        <v>2230</v>
      </c>
      <c r="AS428" s="27" t="s">
        <v>2904</v>
      </c>
    </row>
    <row r="429" spans="13:45" x14ac:dyDescent="0.25">
      <c r="M429" s="27" t="s">
        <v>2231</v>
      </c>
      <c r="N429" s="27" t="s">
        <v>2232</v>
      </c>
      <c r="AR429" s="27" t="s">
        <v>2233</v>
      </c>
      <c r="AS429" s="27" t="s">
        <v>2905</v>
      </c>
    </row>
    <row r="430" spans="13:45" x14ac:dyDescent="0.25">
      <c r="M430" s="27" t="s">
        <v>2234</v>
      </c>
      <c r="N430" s="27" t="s">
        <v>2235</v>
      </c>
      <c r="AR430" s="27" t="s">
        <v>2236</v>
      </c>
      <c r="AS430" s="27" t="s">
        <v>2906</v>
      </c>
    </row>
    <row r="431" spans="13:45" x14ac:dyDescent="0.25">
      <c r="M431" s="27" t="s">
        <v>2237</v>
      </c>
      <c r="N431" s="27" t="s">
        <v>2238</v>
      </c>
      <c r="AR431" s="27" t="s">
        <v>2239</v>
      </c>
      <c r="AS431" s="27" t="s">
        <v>2907</v>
      </c>
    </row>
    <row r="432" spans="13:45" x14ac:dyDescent="0.25">
      <c r="M432" s="27" t="s">
        <v>2240</v>
      </c>
      <c r="N432" s="27" t="s">
        <v>2241</v>
      </c>
      <c r="AR432" s="27" t="s">
        <v>2242</v>
      </c>
      <c r="AS432" s="27" t="s">
        <v>2908</v>
      </c>
    </row>
    <row r="433" spans="13:45" x14ac:dyDescent="0.25">
      <c r="M433" s="27" t="s">
        <v>2243</v>
      </c>
      <c r="N433" s="27" t="s">
        <v>2244</v>
      </c>
      <c r="AR433" s="27" t="s">
        <v>2245</v>
      </c>
      <c r="AS433" s="27" t="s">
        <v>2909</v>
      </c>
    </row>
    <row r="434" spans="13:45" x14ac:dyDescent="0.25">
      <c r="M434" s="27" t="s">
        <v>2246</v>
      </c>
      <c r="N434" s="27" t="s">
        <v>2247</v>
      </c>
      <c r="AR434" s="27" t="s">
        <v>2248</v>
      </c>
      <c r="AS434" s="27" t="s">
        <v>2910</v>
      </c>
    </row>
    <row r="435" spans="13:45" x14ac:dyDescent="0.25">
      <c r="M435" s="27" t="s">
        <v>2249</v>
      </c>
      <c r="N435" s="27" t="s">
        <v>2250</v>
      </c>
      <c r="AR435" s="27" t="s">
        <v>2251</v>
      </c>
      <c r="AS435" s="27" t="s">
        <v>2911</v>
      </c>
    </row>
    <row r="436" spans="13:45" x14ac:dyDescent="0.25">
      <c r="M436" s="27" t="s">
        <v>2252</v>
      </c>
      <c r="N436" s="27" t="s">
        <v>2253</v>
      </c>
      <c r="AR436" s="27" t="s">
        <v>2254</v>
      </c>
      <c r="AS436" s="27" t="s">
        <v>2912</v>
      </c>
    </row>
    <row r="437" spans="13:45" x14ac:dyDescent="0.25">
      <c r="M437" s="27" t="s">
        <v>2255</v>
      </c>
      <c r="N437" s="27" t="s">
        <v>2256</v>
      </c>
      <c r="AR437" s="27" t="s">
        <v>2257</v>
      </c>
      <c r="AS437" s="27" t="s">
        <v>2913</v>
      </c>
    </row>
    <row r="438" spans="13:45" x14ac:dyDescent="0.25">
      <c r="M438" s="27" t="s">
        <v>2258</v>
      </c>
      <c r="N438" s="27" t="s">
        <v>2259</v>
      </c>
      <c r="AR438" s="27" t="s">
        <v>2260</v>
      </c>
      <c r="AS438" s="27" t="s">
        <v>2914</v>
      </c>
    </row>
    <row r="439" spans="13:45" x14ac:dyDescent="0.25">
      <c r="M439" s="27" t="s">
        <v>2261</v>
      </c>
      <c r="N439" s="27" t="s">
        <v>2262</v>
      </c>
      <c r="AR439" s="27" t="s">
        <v>2263</v>
      </c>
      <c r="AS439" s="27" t="s">
        <v>2915</v>
      </c>
    </row>
    <row r="440" spans="13:45" x14ac:dyDescent="0.25">
      <c r="M440" s="27" t="s">
        <v>2264</v>
      </c>
      <c r="N440" s="27" t="s">
        <v>2265</v>
      </c>
      <c r="AR440" s="27" t="s">
        <v>2266</v>
      </c>
      <c r="AS440" s="27" t="s">
        <v>2916</v>
      </c>
    </row>
    <row r="441" spans="13:45" x14ac:dyDescent="0.25">
      <c r="M441" s="27" t="s">
        <v>2267</v>
      </c>
      <c r="N441" s="27" t="s">
        <v>2268</v>
      </c>
      <c r="AR441" s="27" t="s">
        <v>2269</v>
      </c>
      <c r="AS441" s="27" t="s">
        <v>2917</v>
      </c>
    </row>
    <row r="442" spans="13:45" x14ac:dyDescent="0.25">
      <c r="M442" s="27" t="s">
        <v>2270</v>
      </c>
      <c r="N442" s="27" t="s">
        <v>2271</v>
      </c>
      <c r="AR442" s="27" t="s">
        <v>2272</v>
      </c>
      <c r="AS442" s="27" t="s">
        <v>2918</v>
      </c>
    </row>
    <row r="443" spans="13:45" x14ac:dyDescent="0.25">
      <c r="M443" s="27" t="s">
        <v>2273</v>
      </c>
      <c r="N443" s="27" t="s">
        <v>2274</v>
      </c>
      <c r="AR443" s="27" t="s">
        <v>2275</v>
      </c>
      <c r="AS443" s="27" t="s">
        <v>2919</v>
      </c>
    </row>
    <row r="444" spans="13:45" x14ac:dyDescent="0.25">
      <c r="M444" s="27" t="s">
        <v>2276</v>
      </c>
      <c r="N444" s="27" t="s">
        <v>2277</v>
      </c>
      <c r="AR444" s="27" t="s">
        <v>2278</v>
      </c>
      <c r="AS444" s="27" t="s">
        <v>2920</v>
      </c>
    </row>
    <row r="445" spans="13:45" x14ac:dyDescent="0.25">
      <c r="M445" s="27" t="s">
        <v>2279</v>
      </c>
      <c r="N445" s="27" t="s">
        <v>2280</v>
      </c>
      <c r="AR445" s="27" t="s">
        <v>2281</v>
      </c>
      <c r="AS445" s="27" t="s">
        <v>2921</v>
      </c>
    </row>
    <row r="446" spans="13:45" x14ac:dyDescent="0.25">
      <c r="M446" s="27" t="s">
        <v>2282</v>
      </c>
      <c r="N446" s="27" t="s">
        <v>2283</v>
      </c>
      <c r="AR446" s="27" t="s">
        <v>2284</v>
      </c>
      <c r="AS446" s="27" t="s">
        <v>2922</v>
      </c>
    </row>
    <row r="447" spans="13:45" x14ac:dyDescent="0.25">
      <c r="M447" s="27" t="s">
        <v>2285</v>
      </c>
      <c r="N447" s="27" t="s">
        <v>2286</v>
      </c>
      <c r="AR447" s="27" t="s">
        <v>2287</v>
      </c>
      <c r="AS447" s="27" t="s">
        <v>2923</v>
      </c>
    </row>
    <row r="448" spans="13:45" x14ac:dyDescent="0.25">
      <c r="M448" s="27" t="s">
        <v>2288</v>
      </c>
      <c r="N448" s="27" t="s">
        <v>2289</v>
      </c>
      <c r="AR448" s="27" t="s">
        <v>2290</v>
      </c>
      <c r="AS448" s="27" t="s">
        <v>2924</v>
      </c>
    </row>
    <row r="449" spans="13:45" x14ac:dyDescent="0.25">
      <c r="M449" s="27" t="s">
        <v>2291</v>
      </c>
      <c r="N449" s="27" t="s">
        <v>2292</v>
      </c>
      <c r="AR449" s="27" t="s">
        <v>2293</v>
      </c>
      <c r="AS449" s="27" t="s">
        <v>2925</v>
      </c>
    </row>
    <row r="450" spans="13:45" x14ac:dyDescent="0.25">
      <c r="M450" s="27" t="s">
        <v>2294</v>
      </c>
      <c r="N450" s="27" t="s">
        <v>2295</v>
      </c>
      <c r="AR450" s="27" t="s">
        <v>2296</v>
      </c>
      <c r="AS450" s="27" t="s">
        <v>2926</v>
      </c>
    </row>
    <row r="451" spans="13:45" x14ac:dyDescent="0.25">
      <c r="M451" s="27" t="s">
        <v>2297</v>
      </c>
      <c r="N451" s="27" t="s">
        <v>2298</v>
      </c>
      <c r="AR451" s="27" t="s">
        <v>2299</v>
      </c>
      <c r="AS451" s="27" t="s">
        <v>2927</v>
      </c>
    </row>
    <row r="452" spans="13:45" x14ac:dyDescent="0.25">
      <c r="M452" s="27" t="s">
        <v>2300</v>
      </c>
      <c r="N452" s="27" t="s">
        <v>2301</v>
      </c>
      <c r="AR452" s="27" t="s">
        <v>2302</v>
      </c>
      <c r="AS452" s="27" t="s">
        <v>2928</v>
      </c>
    </row>
    <row r="453" spans="13:45" x14ac:dyDescent="0.25">
      <c r="M453" s="27" t="s">
        <v>2303</v>
      </c>
      <c r="N453" s="27" t="s">
        <v>2304</v>
      </c>
      <c r="AR453" s="27" t="s">
        <v>2305</v>
      </c>
      <c r="AS453" s="27" t="s">
        <v>2929</v>
      </c>
    </row>
    <row r="454" spans="13:45" x14ac:dyDescent="0.25">
      <c r="M454" s="27" t="s">
        <v>2306</v>
      </c>
      <c r="N454" s="27" t="s">
        <v>2307</v>
      </c>
      <c r="AR454" s="27" t="s">
        <v>2308</v>
      </c>
      <c r="AS454" s="27" t="s">
        <v>2930</v>
      </c>
    </row>
    <row r="455" spans="13:45" x14ac:dyDescent="0.25">
      <c r="M455" s="27" t="s">
        <v>2309</v>
      </c>
      <c r="N455" s="27" t="s">
        <v>2310</v>
      </c>
      <c r="AR455" s="27" t="s">
        <v>2311</v>
      </c>
      <c r="AS455" s="27" t="s">
        <v>2931</v>
      </c>
    </row>
    <row r="456" spans="13:45" x14ac:dyDescent="0.25">
      <c r="M456" s="27" t="s">
        <v>2312</v>
      </c>
      <c r="N456" s="27" t="s">
        <v>2313</v>
      </c>
      <c r="AR456" s="27" t="s">
        <v>2314</v>
      </c>
      <c r="AS456" s="27" t="s">
        <v>2932</v>
      </c>
    </row>
    <row r="457" spans="13:45" x14ac:dyDescent="0.25">
      <c r="M457" s="27" t="s">
        <v>2315</v>
      </c>
      <c r="N457" s="27" t="s">
        <v>2316</v>
      </c>
      <c r="AR457" s="27" t="s">
        <v>2317</v>
      </c>
      <c r="AS457" s="27" t="s">
        <v>2933</v>
      </c>
    </row>
    <row r="458" spans="13:45" x14ac:dyDescent="0.25">
      <c r="M458" s="27" t="s">
        <v>2318</v>
      </c>
      <c r="N458" s="27" t="s">
        <v>2319</v>
      </c>
      <c r="AR458" s="27" t="s">
        <v>2320</v>
      </c>
      <c r="AS458" s="27" t="s">
        <v>2934</v>
      </c>
    </row>
    <row r="459" spans="13:45" x14ac:dyDescent="0.25">
      <c r="M459" s="27" t="s">
        <v>2321</v>
      </c>
      <c r="N459" s="27" t="s">
        <v>2322</v>
      </c>
      <c r="AR459" s="27" t="s">
        <v>2323</v>
      </c>
      <c r="AS459" s="27" t="s">
        <v>2935</v>
      </c>
    </row>
    <row r="460" spans="13:45" x14ac:dyDescent="0.25">
      <c r="M460" s="27" t="s">
        <v>2324</v>
      </c>
      <c r="N460" s="27" t="s">
        <v>2325</v>
      </c>
      <c r="AR460" s="27" t="s">
        <v>2326</v>
      </c>
      <c r="AS460" s="27" t="s">
        <v>2936</v>
      </c>
    </row>
    <row r="461" spans="13:45" x14ac:dyDescent="0.25">
      <c r="M461" s="27" t="s">
        <v>2327</v>
      </c>
      <c r="N461" s="27" t="s">
        <v>2328</v>
      </c>
      <c r="AR461" s="27" t="s">
        <v>2329</v>
      </c>
      <c r="AS461" s="27" t="s">
        <v>2937</v>
      </c>
    </row>
    <row r="462" spans="13:45" x14ac:dyDescent="0.25">
      <c r="M462" s="27" t="s">
        <v>2330</v>
      </c>
      <c r="N462" s="27" t="s">
        <v>2331</v>
      </c>
      <c r="AR462" s="27" t="s">
        <v>2332</v>
      </c>
      <c r="AS462" s="27" t="s">
        <v>2938</v>
      </c>
    </row>
    <row r="463" spans="13:45" x14ac:dyDescent="0.25">
      <c r="M463" s="27" t="s">
        <v>2333</v>
      </c>
      <c r="N463" s="27" t="s">
        <v>2334</v>
      </c>
      <c r="AR463" s="27" t="s">
        <v>2335</v>
      </c>
      <c r="AS463" s="27" t="s">
        <v>2939</v>
      </c>
    </row>
    <row r="464" spans="13:45" x14ac:dyDescent="0.25">
      <c r="M464" s="27" t="s">
        <v>2336</v>
      </c>
      <c r="N464" s="27" t="s">
        <v>2337</v>
      </c>
      <c r="AR464" s="27" t="s">
        <v>2338</v>
      </c>
      <c r="AS464" s="27" t="s">
        <v>2940</v>
      </c>
    </row>
    <row r="465" spans="13:45" x14ac:dyDescent="0.25">
      <c r="M465" s="27" t="s">
        <v>2339</v>
      </c>
      <c r="N465" s="27" t="s">
        <v>2340</v>
      </c>
      <c r="AR465" s="27" t="s">
        <v>2341</v>
      </c>
      <c r="AS465" s="27" t="s">
        <v>2941</v>
      </c>
    </row>
    <row r="466" spans="13:45" x14ac:dyDescent="0.25">
      <c r="M466" s="27" t="s">
        <v>2342</v>
      </c>
      <c r="N466" s="27" t="s">
        <v>2343</v>
      </c>
      <c r="AR466" s="27" t="s">
        <v>2344</v>
      </c>
      <c r="AS466" s="27" t="s">
        <v>2942</v>
      </c>
    </row>
    <row r="467" spans="13:45" x14ac:dyDescent="0.25">
      <c r="M467" s="27" t="s">
        <v>2345</v>
      </c>
      <c r="N467" s="27" t="s">
        <v>2346</v>
      </c>
      <c r="AR467" s="27" t="s">
        <v>2347</v>
      </c>
      <c r="AS467" s="27" t="s">
        <v>2943</v>
      </c>
    </row>
    <row r="468" spans="13:45" x14ac:dyDescent="0.25">
      <c r="M468" s="27" t="s">
        <v>2348</v>
      </c>
      <c r="N468" s="27" t="s">
        <v>2349</v>
      </c>
      <c r="AR468" s="27" t="s">
        <v>2350</v>
      </c>
      <c r="AS468" s="27" t="s">
        <v>2944</v>
      </c>
    </row>
    <row r="469" spans="13:45" x14ac:dyDescent="0.25">
      <c r="M469" s="27" t="s">
        <v>2351</v>
      </c>
      <c r="N469" s="27" t="s">
        <v>2352</v>
      </c>
      <c r="AR469" s="27" t="s">
        <v>2353</v>
      </c>
      <c r="AS469" s="27" t="s">
        <v>2945</v>
      </c>
    </row>
    <row r="470" spans="13:45" x14ac:dyDescent="0.25">
      <c r="M470" s="27" t="s">
        <v>2354</v>
      </c>
      <c r="N470" s="27" t="s">
        <v>2355</v>
      </c>
      <c r="AR470" s="27" t="s">
        <v>86</v>
      </c>
      <c r="AS470" s="27" t="s">
        <v>2946</v>
      </c>
    </row>
    <row r="471" spans="13:45" x14ac:dyDescent="0.25">
      <c r="M471" s="27" t="s">
        <v>2356</v>
      </c>
      <c r="N471" s="27" t="s">
        <v>2357</v>
      </c>
      <c r="AR471" s="27" t="s">
        <v>2358</v>
      </c>
      <c r="AS471" s="27" t="s">
        <v>2947</v>
      </c>
    </row>
    <row r="472" spans="13:45" x14ac:dyDescent="0.25">
      <c r="M472" s="27" t="s">
        <v>2359</v>
      </c>
      <c r="N472" s="27" t="s">
        <v>2360</v>
      </c>
      <c r="AR472" s="27" t="s">
        <v>2361</v>
      </c>
      <c r="AS472" s="27" t="s">
        <v>2948</v>
      </c>
    </row>
    <row r="473" spans="13:45" x14ac:dyDescent="0.25">
      <c r="M473" s="27" t="s">
        <v>2362</v>
      </c>
      <c r="N473" s="27" t="s">
        <v>2363</v>
      </c>
      <c r="AR473" s="27" t="s">
        <v>2364</v>
      </c>
      <c r="AS473" s="27" t="s">
        <v>2949</v>
      </c>
    </row>
    <row r="474" spans="13:45" x14ac:dyDescent="0.25">
      <c r="M474" s="27" t="s">
        <v>2365</v>
      </c>
      <c r="N474" s="27" t="s">
        <v>2366</v>
      </c>
      <c r="AR474" s="27" t="s">
        <v>2367</v>
      </c>
      <c r="AS474" s="27" t="s">
        <v>2950</v>
      </c>
    </row>
    <row r="475" spans="13:45" x14ac:dyDescent="0.25">
      <c r="M475" s="27" t="s">
        <v>2368</v>
      </c>
      <c r="N475" s="27" t="s">
        <v>2369</v>
      </c>
      <c r="AR475" s="27" t="s">
        <v>2370</v>
      </c>
      <c r="AS475" s="27" t="s">
        <v>2951</v>
      </c>
    </row>
    <row r="476" spans="13:45" x14ac:dyDescent="0.25">
      <c r="M476" s="27" t="s">
        <v>2371</v>
      </c>
      <c r="N476" s="27" t="s">
        <v>2372</v>
      </c>
      <c r="AR476" s="27" t="s">
        <v>2373</v>
      </c>
      <c r="AS476" s="27" t="s">
        <v>2952</v>
      </c>
    </row>
    <row r="477" spans="13:45" x14ac:dyDescent="0.25">
      <c r="M477" s="27" t="s">
        <v>2374</v>
      </c>
      <c r="N477" s="27" t="s">
        <v>2375</v>
      </c>
    </row>
    <row r="478" spans="13:45" x14ac:dyDescent="0.25">
      <c r="M478" s="27" t="s">
        <v>2376</v>
      </c>
      <c r="N478" s="27" t="s">
        <v>2377</v>
      </c>
    </row>
    <row r="479" spans="13:45" x14ac:dyDescent="0.25">
      <c r="M479" s="27" t="s">
        <v>2378</v>
      </c>
      <c r="N479" s="27" t="s">
        <v>2379</v>
      </c>
    </row>
    <row r="480" spans="13:45" x14ac:dyDescent="0.25">
      <c r="M480" s="27" t="s">
        <v>2380</v>
      </c>
      <c r="N480" s="27" t="s">
        <v>2381</v>
      </c>
    </row>
    <row r="481" spans="13:14" x14ac:dyDescent="0.25">
      <c r="M481" s="27" t="s">
        <v>2382</v>
      </c>
      <c r="N481" s="27" t="s">
        <v>2383</v>
      </c>
    </row>
    <row r="482" spans="13:14" x14ac:dyDescent="0.25">
      <c r="M482" s="27" t="s">
        <v>2384</v>
      </c>
      <c r="N482" s="27" t="s">
        <v>2385</v>
      </c>
    </row>
    <row r="483" spans="13:14" x14ac:dyDescent="0.25">
      <c r="M483" s="27" t="s">
        <v>2386</v>
      </c>
      <c r="N483" s="27" t="s">
        <v>2387</v>
      </c>
    </row>
    <row r="484" spans="13:14" x14ac:dyDescent="0.25">
      <c r="M484" s="27" t="s">
        <v>2388</v>
      </c>
      <c r="N484" s="27" t="s">
        <v>2389</v>
      </c>
    </row>
    <row r="485" spans="13:14" x14ac:dyDescent="0.25">
      <c r="M485" s="27" t="s">
        <v>2390</v>
      </c>
      <c r="N485" s="27" t="s">
        <v>2391</v>
      </c>
    </row>
    <row r="486" spans="13:14" x14ac:dyDescent="0.25">
      <c r="M486" s="27" t="s">
        <v>2392</v>
      </c>
      <c r="N486" s="27" t="s">
        <v>2393</v>
      </c>
    </row>
    <row r="487" spans="13:14" x14ac:dyDescent="0.25">
      <c r="M487" s="27" t="s">
        <v>2394</v>
      </c>
      <c r="N487" s="27" t="s">
        <v>2395</v>
      </c>
    </row>
    <row r="488" spans="13:14" x14ac:dyDescent="0.25">
      <c r="M488" s="27" t="s">
        <v>2396</v>
      </c>
      <c r="N488" s="27" t="s">
        <v>2397</v>
      </c>
    </row>
    <row r="489" spans="13:14" x14ac:dyDescent="0.25">
      <c r="M489" s="27" t="s">
        <v>2398</v>
      </c>
      <c r="N489" s="27" t="s">
        <v>2399</v>
      </c>
    </row>
    <row r="490" spans="13:14" x14ac:dyDescent="0.25">
      <c r="M490" s="27" t="s">
        <v>2400</v>
      </c>
      <c r="N490" s="27" t="s">
        <v>2401</v>
      </c>
    </row>
    <row r="491" spans="13:14" x14ac:dyDescent="0.25">
      <c r="M491" s="27" t="s">
        <v>2402</v>
      </c>
      <c r="N491" s="27" t="s">
        <v>2403</v>
      </c>
    </row>
    <row r="492" spans="13:14" x14ac:dyDescent="0.25">
      <c r="M492" s="27" t="s">
        <v>2404</v>
      </c>
      <c r="N492" s="27" t="s">
        <v>2405</v>
      </c>
    </row>
  </sheetData>
  <pageMargins left="0.7" right="0.7" top="0.75" bottom="0.75" header="0.3" footer="0.3"/>
  <pageSetup paperSize="9" orientation="portrait" r:id="rId1"/>
  <tableParts count="5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I31"/>
  <sheetViews>
    <sheetView workbookViewId="0">
      <pane xSplit="1" topLeftCell="B1" activePane="topRight" state="frozen"/>
      <selection pane="topRight" activeCell="C1" sqref="B1:C2"/>
    </sheetView>
  </sheetViews>
  <sheetFormatPr defaultRowHeight="15" x14ac:dyDescent="0.25"/>
  <cols>
    <col min="1" max="1" width="22.140625" style="16" bestFit="1" customWidth="1" collapsed="1"/>
    <col min="2" max="2" width="25.85546875" style="16" bestFit="1" customWidth="1" collapsed="1"/>
    <col min="3" max="3" width="21" style="16" bestFit="1" customWidth="1" collapsed="1"/>
    <col min="4" max="6" width="19.85546875" style="16" bestFit="1" customWidth="1" collapsed="1"/>
    <col min="7" max="16384" width="9.140625" style="16" collapsed="1"/>
  </cols>
  <sheetData>
    <row r="1" spans="1:9" s="120" customFormat="1" x14ac:dyDescent="0.25">
      <c r="A1" s="120" t="s">
        <v>4</v>
      </c>
      <c r="B1" s="120" t="s">
        <v>6</v>
      </c>
      <c r="C1" s="120" t="s">
        <v>6</v>
      </c>
      <c r="D1" s="120" t="s">
        <v>6</v>
      </c>
      <c r="E1" s="120" t="s">
        <v>6</v>
      </c>
      <c r="F1" s="120" t="s">
        <v>6</v>
      </c>
      <c r="G1" s="120" t="s">
        <v>6</v>
      </c>
      <c r="H1" s="120" t="s">
        <v>6</v>
      </c>
      <c r="I1" s="120" t="s">
        <v>6</v>
      </c>
    </row>
    <row r="2" spans="1:9" s="120" customFormat="1" x14ac:dyDescent="0.25">
      <c r="A2" s="120" t="s">
        <v>3281</v>
      </c>
      <c r="B2" s="120" t="s">
        <v>3042</v>
      </c>
      <c r="C2" s="120" t="s">
        <v>3042</v>
      </c>
      <c r="D2" s="120" t="s">
        <v>3042</v>
      </c>
      <c r="E2" s="120" t="s">
        <v>3042</v>
      </c>
      <c r="F2" s="120" t="s">
        <v>3042</v>
      </c>
      <c r="G2" s="120" t="s">
        <v>3042</v>
      </c>
      <c r="H2" s="120" t="s">
        <v>3042</v>
      </c>
      <c r="I2" s="120" t="s">
        <v>3042</v>
      </c>
    </row>
    <row r="3" spans="1:9" s="31" customFormat="1" x14ac:dyDescent="0.25">
      <c r="A3" s="31" t="s">
        <v>3282</v>
      </c>
    </row>
    <row r="4" spans="1:9" s="31" customFormat="1" ht="16.5" x14ac:dyDescent="0.3">
      <c r="A4" s="31" t="s">
        <v>3402</v>
      </c>
      <c r="B4" s="113">
        <f>IF(AND(B10="Edit",B14="Input Data"),COUNTIFS($A19:$A22,"*$*",B19:B22,"")+COUNTIFS($A24:$A31,"*$*",B24:B31,"")+COUNTIFS($A12,"*$*",B12,""),IF(AND(B10="Edit",B14="LookUp"),COUNTIFS($A16:$A18,"*$*",B16:B18,"")+COUNTIFS($A21:$A22,"*$*",B21:B22,""),IF(B10="Yes",COUNTIFS($A9,"*$*",B9,""),IF(AND(B10="No",B14="Input Data"),COUNTIFS($A19:$A22,"*$*",B19:B22,"")+COUNTIFS($A24:$A31,"*$*",B24:B31,""),IF(AND(B10="No",B14="LookUp"),COUNTIFS($A16:$A18,"*$*",B16:B18,"")+COUNTIFS($A21:$A22,"*$*",B21:B22,""))))))</f>
        <v>0</v>
      </c>
      <c r="C4" s="113">
        <f t="shared" ref="C4:F4" si="0">IF(AND(C10="Yes",C14="Input Data"),COUNTIFS($A19:$A22,"*$*",C19:C22,"")+COUNTIFS($A24:$A31,"*$*",C24:C31,"")+COUNTIFS($A12,"*$*",C12,""),IF(AND(C10="Yes",C14="LookUp"),COUNTIFS($A16:$A18,"*$*",C16:C18,"")+COUNTIFS($A21:$A22,"*$*",C21:C22,""),IF(C10="No",COUNTIFS($A12,"*$*",C12,""),IF(C14="Input Data",COUNTIFS($A19:$A22,"*$*",C19:C22,"")+COUNTIFS($A24:$A31,"*$*",C24:C31,""),IF(C14="LookUp",COUNTIFS($A16:$A18,"*$*",C16:C18,"")+COUNTIFS($A21:$A22,"*$*",C21:C22,""))))))</f>
        <v>9</v>
      </c>
      <c r="D4" s="113">
        <f t="shared" si="0"/>
        <v>9</v>
      </c>
      <c r="E4" s="113">
        <f t="shared" si="0"/>
        <v>3</v>
      </c>
      <c r="F4" s="113">
        <f t="shared" si="0"/>
        <v>9</v>
      </c>
    </row>
    <row r="5" spans="1:9" s="31" customFormat="1" x14ac:dyDescent="0.25"/>
    <row r="6" spans="1:9" s="31" customFormat="1" x14ac:dyDescent="0.25"/>
    <row r="7" spans="1:9" s="31" customFormat="1" x14ac:dyDescent="0.25"/>
    <row r="8" spans="1:9" s="31" customFormat="1" x14ac:dyDescent="0.25">
      <c r="A8" s="31" t="s">
        <v>3583</v>
      </c>
    </row>
    <row r="9" spans="1:9" s="31" customFormat="1" x14ac:dyDescent="0.25">
      <c r="A9" s="31" t="s">
        <v>3540</v>
      </c>
      <c r="B9" s="31" t="s">
        <v>3560</v>
      </c>
    </row>
    <row r="10" spans="1:9" s="31" customFormat="1" x14ac:dyDescent="0.25">
      <c r="A10" s="31" t="s">
        <v>3539</v>
      </c>
      <c r="B10" s="31" t="s">
        <v>3611</v>
      </c>
    </row>
    <row r="11" spans="1:9" s="91" customFormat="1" x14ac:dyDescent="0.25">
      <c r="B11" s="84"/>
    </row>
    <row r="12" spans="1:9" s="17" customFormat="1" x14ac:dyDescent="0.25">
      <c r="A12" s="49" t="s">
        <v>3541</v>
      </c>
      <c r="B12" s="17" t="s">
        <v>3073</v>
      </c>
    </row>
    <row r="13" spans="1:9" s="17" customFormat="1" x14ac:dyDescent="0.25">
      <c r="A13" s="17" t="s">
        <v>5</v>
      </c>
      <c r="B13" s="16" t="s">
        <v>3604</v>
      </c>
    </row>
    <row r="14" spans="1:9" s="17" customFormat="1" x14ac:dyDescent="0.25">
      <c r="A14" s="51" t="s">
        <v>2408</v>
      </c>
      <c r="B14" t="s">
        <v>2410</v>
      </c>
      <c r="C14" s="17" t="s">
        <v>2410</v>
      </c>
      <c r="D14" s="17" t="s">
        <v>2410</v>
      </c>
      <c r="E14" s="17" t="s">
        <v>2409</v>
      </c>
      <c r="F14" s="17" t="s">
        <v>2410</v>
      </c>
    </row>
    <row r="15" spans="1:9" s="98" customFormat="1" x14ac:dyDescent="0.25">
      <c r="A15" s="95" t="s">
        <v>3007</v>
      </c>
      <c r="B15" s="96"/>
      <c r="C15" s="96"/>
      <c r="D15" s="96"/>
      <c r="E15" s="96"/>
      <c r="F15" s="96"/>
    </row>
    <row r="16" spans="1:9" s="17" customFormat="1" x14ac:dyDescent="0.25">
      <c r="A16" s="50" t="s">
        <v>3387</v>
      </c>
      <c r="B16" s="81"/>
      <c r="C16" s="81" t="s">
        <v>3173</v>
      </c>
    </row>
    <row r="17" spans="1:6" s="17" customFormat="1" x14ac:dyDescent="0.25">
      <c r="A17" s="50" t="s">
        <v>3388</v>
      </c>
      <c r="C17" s="17" t="s">
        <v>3174</v>
      </c>
    </row>
    <row r="18" spans="1:6" s="17" customFormat="1" x14ac:dyDescent="0.25">
      <c r="A18" s="50" t="s">
        <v>3389</v>
      </c>
      <c r="B18" s="2"/>
      <c r="C18" s="2" t="s">
        <v>3175</v>
      </c>
    </row>
    <row r="19" spans="1:6" s="17" customFormat="1" x14ac:dyDescent="0.25">
      <c r="A19" s="50" t="s">
        <v>3390</v>
      </c>
      <c r="B19" s="17" t="s">
        <v>3544</v>
      </c>
    </row>
    <row r="20" spans="1:6" s="17" customFormat="1" x14ac:dyDescent="0.25">
      <c r="A20" s="50" t="s">
        <v>3391</v>
      </c>
      <c r="B20" s="2" t="s">
        <v>3545</v>
      </c>
    </row>
    <row r="21" spans="1:6" s="17" customFormat="1" x14ac:dyDescent="0.25">
      <c r="A21" s="49" t="s">
        <v>3392</v>
      </c>
      <c r="B21" s="17" t="s">
        <v>209</v>
      </c>
      <c r="C21" s="17" t="s">
        <v>209</v>
      </c>
      <c r="D21" s="17" t="s">
        <v>209</v>
      </c>
      <c r="E21" s="17" t="s">
        <v>209</v>
      </c>
      <c r="F21" s="17" t="s">
        <v>209</v>
      </c>
    </row>
    <row r="22" spans="1:6" s="17" customFormat="1" x14ac:dyDescent="0.25">
      <c r="A22" s="49" t="s">
        <v>3393</v>
      </c>
      <c r="B22" s="17" t="s">
        <v>46</v>
      </c>
      <c r="C22" s="17" t="s">
        <v>46</v>
      </c>
      <c r="D22" s="17" t="s">
        <v>46</v>
      </c>
      <c r="E22" s="17" t="s">
        <v>46</v>
      </c>
      <c r="F22" s="17" t="s">
        <v>46</v>
      </c>
    </row>
    <row r="23" spans="1:6" s="98" customFormat="1" x14ac:dyDescent="0.25">
      <c r="A23" s="95" t="s">
        <v>3009</v>
      </c>
      <c r="B23" s="96"/>
      <c r="C23" s="96"/>
      <c r="D23" s="96"/>
      <c r="E23" s="96"/>
      <c r="F23" s="96"/>
    </row>
    <row r="24" spans="1:6" s="17" customFormat="1" x14ac:dyDescent="0.25">
      <c r="A24" s="50" t="s">
        <v>3394</v>
      </c>
      <c r="B24" s="17" t="s">
        <v>3239</v>
      </c>
    </row>
    <row r="25" spans="1:6" s="17" customFormat="1" x14ac:dyDescent="0.25">
      <c r="A25" s="50" t="s">
        <v>3395</v>
      </c>
      <c r="B25" s="17">
        <v>1</v>
      </c>
    </row>
    <row r="26" spans="1:6" s="17" customFormat="1" x14ac:dyDescent="0.25">
      <c r="A26" s="50" t="s">
        <v>3396</v>
      </c>
      <c r="B26" s="17">
        <v>1</v>
      </c>
    </row>
    <row r="27" spans="1:6" s="17" customFormat="1" x14ac:dyDescent="0.25">
      <c r="A27" s="50" t="s">
        <v>3397</v>
      </c>
      <c r="B27" s="17">
        <v>11530</v>
      </c>
    </row>
    <row r="28" spans="1:6" s="17" customFormat="1" x14ac:dyDescent="0.25">
      <c r="A28" s="50" t="s">
        <v>3398</v>
      </c>
      <c r="B28" s="17" t="s">
        <v>3177</v>
      </c>
    </row>
    <row r="29" spans="1:6" s="17" customFormat="1" x14ac:dyDescent="0.25">
      <c r="A29" s="50" t="s">
        <v>3399</v>
      </c>
      <c r="B29" s="17" t="s">
        <v>3177</v>
      </c>
    </row>
    <row r="30" spans="1:6" s="17" customFormat="1" x14ac:dyDescent="0.25">
      <c r="A30" s="50" t="s">
        <v>3400</v>
      </c>
      <c r="B30" s="17" t="s">
        <v>3176</v>
      </c>
    </row>
    <row r="31" spans="1:6" s="17" customFormat="1" x14ac:dyDescent="0.25">
      <c r="A31" s="50" t="s">
        <v>3401</v>
      </c>
      <c r="B31" s="17" t="s">
        <v>37</v>
      </c>
      <c r="C31" s="17" t="s">
        <v>37</v>
      </c>
      <c r="D31" s="17" t="s">
        <v>37</v>
      </c>
      <c r="E31" s="17" t="s">
        <v>37</v>
      </c>
      <c r="F31" s="17" t="s">
        <v>37</v>
      </c>
    </row>
  </sheetData>
  <dataConsolidate/>
  <conditionalFormatting sqref="A16:A20">
    <cfRule type="expression" dxfId="175" priority="5">
      <formula>A$14="Input Data"</formula>
    </cfRule>
  </conditionalFormatting>
  <conditionalFormatting sqref="A24:A31">
    <cfRule type="expression" dxfId="174" priority="4">
      <formula>A$14="Input Data"</formula>
    </cfRule>
  </conditionalFormatting>
  <conditionalFormatting sqref="B22:F22">
    <cfRule type="expression" dxfId="173" priority="3">
      <formula>B$13="LookUp"</formula>
    </cfRule>
  </conditionalFormatting>
  <conditionalFormatting sqref="B31:F31">
    <cfRule type="expression" dxfId="172" priority="2">
      <formula>B$13="LookUp"</formula>
    </cfRule>
  </conditionalFormatting>
  <conditionalFormatting sqref="B31:F31">
    <cfRule type="expression" dxfId="171" priority="1">
      <formula>B$23="Yes"</formula>
    </cfRule>
  </conditionalFormatting>
  <dataValidations count="5">
    <dataValidation type="list" allowBlank="1" showInputMessage="1" showErrorMessage="1" sqref="B14:F14">
      <formula1>"Input Data, LookUp"</formula1>
    </dataValidation>
    <dataValidation type="list" errorStyle="information" showInputMessage="1" showErrorMessage="1" sqref="B21:F21">
      <formula1>ListCompanyType</formula1>
    </dataValidation>
    <dataValidation type="list" errorStyle="information" showInputMessage="1" showErrorMessage="1" sqref="B31:F31">
      <formula1>ListOwnership</formula1>
    </dataValidation>
    <dataValidation type="list" errorStyle="information" showInputMessage="1" showErrorMessage="1" sqref="B22:F22">
      <formula1>ListCustomerModelCompany</formula1>
    </dataValidation>
    <dataValidation type="list" allowBlank="1" showInputMessage="1" showErrorMessage="1" sqref="B10">
      <formula1>"Yes, No, Edit"</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78"/>
  <sheetViews>
    <sheetView zoomScale="85" zoomScaleNormal="85" workbookViewId="0">
      <pane xSplit="1" topLeftCell="B1" activePane="topRight" state="frozen"/>
      <selection pane="topRight" activeCell="A12" sqref="A12"/>
    </sheetView>
  </sheetViews>
  <sheetFormatPr defaultRowHeight="15" x14ac:dyDescent="0.25"/>
  <cols>
    <col min="1" max="1" width="28.7109375" style="16" bestFit="1" customWidth="1" collapsed="1"/>
    <col min="2" max="2" width="31.5703125" style="16" bestFit="1" customWidth="1" collapsed="1"/>
    <col min="3" max="3" width="21.7109375" style="16" bestFit="1" customWidth="1" collapsed="1"/>
    <col min="4" max="4" width="32.5703125" style="16" bestFit="1" customWidth="1" collapsed="1"/>
    <col min="5" max="5" width="19.85546875" style="16" bestFit="1" customWidth="1" collapsed="1"/>
    <col min="6" max="16384" width="9.140625" style="16" collapsed="1"/>
  </cols>
  <sheetData>
    <row r="1" spans="1:11" s="120" customFormat="1" x14ac:dyDescent="0.25">
      <c r="A1" s="120" t="s">
        <v>4</v>
      </c>
      <c r="B1" s="121" t="s">
        <v>6</v>
      </c>
      <c r="C1" s="120" t="s">
        <v>6</v>
      </c>
      <c r="D1" s="120" t="s">
        <v>6</v>
      </c>
      <c r="E1" s="120" t="s">
        <v>6</v>
      </c>
      <c r="F1" s="120" t="s">
        <v>6</v>
      </c>
      <c r="G1" s="120" t="s">
        <v>6</v>
      </c>
      <c r="H1" s="120" t="s">
        <v>6</v>
      </c>
      <c r="I1" s="120" t="s">
        <v>6</v>
      </c>
      <c r="J1" s="120" t="s">
        <v>6</v>
      </c>
      <c r="K1" s="120" t="s">
        <v>6</v>
      </c>
    </row>
    <row r="2" spans="1:11" s="120" customFormat="1" x14ac:dyDescent="0.25">
      <c r="A2" s="120" t="s">
        <v>3281</v>
      </c>
      <c r="B2" s="122" t="s">
        <v>3042</v>
      </c>
      <c r="C2" s="120" t="s">
        <v>3042</v>
      </c>
      <c r="D2" s="120" t="s">
        <v>3042</v>
      </c>
      <c r="E2" s="120" t="s">
        <v>3042</v>
      </c>
      <c r="F2" s="120" t="s">
        <v>3042</v>
      </c>
      <c r="G2" s="120" t="s">
        <v>3042</v>
      </c>
      <c r="H2" s="120" t="s">
        <v>3042</v>
      </c>
      <c r="I2" s="120" t="s">
        <v>3042</v>
      </c>
      <c r="J2" s="120" t="s">
        <v>3042</v>
      </c>
      <c r="K2" s="120" t="s">
        <v>3042</v>
      </c>
    </row>
    <row r="3" spans="1:11" s="17" customFormat="1" x14ac:dyDescent="0.25">
      <c r="A3" s="17" t="s">
        <v>3282</v>
      </c>
    </row>
    <row r="4" spans="1:11" s="17" customFormat="1" ht="16.5" x14ac:dyDescent="0.3">
      <c r="A4" s="31" t="s">
        <v>3402</v>
      </c>
      <c r="B4" s="113">
        <f>IF(AND(B13="Input Data",B14="Personal"),COUNTIFS($A19:$A21,"*$*",B19:B21,"")+COUNTIFS($A24:$A33,"*$*",B24:B33,"")+COUNTIFS($A35:$A38,"*$*",B35:B38,"")+COUNTIFS($A44:$A45,"*$*",B44:B45,"")+IF(B70="",COUNTIFS($A71:$A78,"*$*",B71:B78,""),0),IF(AND(B13="Input Data",B14="Company"),COUNTIFS($A52:$A57,"*$*",B52:B57,"")+IF(B70="",COUNTIFS($A71:$A78,"*$*",B71:B78,""),0),IF(AND(B13="Input Data",B14="Public",OR(B62="INSTANSI PUBLIK DAERAH",B62="INSTANSI PUBLIK PUSAT")),COUNTIFS($A62:$A66,"*$*",B62:B66,"")+IF(B70="",COUNTIFS($A71:$A78,"*$*",B71:B78,""),0),IF(AND(B13="Input Data",B14="Public",OR(B62="MASYARAKAT",B62="PEMERINTAH REPUBLIK INDONESIA")),COUNTIFS($A62,"*$*",B62,"")+COUNTIFS($A65:$A66,"*$*",B65:B66,"")+IF(B70="",COUNTIFS($A71:$A78,"*$*",B71:B78,""),0),IF(AND(B13="LookUp",B14="Personal"),COUNTIFS($A16:$A18,"*$*",B16:B18,"")+COUNTIFS($A25,"*$*",B25,"")+COUNTIFS($A30,"*$*",B30,"")+COUNTIFS($A44:$A45,"*$*",B44:B45,""),IF(AND(B13="LookUp",B14="Company"),COUNTIFS($A49:$A51,"*$*",B49:B51,"")+COUNTIFS($A54,"*$*",B54,"")))))))</f>
        <v>0</v>
      </c>
      <c r="C4" s="113">
        <f t="shared" ref="C4:E4" si="0">IF(AND(C13="Input Data",C14="Personal"),COUNTIFS($A19:$A21,"*$*",C19:C21,"")+COUNTIFS($A24:$A33,"*$*",C24:C33,"")+COUNTIFS($A35:$A38,"*$*",C35:C38,"")+COUNTIFS($A44:$A45,"*$*",C44:C45,"")+IF(C70="",COUNTIFS($A71:$A78,"*$*",C71:C78,""),0),IF(AND(C13="Input Data",C14="Company"),COUNTIFS($A52:$A57,"*$*",C52:C57,"")+IF(C70="",COUNTIFS($A71:$A78,"*$*",C71:C78,""),0),IF(AND(C13="Input Data",C14="Public",OR(C62="INSTANSI PUBLIK DAERAH",C62="INSTANSI PUBLIK PUSAT")),COUNTIFS($A62:$A66,"*$*",C62:C66,"")+IF(C70="",COUNTIFS($A71:$A78,"*$*",C71:C78,""),0),IF(AND(C13="Input Data",C14="Public",OR(C62="MASYARAKAT",C62="PEMERINTAH REPUBLIK INDONESIA")),COUNTIFS($A62,"*$*",C62,"")+COUNTIFS($A65:$A66,"*$*",C65:C66,"")+IF(C70="",COUNTIFS($A71:$A78,"*$*",C71:C78,""),0),IF(AND(C13="LookUp",C14="Personal"),COUNTIFS($A16:$A18,"*$*",C16:C18,"")+COUNTIFS($A25,"*$*",C25,"")+COUNTIFS($A30,"*$*",C30,"")+COUNTIFS($A44:$A45,"*$*",C44:C45,""),IF(AND(C13="LookUp",C14="Company"),COUNTIFS($A49:$A51,"*$*",C49:C51,"")+COUNTIFS($A54,"*$*",C54,"")))))))</f>
        <v>0</v>
      </c>
      <c r="D4" s="113">
        <f t="shared" si="0"/>
        <v>0</v>
      </c>
      <c r="E4" s="113">
        <f t="shared" si="0"/>
        <v>0</v>
      </c>
      <c r="F4" s="113"/>
    </row>
    <row r="5" spans="1:11" s="17" customFormat="1" x14ac:dyDescent="0.25"/>
    <row r="6" spans="1:11" s="17" customFormat="1" x14ac:dyDescent="0.25"/>
    <row r="7" spans="1:11" s="17" customFormat="1" x14ac:dyDescent="0.25"/>
    <row r="8" spans="1:11" s="17" customFormat="1" x14ac:dyDescent="0.25"/>
    <row r="9" spans="1:11" s="17" customFormat="1" x14ac:dyDescent="0.25">
      <c r="A9" s="31" t="s">
        <v>3579</v>
      </c>
      <c r="B9" s="31"/>
    </row>
    <row r="10" spans="1:11" s="17" customFormat="1" x14ac:dyDescent="0.25">
      <c r="A10" s="31" t="s">
        <v>3539</v>
      </c>
      <c r="B10" s="17" t="str">
        <f>'1.TabCustomerMainData'!$B$10</f>
        <v>Edit</v>
      </c>
      <c r="C10" s="17" t="str">
        <f>'1.TabCustomerMainData'!$B$10</f>
        <v>Edit</v>
      </c>
      <c r="D10" s="17" t="str">
        <f>'1.TabCustomerMainData'!$B$10</f>
        <v>Edit</v>
      </c>
      <c r="E10" s="17" t="str">
        <f>'1.TabCustomerMainData'!$B$10</f>
        <v>Edit</v>
      </c>
    </row>
    <row r="11" spans="1:11" s="83" customFormat="1" x14ac:dyDescent="0.25"/>
    <row r="12" spans="1:11" s="17" customFormat="1" x14ac:dyDescent="0.25">
      <c r="A12" s="63" t="s">
        <v>5</v>
      </c>
      <c r="B12" s="17" t="s">
        <v>3042</v>
      </c>
      <c r="C12" s="17" t="str">
        <f>'1.TabCustomerMainData'!$B$13</f>
        <v>0002APP20211205279</v>
      </c>
      <c r="D12" s="17" t="str">
        <f>'1.TabCustomerMainData'!$B$13</f>
        <v>0002APP20211205279</v>
      </c>
      <c r="E12" s="17" t="s">
        <v>3042</v>
      </c>
    </row>
    <row r="13" spans="1:11" s="90" customFormat="1" x14ac:dyDescent="0.25">
      <c r="A13" s="88" t="s">
        <v>2408</v>
      </c>
      <c r="B13" s="89" t="s">
        <v>2409</v>
      </c>
      <c r="C13" s="89" t="s">
        <v>2410</v>
      </c>
      <c r="D13" s="89" t="s">
        <v>2410</v>
      </c>
      <c r="E13" s="89" t="s">
        <v>2409</v>
      </c>
    </row>
    <row r="14" spans="1:11" s="17" customFormat="1" x14ac:dyDescent="0.25">
      <c r="A14" s="17" t="s">
        <v>3191</v>
      </c>
      <c r="B14" s="17" t="s">
        <v>42</v>
      </c>
      <c r="C14" s="17" t="s">
        <v>39</v>
      </c>
      <c r="D14" s="17" t="s">
        <v>42</v>
      </c>
      <c r="E14" s="17" t="s">
        <v>39</v>
      </c>
    </row>
    <row r="15" spans="1:11" s="98" customFormat="1" x14ac:dyDescent="0.25">
      <c r="A15" s="98" t="s">
        <v>3190</v>
      </c>
    </row>
    <row r="16" spans="1:11" s="17" customFormat="1" x14ac:dyDescent="0.25">
      <c r="A16" s="17" t="s">
        <v>3387</v>
      </c>
      <c r="E16" s="17" t="s">
        <v>3585</v>
      </c>
    </row>
    <row r="17" spans="1:5" s="17" customFormat="1" x14ac:dyDescent="0.25">
      <c r="A17" s="17" t="s">
        <v>3388</v>
      </c>
      <c r="E17" s="17" t="s">
        <v>3559</v>
      </c>
    </row>
    <row r="18" spans="1:5" s="17" customFormat="1" x14ac:dyDescent="0.25">
      <c r="A18" s="17" t="s">
        <v>3424</v>
      </c>
      <c r="B18" s="2"/>
      <c r="C18" s="2"/>
      <c r="D18" s="2"/>
      <c r="E18" s="2" t="s">
        <v>3586</v>
      </c>
    </row>
    <row r="19" spans="1:5" s="17" customFormat="1" x14ac:dyDescent="0.25">
      <c r="A19" s="17" t="s">
        <v>3403</v>
      </c>
      <c r="C19" s="17" t="s">
        <v>3546</v>
      </c>
    </row>
    <row r="20" spans="1:5" s="17" customFormat="1" x14ac:dyDescent="0.25">
      <c r="A20" s="17" t="s">
        <v>3404</v>
      </c>
      <c r="C20" s="17" t="s">
        <v>12</v>
      </c>
    </row>
    <row r="21" spans="1:5" s="17" customFormat="1" x14ac:dyDescent="0.25">
      <c r="A21" s="50" t="s">
        <v>3405</v>
      </c>
      <c r="C21" s="17" t="s">
        <v>13</v>
      </c>
    </row>
    <row r="22" spans="1:5" s="17" customFormat="1" x14ac:dyDescent="0.25">
      <c r="A22" s="17" t="s">
        <v>2447</v>
      </c>
    </row>
    <row r="23" spans="1:5" s="17" customFormat="1" x14ac:dyDescent="0.25">
      <c r="A23" s="50" t="s">
        <v>15</v>
      </c>
      <c r="C23" s="17" t="s">
        <v>16</v>
      </c>
    </row>
    <row r="24" spans="1:5" s="17" customFormat="1" x14ac:dyDescent="0.25">
      <c r="A24" s="50" t="s">
        <v>3406</v>
      </c>
      <c r="B24" s="2"/>
      <c r="C24" s="2" t="s">
        <v>3547</v>
      </c>
      <c r="D24" s="2"/>
    </row>
    <row r="25" spans="1:5" s="17" customFormat="1" x14ac:dyDescent="0.25">
      <c r="A25" s="49" t="s">
        <v>3393</v>
      </c>
      <c r="B25" s="17" t="s">
        <v>17</v>
      </c>
      <c r="C25" s="17" t="s">
        <v>17</v>
      </c>
      <c r="D25" s="17" t="s">
        <v>17</v>
      </c>
      <c r="E25" s="17" t="s">
        <v>17</v>
      </c>
    </row>
    <row r="26" spans="1:5" s="17" customFormat="1" x14ac:dyDescent="0.25">
      <c r="A26" s="52" t="s">
        <v>3407</v>
      </c>
      <c r="B26" s="17" t="str">
        <f>IF(B$25="Employee",VLOOKUP(B27,Master!$A:$B,2,FALSE),IF(B$25="Professional",VLOOKUP(B27,Master!$DG:$DH,2,FALSE),IF(B$25="Non Professional",VLOOKUP(B27,Master!$DJ:$DK,2,FALSE),IF(B$25="Small Medium Enterprise",VLOOKUP(B27,Master!$DM:$DN,2,FALSE)))))</f>
        <v>EMP0004</v>
      </c>
      <c r="C26" s="17" t="str">
        <f>IF(C$25="Employee",VLOOKUP(C27,Master!$A:$B,2,FALSE),IF(C$25="Professional",VLOOKUP(C27,Master!$DG:$DH,2,FALSE),IF(C$25="Non Professional",VLOOKUP(C27,Master!$DJ:$DK,2,FALSE),IF(C$25="Small Medium Enterprise",VLOOKUP(C27,Master!$DM:$DN,2,FALSE)))))</f>
        <v>EMP0007</v>
      </c>
      <c r="D26" s="17" t="str">
        <f>IF(D$25="Employee",VLOOKUP(D27,Master!$A:$B,2,FALSE),IF(D$25="Professional",VLOOKUP(D27,Master!$DG:$DH,2,FALSE),IF(D$25="Non Professional",VLOOKUP(D27,Master!$DJ:$DK,2,FALSE),IF(D$25="Small Medium Enterprise",VLOOKUP(D27,Master!$DM:$DN,2,FALSE)))))</f>
        <v>EMP0004</v>
      </c>
      <c r="E26" s="17" t="str">
        <f>IF(E$25="Employee",VLOOKUP(E27,Master!$A:$B,2,FALSE),IF(E$25="Professional",VLOOKUP(E27,Master!$DG:$DH,2,FALSE),IF(E$25="Non Professional",VLOOKUP(E27,Master!$DJ:$DK,2,FALSE),IF(E$25="Small Medium Enterprise",VLOOKUP(E27,Master!$DM:$DN,2,FALSE)))))</f>
        <v>EMP0007</v>
      </c>
    </row>
    <row r="27" spans="1:5" s="17" customFormat="1" x14ac:dyDescent="0.25">
      <c r="A27" s="17" t="s">
        <v>3408</v>
      </c>
      <c r="B27" s="17" t="s">
        <v>298</v>
      </c>
      <c r="C27" s="17" t="s">
        <v>334</v>
      </c>
      <c r="D27" s="17" t="s">
        <v>298</v>
      </c>
      <c r="E27" s="17" t="s">
        <v>334</v>
      </c>
    </row>
    <row r="28" spans="1:5" s="17" customFormat="1" x14ac:dyDescent="0.25">
      <c r="A28" s="52" t="s">
        <v>3409</v>
      </c>
      <c r="B28" s="2" t="e">
        <f>VLOOKUP(B29,Master!$DP:$DQ,2,FALSE)</f>
        <v>#N/A</v>
      </c>
      <c r="C28" s="2" t="str">
        <f>VLOOKUP(C29,Master!$DP:$DQ,2,FALSE)</f>
        <v>04</v>
      </c>
      <c r="D28" s="2" t="e">
        <f>VLOOKUP(D29,Master!$DP:$DQ,2,FALSE)</f>
        <v>#N/A</v>
      </c>
      <c r="E28" s="2" t="str">
        <f>VLOOKUP(E29,Master!$DP:$DQ,2,FALSE)</f>
        <v>09</v>
      </c>
    </row>
    <row r="29" spans="1:5" s="17" customFormat="1" x14ac:dyDescent="0.25">
      <c r="A29" s="17" t="s">
        <v>3410</v>
      </c>
      <c r="C29" s="17" t="s">
        <v>3199</v>
      </c>
      <c r="E29" s="17" t="s">
        <v>3203</v>
      </c>
    </row>
    <row r="30" spans="1:5" s="17" customFormat="1" x14ac:dyDescent="0.25">
      <c r="A30" s="17" t="s">
        <v>3411</v>
      </c>
      <c r="B30" s="82"/>
      <c r="C30" s="32" t="s">
        <v>3556</v>
      </c>
      <c r="D30" s="82"/>
      <c r="E30" s="2" t="s">
        <v>3587</v>
      </c>
    </row>
    <row r="31" spans="1:5" s="17" customFormat="1" x14ac:dyDescent="0.25">
      <c r="A31" s="50" t="s">
        <v>3412</v>
      </c>
      <c r="C31" s="17" t="s">
        <v>18</v>
      </c>
    </row>
    <row r="32" spans="1:5" s="17" customFormat="1" x14ac:dyDescent="0.25">
      <c r="A32" s="50" t="s">
        <v>3413</v>
      </c>
      <c r="B32" s="2"/>
      <c r="C32" s="32" t="s">
        <v>3542</v>
      </c>
      <c r="D32" s="2"/>
    </row>
    <row r="33" spans="1:5" s="17" customFormat="1" x14ac:dyDescent="0.25">
      <c r="A33" s="50" t="s">
        <v>3414</v>
      </c>
      <c r="B33" s="2"/>
      <c r="C33" s="2" t="s">
        <v>3432</v>
      </c>
      <c r="D33" s="2"/>
    </row>
    <row r="34" spans="1:5" s="17" customFormat="1" x14ac:dyDescent="0.25">
      <c r="A34" s="17" t="s">
        <v>19</v>
      </c>
      <c r="B34" s="2"/>
      <c r="C34" s="2"/>
      <c r="D34" s="2"/>
    </row>
    <row r="35" spans="1:5" s="17" customFormat="1" x14ac:dyDescent="0.25">
      <c r="A35" s="50" t="s">
        <v>3415</v>
      </c>
      <c r="C35" s="17" t="s">
        <v>3548</v>
      </c>
    </row>
    <row r="36" spans="1:5" s="17" customFormat="1" x14ac:dyDescent="0.25">
      <c r="A36" s="50" t="s">
        <v>20</v>
      </c>
      <c r="B36" s="3"/>
      <c r="C36" s="3" t="s">
        <v>3549</v>
      </c>
      <c r="D36" s="3"/>
    </row>
    <row r="37" spans="1:5" s="17" customFormat="1" x14ac:dyDescent="0.25">
      <c r="A37" s="52" t="s">
        <v>3416</v>
      </c>
      <c r="B37" s="17" t="str">
        <f>VLOOKUP(B38,Master!$I:$J,2,FALSE)</f>
        <v>BIN</v>
      </c>
      <c r="C37" s="17" t="str">
        <f>VLOOKUP(C38,Master!$I:$J,2,FALSE)</f>
        <v>BIN</v>
      </c>
      <c r="D37" s="17" t="str">
        <f>VLOOKUP(D38,Master!$I:$J,2,FALSE)</f>
        <v>BIN</v>
      </c>
      <c r="E37" s="17" t="str">
        <f>VLOOKUP(E38,Master!$I:$J,2,FALSE)</f>
        <v>BIN</v>
      </c>
    </row>
    <row r="38" spans="1:5" s="17" customFormat="1" x14ac:dyDescent="0.25">
      <c r="A38" s="17" t="s">
        <v>3417</v>
      </c>
      <c r="B38" s="17" t="s">
        <v>3189</v>
      </c>
      <c r="C38" s="17" t="s">
        <v>3189</v>
      </c>
      <c r="D38" s="17" t="s">
        <v>3189</v>
      </c>
      <c r="E38" s="17" t="s">
        <v>3189</v>
      </c>
    </row>
    <row r="39" spans="1:5" s="17" customFormat="1" x14ac:dyDescent="0.25">
      <c r="A39" s="17" t="s">
        <v>3180</v>
      </c>
      <c r="C39" s="17">
        <v>50</v>
      </c>
      <c r="E39" s="17">
        <v>20</v>
      </c>
    </row>
    <row r="40" spans="1:5" s="17" customFormat="1" x14ac:dyDescent="0.25">
      <c r="A40" s="17" t="s">
        <v>3184</v>
      </c>
      <c r="C40" s="17" t="s">
        <v>41</v>
      </c>
      <c r="E40" s="17" t="s">
        <v>41</v>
      </c>
    </row>
    <row r="41" spans="1:5" s="17" customFormat="1" x14ac:dyDescent="0.25">
      <c r="A41" s="17" t="s">
        <v>3179</v>
      </c>
      <c r="C41" s="17" t="s">
        <v>41</v>
      </c>
      <c r="E41" s="17" t="s">
        <v>41</v>
      </c>
    </row>
    <row r="42" spans="1:5" s="17" customFormat="1" x14ac:dyDescent="0.25">
      <c r="A42" s="17" t="s">
        <v>3188</v>
      </c>
      <c r="C42" s="17" t="s">
        <v>41</v>
      </c>
      <c r="E42" s="17" t="s">
        <v>41</v>
      </c>
    </row>
    <row r="43" spans="1:5" s="98" customFormat="1" x14ac:dyDescent="0.25">
      <c r="A43" s="98" t="s">
        <v>3187</v>
      </c>
    </row>
    <row r="44" spans="1:5" s="17" customFormat="1" x14ac:dyDescent="0.25">
      <c r="A44" s="52" t="s">
        <v>3418</v>
      </c>
      <c r="B44" s="17" t="e">
        <f>VLOOKUP(B45,Master!$M:$N,2,FALSE)</f>
        <v>#N/A</v>
      </c>
      <c r="C44" s="17" t="str">
        <f>VLOOKUP(C45,Master!$M:$N,2,FALSE)</f>
        <v>00591</v>
      </c>
      <c r="D44" s="17" t="e">
        <f>VLOOKUP(D45,Master!$M:$N,2,FALSE)</f>
        <v>#N/A</v>
      </c>
      <c r="E44" s="17" t="str">
        <f>VLOOKUP(E45,Master!$M:$N,2,FALSE)</f>
        <v>00651</v>
      </c>
    </row>
    <row r="45" spans="1:5" s="17" customFormat="1" x14ac:dyDescent="0.25">
      <c r="A45" s="49" t="s">
        <v>3419</v>
      </c>
      <c r="C45" s="17" t="s">
        <v>200</v>
      </c>
      <c r="E45" s="17" t="s">
        <v>28</v>
      </c>
    </row>
    <row r="46" spans="1:5" s="17" customFormat="1" x14ac:dyDescent="0.25">
      <c r="A46" s="52" t="s">
        <v>29</v>
      </c>
      <c r="B46" s="17" t="e">
        <f>VLOOKUP(B47,Master!$Q:$R,2,FALSE)</f>
        <v>#N/A</v>
      </c>
      <c r="C46" s="17" t="e">
        <f>VLOOKUP(C47,Master!$Q:$R,2,FALSE)</f>
        <v>#N/A</v>
      </c>
      <c r="D46" s="17" t="e">
        <f>VLOOKUP(D47,Master!$Q:$R,2,FALSE)</f>
        <v>#N/A</v>
      </c>
      <c r="E46" s="17" t="e">
        <f>VLOOKUP(E47,Master!$Q:$R,2,FALSE)</f>
        <v>#N/A</v>
      </c>
    </row>
    <row r="47" spans="1:5" s="17" customFormat="1" x14ac:dyDescent="0.25">
      <c r="A47" s="17" t="s">
        <v>30</v>
      </c>
    </row>
    <row r="48" spans="1:5" s="98" customFormat="1" x14ac:dyDescent="0.25">
      <c r="A48" s="98" t="s">
        <v>3186</v>
      </c>
    </row>
    <row r="49" spans="1:4" s="17" customFormat="1" x14ac:dyDescent="0.25">
      <c r="A49" s="17" t="s">
        <v>3387</v>
      </c>
      <c r="B49" s="81" t="s">
        <v>3173</v>
      </c>
    </row>
    <row r="50" spans="1:4" s="17" customFormat="1" x14ac:dyDescent="0.25">
      <c r="A50" s="17" t="s">
        <v>3388</v>
      </c>
      <c r="B50" s="17" t="s">
        <v>3174</v>
      </c>
    </row>
    <row r="51" spans="1:4" s="17" customFormat="1" x14ac:dyDescent="0.25">
      <c r="A51" s="17" t="s">
        <v>3389</v>
      </c>
      <c r="B51" s="2" t="s">
        <v>3175</v>
      </c>
      <c r="C51" s="2"/>
      <c r="D51" s="2"/>
    </row>
    <row r="52" spans="1:4" s="17" customFormat="1" x14ac:dyDescent="0.25">
      <c r="A52" s="17" t="s">
        <v>3403</v>
      </c>
      <c r="D52" s="17" t="s">
        <v>3557</v>
      </c>
    </row>
    <row r="53" spans="1:4" s="17" customFormat="1" x14ac:dyDescent="0.25">
      <c r="A53" s="17" t="s">
        <v>3391</v>
      </c>
      <c r="B53" s="2"/>
      <c r="C53" s="2"/>
      <c r="D53" s="2" t="s">
        <v>3558</v>
      </c>
    </row>
    <row r="54" spans="1:4" s="17" customFormat="1" x14ac:dyDescent="0.25">
      <c r="A54" s="52" t="s">
        <v>3409</v>
      </c>
      <c r="B54" s="2" t="str">
        <f>VLOOKUP(B55,Master!$DP:$DQ,2,FALSE)</f>
        <v>02</v>
      </c>
      <c r="C54" s="2" t="e">
        <f>VLOOKUP(C55,Master!$DP:$DQ,2,FALSE)</f>
        <v>#N/A</v>
      </c>
      <c r="D54" s="2" t="str">
        <f>VLOOKUP(D55,Master!$DP:$DQ,2,FALSE)</f>
        <v>02</v>
      </c>
    </row>
    <row r="55" spans="1:4" s="17" customFormat="1" x14ac:dyDescent="0.25">
      <c r="A55" s="17" t="s">
        <v>3410</v>
      </c>
      <c r="B55" s="17" t="s">
        <v>3196</v>
      </c>
      <c r="D55" s="17" t="s">
        <v>3196</v>
      </c>
    </row>
    <row r="56" spans="1:4" s="17" customFormat="1" x14ac:dyDescent="0.25">
      <c r="A56" s="17" t="s">
        <v>3392</v>
      </c>
      <c r="B56" s="17" t="s">
        <v>209</v>
      </c>
      <c r="C56" s="17" t="s">
        <v>209</v>
      </c>
      <c r="D56" s="17" t="s">
        <v>209</v>
      </c>
    </row>
    <row r="57" spans="1:4" s="17" customFormat="1" x14ac:dyDescent="0.25">
      <c r="A57" s="17" t="s">
        <v>3393</v>
      </c>
      <c r="B57" s="17" t="s">
        <v>46</v>
      </c>
      <c r="C57" s="17" t="s">
        <v>46</v>
      </c>
      <c r="D57" s="17" t="s">
        <v>46</v>
      </c>
    </row>
    <row r="58" spans="1:4" s="17" customFormat="1" x14ac:dyDescent="0.25">
      <c r="A58" s="17" t="s">
        <v>3180</v>
      </c>
      <c r="B58" s="17">
        <v>50</v>
      </c>
      <c r="C58" s="17">
        <v>50</v>
      </c>
      <c r="D58" s="17">
        <v>50</v>
      </c>
    </row>
    <row r="59" spans="1:4" s="17" customFormat="1" x14ac:dyDescent="0.25">
      <c r="A59" s="17" t="s">
        <v>3179</v>
      </c>
      <c r="B59" s="17" t="s">
        <v>41</v>
      </c>
      <c r="C59" s="17" t="s">
        <v>41</v>
      </c>
      <c r="D59" s="17" t="s">
        <v>41</v>
      </c>
    </row>
    <row r="60" spans="1:4" s="17" customFormat="1" x14ac:dyDescent="0.25">
      <c r="A60" s="17" t="s">
        <v>3184</v>
      </c>
      <c r="B60" s="17" t="s">
        <v>41</v>
      </c>
      <c r="C60" s="17" t="s">
        <v>41</v>
      </c>
      <c r="D60" s="17" t="s">
        <v>41</v>
      </c>
    </row>
    <row r="61" spans="1:4" s="94" customFormat="1" x14ac:dyDescent="0.25">
      <c r="A61" s="94" t="s">
        <v>3183</v>
      </c>
    </row>
    <row r="62" spans="1:4" s="17" customFormat="1" x14ac:dyDescent="0.25">
      <c r="A62" s="17" t="s">
        <v>3420</v>
      </c>
      <c r="B62" s="17" t="s">
        <v>3236</v>
      </c>
    </row>
    <row r="63" spans="1:4" s="17" customFormat="1" x14ac:dyDescent="0.25">
      <c r="A63" s="17" t="s">
        <v>3421</v>
      </c>
    </row>
    <row r="64" spans="1:4" s="17" customFormat="1" x14ac:dyDescent="0.25">
      <c r="A64" s="17" t="s">
        <v>3422</v>
      </c>
      <c r="B64" s="17">
        <v>1297356971</v>
      </c>
    </row>
    <row r="65" spans="1:5" s="17" customFormat="1" x14ac:dyDescent="0.25">
      <c r="A65" s="52" t="s">
        <v>3409</v>
      </c>
      <c r="B65" s="2" t="str">
        <f>VLOOKUP(B66,Master!$DP:$DQ,2,FALSE)</f>
        <v>07</v>
      </c>
      <c r="C65" s="2" t="str">
        <f>VLOOKUP(C66,Master!$DP:$DQ,2,FALSE)</f>
        <v>07</v>
      </c>
      <c r="D65" s="2" t="str">
        <f>VLOOKUP(D66,Master!$DP:$DQ,2,FALSE)</f>
        <v>07</v>
      </c>
    </row>
    <row r="66" spans="1:5" s="17" customFormat="1" x14ac:dyDescent="0.25">
      <c r="A66" s="17" t="s">
        <v>3410</v>
      </c>
      <c r="B66" s="17" t="s">
        <v>3185</v>
      </c>
      <c r="C66" s="17" t="s">
        <v>3185</v>
      </c>
      <c r="D66" s="17" t="s">
        <v>3185</v>
      </c>
    </row>
    <row r="67" spans="1:5" s="17" customFormat="1" x14ac:dyDescent="0.25">
      <c r="A67" s="17" t="s">
        <v>3180</v>
      </c>
      <c r="B67" s="17">
        <v>30</v>
      </c>
      <c r="C67" s="17">
        <v>31</v>
      </c>
      <c r="D67" s="17">
        <v>32</v>
      </c>
    </row>
    <row r="68" spans="1:5" s="17" customFormat="1" x14ac:dyDescent="0.25">
      <c r="A68" s="17" t="s">
        <v>3179</v>
      </c>
      <c r="B68" s="17" t="s">
        <v>41</v>
      </c>
      <c r="C68" s="17" t="s">
        <v>41</v>
      </c>
      <c r="D68" s="17" t="s">
        <v>41</v>
      </c>
    </row>
    <row r="69" spans="1:5" s="94" customFormat="1" x14ac:dyDescent="0.25">
      <c r="A69" s="94" t="s">
        <v>3009</v>
      </c>
    </row>
    <row r="70" spans="1:5" s="17" customFormat="1" x14ac:dyDescent="0.25">
      <c r="A70" s="17" t="s">
        <v>3178</v>
      </c>
      <c r="C70" s="17" t="s">
        <v>105</v>
      </c>
      <c r="D70" s="17" t="s">
        <v>105</v>
      </c>
      <c r="E70" s="17" t="s">
        <v>105</v>
      </c>
    </row>
    <row r="71" spans="1:5" s="17" customFormat="1" x14ac:dyDescent="0.25">
      <c r="A71" s="17" t="s">
        <v>3394</v>
      </c>
      <c r="B71" s="17" t="s">
        <v>3434</v>
      </c>
      <c r="C71" s="17" t="s">
        <v>3239</v>
      </c>
      <c r="D71" s="17" t="s">
        <v>3239</v>
      </c>
      <c r="E71" s="17" t="s">
        <v>3239</v>
      </c>
    </row>
    <row r="72" spans="1:5" s="17" customFormat="1" x14ac:dyDescent="0.25">
      <c r="A72" s="17" t="s">
        <v>3395</v>
      </c>
      <c r="B72" s="17">
        <v>1</v>
      </c>
      <c r="C72" s="17">
        <v>1</v>
      </c>
      <c r="D72" s="17">
        <v>1</v>
      </c>
      <c r="E72" s="17">
        <v>1</v>
      </c>
    </row>
    <row r="73" spans="1:5" s="17" customFormat="1" x14ac:dyDescent="0.25">
      <c r="A73" s="17" t="s">
        <v>3396</v>
      </c>
      <c r="B73" s="17">
        <v>1</v>
      </c>
      <c r="C73" s="17">
        <v>1</v>
      </c>
      <c r="D73" s="17">
        <v>1</v>
      </c>
      <c r="E73" s="17">
        <v>1</v>
      </c>
    </row>
    <row r="74" spans="1:5" s="17" customFormat="1" x14ac:dyDescent="0.25">
      <c r="A74" s="17" t="s">
        <v>3397</v>
      </c>
      <c r="B74" s="17">
        <v>11530</v>
      </c>
      <c r="C74" s="17">
        <v>11530</v>
      </c>
      <c r="D74" s="17">
        <v>11530</v>
      </c>
      <c r="E74" s="17">
        <v>11530</v>
      </c>
    </row>
    <row r="75" spans="1:5" s="17" customFormat="1" x14ac:dyDescent="0.25">
      <c r="A75" s="17" t="s">
        <v>3398</v>
      </c>
      <c r="B75" s="17" t="s">
        <v>3177</v>
      </c>
      <c r="C75" s="17" t="s">
        <v>3177</v>
      </c>
      <c r="D75" s="17" t="s">
        <v>3177</v>
      </c>
      <c r="E75" s="17" t="s">
        <v>3177</v>
      </c>
    </row>
    <row r="76" spans="1:5" s="17" customFormat="1" x14ac:dyDescent="0.25">
      <c r="A76" s="17" t="s">
        <v>3399</v>
      </c>
      <c r="B76" s="17" t="s">
        <v>3177</v>
      </c>
      <c r="C76" s="17" t="s">
        <v>3177</v>
      </c>
      <c r="D76" s="17" t="s">
        <v>3177</v>
      </c>
      <c r="E76" s="17" t="s">
        <v>3177</v>
      </c>
    </row>
    <row r="77" spans="1:5" s="17" customFormat="1" x14ac:dyDescent="0.25">
      <c r="A77" s="17" t="s">
        <v>3400</v>
      </c>
      <c r="B77" s="17" t="s">
        <v>3176</v>
      </c>
      <c r="C77" s="17" t="s">
        <v>3176</v>
      </c>
      <c r="D77" s="17" t="s">
        <v>3176</v>
      </c>
      <c r="E77" s="17" t="s">
        <v>3176</v>
      </c>
    </row>
    <row r="78" spans="1:5" s="17" customFormat="1" x14ac:dyDescent="0.25">
      <c r="A78" s="17" t="s">
        <v>3423</v>
      </c>
      <c r="B78" s="17" t="s">
        <v>36</v>
      </c>
      <c r="C78" s="17" t="s">
        <v>36</v>
      </c>
      <c r="D78" s="17" t="s">
        <v>36</v>
      </c>
      <c r="E78" s="17" t="s">
        <v>36</v>
      </c>
    </row>
  </sheetData>
  <conditionalFormatting sqref="A31:A36">
    <cfRule type="expression" dxfId="170" priority="10">
      <formula>A$13="LookUp"</formula>
    </cfRule>
  </conditionalFormatting>
  <conditionalFormatting sqref="A21:A24">
    <cfRule type="expression" dxfId="169" priority="12">
      <formula>A$13="LookUp"</formula>
    </cfRule>
  </conditionalFormatting>
  <conditionalFormatting sqref="A22">
    <cfRule type="expression" dxfId="168" priority="11">
      <formula>OR(A$23="E-KTP",A$23="AKTA",A$23="NPWP")</formula>
    </cfRule>
  </conditionalFormatting>
  <conditionalFormatting sqref="B78:D78">
    <cfRule type="expression" dxfId="167" priority="8">
      <formula>B$13="LookUp"</formula>
    </cfRule>
  </conditionalFormatting>
  <conditionalFormatting sqref="B78:D78">
    <cfRule type="expression" dxfId="166" priority="7">
      <formula>B$38="Yes"</formula>
    </cfRule>
  </conditionalFormatting>
  <conditionalFormatting sqref="B21:D21">
    <cfRule type="expression" dxfId="165" priority="6">
      <formula>B$13="LookUp"</formula>
    </cfRule>
  </conditionalFormatting>
  <conditionalFormatting sqref="B57:D57">
    <cfRule type="expression" dxfId="164" priority="3">
      <formula>B$13="LookUp"</formula>
    </cfRule>
  </conditionalFormatting>
  <conditionalFormatting sqref="E78">
    <cfRule type="expression" dxfId="163" priority="2">
      <formula>E$13="LookUp"</formula>
    </cfRule>
  </conditionalFormatting>
  <conditionalFormatting sqref="E78">
    <cfRule type="expression" dxfId="162" priority="1">
      <formula>E$38="Yes"</formula>
    </cfRule>
  </conditionalFormatting>
  <dataValidations count="19">
    <dataValidation type="list" allowBlank="1" showInputMessage="1" showErrorMessage="1" sqref="B13:E13">
      <formula1>"Input Data, LookUp"</formula1>
    </dataValidation>
    <dataValidation type="list" allowBlank="1" showInputMessage="1" showErrorMessage="1" sqref="E38">
      <formula1>ListJobPosition</formula1>
    </dataValidation>
    <dataValidation type="list" allowBlank="1" showInputMessage="1" showErrorMessage="1" sqref="B70:E70">
      <formula1>ListCopyAddressCAPS</formula1>
    </dataValidation>
    <dataValidation type="list" allowBlank="1" showInputMessage="1" showErrorMessage="1" sqref="B31:D31">
      <formula1>"Male, Female"</formula1>
    </dataValidation>
    <dataValidation type="list" errorStyle="information" showInputMessage="1" showErrorMessage="1" sqref="C21:D21">
      <formula1>IF(C13="Input Data",ListIdType)</formula1>
    </dataValidation>
    <dataValidation errorStyle="information" allowBlank="1" showInputMessage="1" showErrorMessage="1" sqref="B22:D22 B26:E26 B28:E28 B30:D30 B33:D33 B37:D37 B64:D64 C32"/>
    <dataValidation type="list" errorStyle="information" allowBlank="1" showInputMessage="1" showErrorMessage="1" sqref="B23:D23">
      <formula1>"Single, Married, Widow"</formula1>
    </dataValidation>
    <dataValidation type="list" errorStyle="information" allowBlank="1" showInputMessage="1" showErrorMessage="1" sqref="B25:E25">
      <formula1>ListCustomerModelPersonal</formula1>
    </dataValidation>
    <dataValidation type="list" errorStyle="information" allowBlank="1" showInputMessage="1" showErrorMessage="1" sqref="B27:E27">
      <formula1>IF(B$25 = "Employee", ListJobProfessionEMP,IF(B$25 = "Professional", ListJobProfessionPROF,IF(B$25 = "Non Professional", ListJobProfessionNONPROF,IF(B$25 = "Small Medium Enterprise", ListJobProfessionSME))))</formula1>
    </dataValidation>
    <dataValidation type="list" errorStyle="information" allowBlank="1" showInputMessage="1" showErrorMessage="1" sqref="B29:E29 B55:D55 B66:D66">
      <formula1>Position_SLIK</formula1>
    </dataValidation>
    <dataValidation type="list" errorStyle="information" allowBlank="1" showInputMessage="1" showErrorMessage="1" sqref="B38:D38">
      <formula1>ListJobPosition</formula1>
    </dataValidation>
    <dataValidation type="list" errorStyle="information" allowBlank="1" showInputMessage="1" showErrorMessage="1" sqref="B40:E42 B68:D68 B59:D60">
      <formula1>"Yes, No"</formula1>
    </dataValidation>
    <dataValidation type="list" errorStyle="information" allowBlank="1" showInputMessage="1" showErrorMessage="1" sqref="B45:E45">
      <formula1>ListDepartmentAML</formula1>
    </dataValidation>
    <dataValidation type="list" errorStyle="information" allowBlank="1" showInputMessage="1" showErrorMessage="1" sqref="B47:E47">
      <formula1>ListAuthorityAML</formula1>
    </dataValidation>
    <dataValidation type="list" errorStyle="information" showInputMessage="1" showErrorMessage="1" sqref="B56:D56">
      <formula1>ListCompanyType</formula1>
    </dataValidation>
    <dataValidation type="list" errorStyle="information" showInputMessage="1" showErrorMessage="1" sqref="B57:D57">
      <formula1>ListCustomerModelCompany</formula1>
    </dataValidation>
    <dataValidation type="list" errorStyle="information" allowBlank="1" showInputMessage="1" showErrorMessage="1" sqref="B62:D62">
      <formula1>Public_Type</formula1>
    </dataValidation>
    <dataValidation type="list" errorStyle="information" allowBlank="1" showInputMessage="1" showErrorMessage="1" sqref="B78:E78">
      <formula1>ListOwnership</formula1>
    </dataValidation>
    <dataValidation type="list" errorStyle="information" showInputMessage="1" showErrorMessage="1" sqref="B21">
      <formula1>ListIdType</formula1>
    </dataValidation>
  </dataValidations>
  <hyperlinks>
    <hyperlink ref="A1" r:id="rId1" display="doge@gmail.com"/>
    <hyperlink ref="C36"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12" sqref="B12"/>
    </sheetView>
  </sheetViews>
  <sheetFormatPr defaultRowHeight="15" x14ac:dyDescent="0.25"/>
  <cols>
    <col min="1" max="1" width="17.140625" style="16" customWidth="1" collapsed="1"/>
    <col min="2" max="2" width="31" style="16" customWidth="1" collapsed="1"/>
    <col min="3" max="16384" width="9.140625" style="16" collapsed="1"/>
  </cols>
  <sheetData>
    <row r="1" spans="1:7" s="120" customFormat="1" x14ac:dyDescent="0.25">
      <c r="A1" s="120" t="s">
        <v>4</v>
      </c>
      <c r="B1" s="121" t="s">
        <v>6</v>
      </c>
      <c r="C1" s="120" t="s">
        <v>6</v>
      </c>
      <c r="D1" s="120" t="s">
        <v>6</v>
      </c>
      <c r="E1" s="120" t="s">
        <v>6</v>
      </c>
      <c r="F1" s="120" t="s">
        <v>6</v>
      </c>
      <c r="G1" s="120" t="s">
        <v>6</v>
      </c>
    </row>
    <row r="2" spans="1:7" s="120" customFormat="1" x14ac:dyDescent="0.25">
      <c r="A2" s="120" t="s">
        <v>3281</v>
      </c>
      <c r="B2" s="122" t="s">
        <v>3042</v>
      </c>
      <c r="C2" s="120" t="s">
        <v>3042</v>
      </c>
      <c r="D2" s="120" t="s">
        <v>3042</v>
      </c>
      <c r="E2" s="120" t="s">
        <v>3042</v>
      </c>
      <c r="F2" s="120" t="s">
        <v>3042</v>
      </c>
      <c r="G2" s="120" t="s">
        <v>3042</v>
      </c>
    </row>
    <row r="3" spans="1:7" s="17" customFormat="1" x14ac:dyDescent="0.25">
      <c r="A3" s="17" t="s">
        <v>3282</v>
      </c>
    </row>
    <row r="4" spans="1:7" s="17" customFormat="1" x14ac:dyDescent="0.25"/>
    <row r="5" spans="1:7" s="17" customFormat="1" x14ac:dyDescent="0.25"/>
    <row r="6" spans="1:7" s="17" customFormat="1" x14ac:dyDescent="0.25"/>
    <row r="7" spans="1:7" s="17" customFormat="1" x14ac:dyDescent="0.25"/>
    <row r="8" spans="1:7" s="17" customFormat="1" x14ac:dyDescent="0.25"/>
    <row r="9" spans="1:7" s="17" customFormat="1" x14ac:dyDescent="0.25"/>
    <row r="10" spans="1:7" s="17" customFormat="1" x14ac:dyDescent="0.25"/>
    <row r="11" spans="1:7" s="83" customFormat="1" x14ac:dyDescent="0.25"/>
    <row r="12" spans="1:7" s="17" customFormat="1" x14ac:dyDescent="0.25">
      <c r="A12" s="63" t="s">
        <v>5</v>
      </c>
      <c r="B12" s="17" t="str">
        <f>'1.TabCustomerMainData'!B13</f>
        <v>0002APP20211205279</v>
      </c>
    </row>
    <row r="14" spans="1:7" ht="60" customHeight="1" x14ac:dyDescent="0.25">
      <c r="A14" s="9" t="s">
        <v>96</v>
      </c>
      <c r="B14" s="123" t="s">
        <v>3603</v>
      </c>
      <c r="C14" s="123"/>
    </row>
  </sheetData>
  <mergeCells count="1">
    <mergeCell ref="B14:C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K46"/>
  <sheetViews>
    <sheetView workbookViewId="0">
      <pane xSplit="1" topLeftCell="B1" activePane="topRight" state="frozen"/>
      <selection pane="topRight" activeCell="B12" sqref="B12"/>
    </sheetView>
  </sheetViews>
  <sheetFormatPr defaultRowHeight="15" x14ac:dyDescent="0.25"/>
  <cols>
    <col min="1" max="1" width="28.7109375" bestFit="1" customWidth="1" collapsed="1"/>
    <col min="2" max="5" width="20.7109375" bestFit="1" customWidth="1" collapsed="1"/>
    <col min="6" max="6" width="19.85546875" bestFit="1" customWidth="1" collapsed="1"/>
    <col min="11" max="11" width="8" customWidth="1" collapsed="1"/>
  </cols>
  <sheetData>
    <row r="1" spans="1:10" s="120" customFormat="1" x14ac:dyDescent="0.25">
      <c r="A1" s="120" t="s">
        <v>4</v>
      </c>
      <c r="B1" s="121" t="s">
        <v>6</v>
      </c>
      <c r="C1" s="120" t="s">
        <v>6</v>
      </c>
      <c r="D1" s="120" t="s">
        <v>6</v>
      </c>
      <c r="E1" s="120" t="s">
        <v>6</v>
      </c>
      <c r="F1" s="120" t="s">
        <v>6</v>
      </c>
      <c r="G1" s="120" t="s">
        <v>6</v>
      </c>
      <c r="H1" s="120" t="s">
        <v>6</v>
      </c>
      <c r="I1" s="120" t="s">
        <v>6</v>
      </c>
      <c r="J1" s="120" t="s">
        <v>6</v>
      </c>
    </row>
    <row r="2" spans="1:10" s="120" customFormat="1" x14ac:dyDescent="0.25">
      <c r="A2" s="120" t="s">
        <v>3281</v>
      </c>
      <c r="B2" s="122" t="s">
        <v>3042</v>
      </c>
      <c r="C2" s="120" t="s">
        <v>3042</v>
      </c>
      <c r="D2" s="120" t="s">
        <v>3042</v>
      </c>
      <c r="E2" s="120" t="s">
        <v>3042</v>
      </c>
      <c r="F2" s="120" t="s">
        <v>3042</v>
      </c>
      <c r="G2" s="120" t="s">
        <v>3042</v>
      </c>
      <c r="H2" s="120" t="s">
        <v>3042</v>
      </c>
      <c r="I2" s="120" t="s">
        <v>3042</v>
      </c>
      <c r="J2" s="120" t="s">
        <v>3042</v>
      </c>
    </row>
    <row r="3" spans="1:10" s="17" customFormat="1" x14ac:dyDescent="0.25">
      <c r="A3" s="17" t="s">
        <v>3282</v>
      </c>
    </row>
    <row r="4" spans="1:10" s="17" customFormat="1" ht="16.5" x14ac:dyDescent="0.3">
      <c r="A4" s="31" t="s">
        <v>3402</v>
      </c>
      <c r="B4" s="113">
        <f>IF(B13="Input Data",COUNTIFS($A18:$A21,"*$*",B18:B21,"")+COUNTIFS($A23:$A28,"*$*",B23:B28,"")+COUNTIFS($A30:$A31,"*$*",B30:B31,"")+COUNTIFS($A33:$A34,"*$*",B33:B34,"")+IF(B38 = "No",COUNTIFS($A39:$A46,"*$*",B39:B46,""),0),IF(B13="LookUp",COUNTIFS($A15:$A18,"*$*",B15:B18,"")+COUNTIFS($A25,"*$*",B25,"")+COUNTIFS($A33:$A34,"*$*",$A33:$A34,"")))</f>
        <v>0</v>
      </c>
      <c r="C4" s="113">
        <f t="shared" ref="C4:F4" si="0">IF(C13="Input Data",COUNTIFS($A18:$A21,"*$*",C18:C21,"")+COUNTIFS($A23:$A28,"*$*",C23:C28,"")+COUNTIFS($A30:$A31,"*$*",C30:C31,"")+COUNTIFS($A33:$A34,"*$*",C33:C34,"")+IF(C38 = "No",COUNTIFS($A39:$A46,"*$*",C39:C46,""),0),IF(C13="LookUp",COUNTIFS($A15:$A18,"*$*",C15:C18,"")+COUNTIFS($A25,"*$*",C25,"")+COUNTIFS($A33:$A34,"*$*",$A33:$A34,"")))</f>
        <v>0</v>
      </c>
      <c r="D4" s="113">
        <f t="shared" si="0"/>
        <v>0</v>
      </c>
      <c r="E4" s="113">
        <f t="shared" si="0"/>
        <v>3</v>
      </c>
      <c r="F4" s="113">
        <f t="shared" si="0"/>
        <v>0</v>
      </c>
    </row>
    <row r="5" spans="1:10" s="17" customFormat="1" x14ac:dyDescent="0.25"/>
    <row r="6" spans="1:10" s="17" customFormat="1" x14ac:dyDescent="0.25"/>
    <row r="7" spans="1:10" s="17" customFormat="1" x14ac:dyDescent="0.25"/>
    <row r="8" spans="1:10" s="17" customFormat="1" x14ac:dyDescent="0.25"/>
    <row r="9" spans="1:10" s="17" customFormat="1" x14ac:dyDescent="0.25">
      <c r="A9" s="31" t="s">
        <v>3579</v>
      </c>
      <c r="B9" s="31"/>
    </row>
    <row r="10" spans="1:10" s="17" customFormat="1" x14ac:dyDescent="0.25">
      <c r="A10" s="31" t="s">
        <v>3539</v>
      </c>
      <c r="B10" s="17" t="str">
        <f>'1.TabCustomerMainData'!$B$10</f>
        <v>Edit</v>
      </c>
      <c r="C10" s="17" t="str">
        <f>'1.TabCustomerMainData'!$B$10</f>
        <v>Edit</v>
      </c>
    </row>
    <row r="11" spans="1:10" s="91" customFormat="1" x14ac:dyDescent="0.25">
      <c r="B11" s="84"/>
      <c r="C11" s="84"/>
      <c r="D11" s="84"/>
    </row>
    <row r="12" spans="1:10" s="17" customFormat="1" x14ac:dyDescent="0.25">
      <c r="A12" s="63" t="s">
        <v>5</v>
      </c>
      <c r="B12" s="43" t="str">
        <f>'1.TabCustomerMainData'!$B$13</f>
        <v>0002APP20211205279</v>
      </c>
      <c r="C12" s="43"/>
    </row>
    <row r="13" spans="1:10" s="17" customFormat="1" x14ac:dyDescent="0.25">
      <c r="A13" s="48" t="s">
        <v>2408</v>
      </c>
      <c r="B13" s="17" t="s">
        <v>2410</v>
      </c>
      <c r="C13" s="17" t="s">
        <v>2409</v>
      </c>
      <c r="D13" s="17" t="s">
        <v>2410</v>
      </c>
      <c r="E13" s="17" t="s">
        <v>2409</v>
      </c>
      <c r="F13" s="17" t="s">
        <v>2410</v>
      </c>
    </row>
    <row r="14" spans="1:10" s="98" customFormat="1" x14ac:dyDescent="0.25">
      <c r="A14" s="98" t="s">
        <v>3011</v>
      </c>
    </row>
    <row r="15" spans="1:10" s="45" customFormat="1" x14ac:dyDescent="0.25">
      <c r="A15" s="50" t="s">
        <v>3387</v>
      </c>
      <c r="B15" s="17"/>
      <c r="C15" s="17" t="s">
        <v>3590</v>
      </c>
      <c r="D15" s="17"/>
      <c r="E15" s="17"/>
      <c r="F15" s="17"/>
    </row>
    <row r="16" spans="1:10" s="45" customFormat="1" x14ac:dyDescent="0.25">
      <c r="A16" s="50" t="s">
        <v>3388</v>
      </c>
      <c r="B16" s="17"/>
      <c r="C16" s="17" t="s">
        <v>3592</v>
      </c>
      <c r="D16" s="17"/>
      <c r="E16" s="17"/>
      <c r="F16" s="17"/>
    </row>
    <row r="17" spans="1:6" s="45" customFormat="1" x14ac:dyDescent="0.25">
      <c r="A17" s="50" t="s">
        <v>3424</v>
      </c>
      <c r="B17" s="17"/>
      <c r="C17" s="2" t="s">
        <v>3591</v>
      </c>
      <c r="D17" s="17"/>
      <c r="E17" s="17"/>
      <c r="F17" s="17"/>
    </row>
    <row r="18" spans="1:6" s="17" customFormat="1" x14ac:dyDescent="0.25">
      <c r="A18" s="49" t="s">
        <v>3425</v>
      </c>
      <c r="B18" s="17" t="s">
        <v>7</v>
      </c>
      <c r="C18" s="17" t="s">
        <v>7</v>
      </c>
      <c r="D18" s="17" t="s">
        <v>7</v>
      </c>
      <c r="E18" s="17" t="s">
        <v>7</v>
      </c>
      <c r="F18" s="17" t="s">
        <v>7</v>
      </c>
    </row>
    <row r="19" spans="1:6" s="17" customFormat="1" x14ac:dyDescent="0.25">
      <c r="A19" s="50" t="s">
        <v>3426</v>
      </c>
      <c r="B19" s="17" t="s">
        <v>3562</v>
      </c>
      <c r="C19" s="17" t="s">
        <v>3168</v>
      </c>
      <c r="D19" s="17" t="s">
        <v>3168</v>
      </c>
      <c r="E19" s="17" t="s">
        <v>3168</v>
      </c>
      <c r="F19" s="17" t="s">
        <v>3168</v>
      </c>
    </row>
    <row r="20" spans="1:6" s="17" customFormat="1" x14ac:dyDescent="0.25">
      <c r="A20" s="50" t="s">
        <v>3404</v>
      </c>
      <c r="B20" s="17" t="s">
        <v>12</v>
      </c>
      <c r="C20" s="17" t="s">
        <v>12</v>
      </c>
      <c r="D20" s="17" t="s">
        <v>12</v>
      </c>
      <c r="E20" s="17" t="s">
        <v>12</v>
      </c>
      <c r="F20" s="17" t="s">
        <v>12</v>
      </c>
    </row>
    <row r="21" spans="1:6" s="17" customFormat="1" x14ac:dyDescent="0.25">
      <c r="A21" s="50" t="s">
        <v>3405</v>
      </c>
      <c r="B21" s="17" t="s">
        <v>2415</v>
      </c>
      <c r="C21" s="17" t="s">
        <v>2415</v>
      </c>
      <c r="D21" s="17" t="s">
        <v>2415</v>
      </c>
      <c r="E21" s="17" t="s">
        <v>2415</v>
      </c>
      <c r="F21" s="17" t="s">
        <v>2415</v>
      </c>
    </row>
    <row r="22" spans="1:6" s="17" customFormat="1" x14ac:dyDescent="0.25">
      <c r="A22" s="17" t="s">
        <v>2447</v>
      </c>
      <c r="B22" s="60">
        <v>45906</v>
      </c>
      <c r="C22" s="60">
        <v>45907</v>
      </c>
      <c r="D22" s="60">
        <v>45908</v>
      </c>
      <c r="E22" s="60">
        <v>45909</v>
      </c>
      <c r="F22" s="60">
        <v>45910</v>
      </c>
    </row>
    <row r="23" spans="1:6" s="17" customFormat="1" x14ac:dyDescent="0.25">
      <c r="A23" s="50" t="s">
        <v>3427</v>
      </c>
      <c r="B23" s="17" t="s">
        <v>16</v>
      </c>
      <c r="C23" s="17" t="s">
        <v>204</v>
      </c>
      <c r="D23" s="17" t="s">
        <v>204</v>
      </c>
      <c r="E23" s="17" t="s">
        <v>204</v>
      </c>
      <c r="F23" s="17" t="s">
        <v>204</v>
      </c>
    </row>
    <row r="24" spans="1:6" s="17" customFormat="1" x14ac:dyDescent="0.25">
      <c r="A24" s="50" t="s">
        <v>3406</v>
      </c>
      <c r="B24" s="2" t="s">
        <v>3550</v>
      </c>
      <c r="C24" s="2" t="s">
        <v>3064</v>
      </c>
      <c r="D24" s="2" t="s">
        <v>3064</v>
      </c>
      <c r="E24" s="2" t="s">
        <v>3064</v>
      </c>
      <c r="F24" s="2" t="s">
        <v>3064</v>
      </c>
    </row>
    <row r="25" spans="1:6" s="17" customFormat="1" x14ac:dyDescent="0.25">
      <c r="A25" s="49" t="s">
        <v>3393</v>
      </c>
      <c r="B25" s="17" t="s">
        <v>206</v>
      </c>
      <c r="C25" s="17" t="s">
        <v>206</v>
      </c>
      <c r="D25" s="17" t="s">
        <v>206</v>
      </c>
      <c r="E25" s="17" t="s">
        <v>206</v>
      </c>
      <c r="F25" s="17" t="s">
        <v>206</v>
      </c>
    </row>
    <row r="26" spans="1:6" s="17" customFormat="1" x14ac:dyDescent="0.25">
      <c r="A26" s="50" t="s">
        <v>3412</v>
      </c>
      <c r="B26" s="17" t="s">
        <v>18</v>
      </c>
      <c r="C26" s="17" t="s">
        <v>18</v>
      </c>
      <c r="D26" s="17" t="s">
        <v>18</v>
      </c>
      <c r="E26" s="17" t="s">
        <v>18</v>
      </c>
      <c r="F26" s="17" t="s">
        <v>18</v>
      </c>
    </row>
    <row r="27" spans="1:6" s="17" customFormat="1" x14ac:dyDescent="0.25">
      <c r="A27" s="50" t="s">
        <v>3413</v>
      </c>
      <c r="B27" s="61" t="s">
        <v>3551</v>
      </c>
      <c r="C27" s="61" t="s">
        <v>3283</v>
      </c>
      <c r="D27" s="61" t="s">
        <v>3284</v>
      </c>
      <c r="E27" s="61" t="s">
        <v>3285</v>
      </c>
      <c r="F27" s="61" t="s">
        <v>3286</v>
      </c>
    </row>
    <row r="28" spans="1:6" s="17" customFormat="1" x14ac:dyDescent="0.25">
      <c r="A28" s="50" t="s">
        <v>3414</v>
      </c>
      <c r="B28" s="2" t="s">
        <v>3552</v>
      </c>
      <c r="C28" s="2" t="s">
        <v>3169</v>
      </c>
      <c r="D28" s="2" t="s">
        <v>3169</v>
      </c>
      <c r="E28" s="2" t="s">
        <v>3169</v>
      </c>
      <c r="F28" s="2" t="s">
        <v>3169</v>
      </c>
    </row>
    <row r="29" spans="1:6" s="17" customFormat="1" x14ac:dyDescent="0.25">
      <c r="A29" s="17" t="s">
        <v>19</v>
      </c>
      <c r="B29" s="2"/>
      <c r="C29" s="2"/>
      <c r="D29" s="2"/>
      <c r="E29" s="2"/>
      <c r="F29" s="2"/>
    </row>
    <row r="30" spans="1:6" s="17" customFormat="1" x14ac:dyDescent="0.25">
      <c r="A30" s="50" t="s">
        <v>3415</v>
      </c>
      <c r="B30" s="17" t="s">
        <v>3553</v>
      </c>
      <c r="C30" s="17" t="s">
        <v>3170</v>
      </c>
      <c r="D30" s="17" t="s">
        <v>3170</v>
      </c>
      <c r="E30" s="17" t="s">
        <v>3170</v>
      </c>
      <c r="F30" s="17" t="s">
        <v>3170</v>
      </c>
    </row>
    <row r="31" spans="1:6" s="17" customFormat="1" x14ac:dyDescent="0.25">
      <c r="A31" s="50" t="s">
        <v>3428</v>
      </c>
      <c r="B31" s="3" t="s">
        <v>3554</v>
      </c>
      <c r="C31" s="3" t="s">
        <v>3171</v>
      </c>
      <c r="D31" s="3" t="s">
        <v>3171</v>
      </c>
      <c r="E31" s="3" t="s">
        <v>3171</v>
      </c>
      <c r="F31" s="3" t="s">
        <v>3171</v>
      </c>
    </row>
    <row r="32" spans="1:6" s="98" customFormat="1" x14ac:dyDescent="0.25">
      <c r="A32" s="98" t="s">
        <v>3008</v>
      </c>
    </row>
    <row r="33" spans="1:6" s="17" customFormat="1" x14ac:dyDescent="0.25">
      <c r="A33" s="52" t="s">
        <v>3418</v>
      </c>
      <c r="B33" s="17" t="str">
        <f>VLOOKUP(B34,Master!$M:$N,2,FALSE)</f>
        <v>00651</v>
      </c>
      <c r="C33" s="17" t="str">
        <f>VLOOKUP(C34,Master!$M:$N,2,FALSE)</f>
        <v>00651</v>
      </c>
      <c r="D33" s="17" t="str">
        <f>VLOOKUP(D34,Master!$M:$N,2,FALSE)</f>
        <v>00651</v>
      </c>
      <c r="E33" s="17" t="str">
        <f>VLOOKUP(E34,Master!$M:$N,2,FALSE)</f>
        <v>00651</v>
      </c>
      <c r="F33" s="17" t="str">
        <f>VLOOKUP(F34,Master!$M:$N,2,FALSE)</f>
        <v>00651</v>
      </c>
    </row>
    <row r="34" spans="1:6" s="17" customFormat="1" x14ac:dyDescent="0.25">
      <c r="A34" s="49" t="s">
        <v>3429</v>
      </c>
      <c r="B34" s="17" t="s">
        <v>28</v>
      </c>
      <c r="C34" s="17" t="s">
        <v>28</v>
      </c>
      <c r="D34" s="17" t="s">
        <v>28</v>
      </c>
      <c r="E34" s="17" t="s">
        <v>28</v>
      </c>
      <c r="F34" s="17" t="s">
        <v>28</v>
      </c>
    </row>
    <row r="35" spans="1:6" s="17" customFormat="1" x14ac:dyDescent="0.25">
      <c r="A35" s="52" t="s">
        <v>29</v>
      </c>
      <c r="B35" s="17" t="str">
        <f>VLOOKUP(B36,Master!$Q:$R,2,FALSE)</f>
        <v>00838</v>
      </c>
      <c r="C35" s="17" t="str">
        <f>VLOOKUP(C36,Master!$Q:$R,2,FALSE)</f>
        <v>00838</v>
      </c>
      <c r="D35" s="17" t="str">
        <f>VLOOKUP(D36,Master!$Q:$R,2,FALSE)</f>
        <v>00838</v>
      </c>
      <c r="E35" s="17" t="str">
        <f>VLOOKUP(E36,Master!$Q:$R,2,FALSE)</f>
        <v>00838</v>
      </c>
      <c r="F35" s="17" t="str">
        <f>VLOOKUP(F36,Master!$Q:$R,2,FALSE)</f>
        <v>00838</v>
      </c>
    </row>
    <row r="36" spans="1:6" s="17" customFormat="1" x14ac:dyDescent="0.25">
      <c r="A36" s="17" t="s">
        <v>40</v>
      </c>
      <c r="B36" s="17" t="s">
        <v>28</v>
      </c>
      <c r="C36" s="17" t="s">
        <v>28</v>
      </c>
      <c r="D36" s="17" t="s">
        <v>28</v>
      </c>
      <c r="E36" s="17" t="s">
        <v>28</v>
      </c>
      <c r="F36" s="17" t="s">
        <v>28</v>
      </c>
    </row>
    <row r="37" spans="1:6" s="98" customFormat="1" x14ac:dyDescent="0.25">
      <c r="A37" s="98" t="s">
        <v>3009</v>
      </c>
    </row>
    <row r="38" spans="1:6" s="17" customFormat="1" x14ac:dyDescent="0.25">
      <c r="A38" s="48" t="s">
        <v>31</v>
      </c>
      <c r="B38" s="17" t="s">
        <v>41</v>
      </c>
      <c r="C38" s="17" t="s">
        <v>32</v>
      </c>
      <c r="D38" s="17" t="s">
        <v>32</v>
      </c>
      <c r="E38" s="17" t="s">
        <v>32</v>
      </c>
      <c r="F38" s="17" t="s">
        <v>32</v>
      </c>
    </row>
    <row r="39" spans="1:6" s="17" customFormat="1" x14ac:dyDescent="0.25">
      <c r="A39" s="50" t="s">
        <v>3394</v>
      </c>
      <c r="C39" s="17" t="s">
        <v>3062</v>
      </c>
      <c r="D39" s="17" t="s">
        <v>3062</v>
      </c>
      <c r="E39" s="17" t="s">
        <v>3062</v>
      </c>
      <c r="F39" s="17" t="s">
        <v>3062</v>
      </c>
    </row>
    <row r="40" spans="1:6" s="17" customFormat="1" x14ac:dyDescent="0.25">
      <c r="A40" s="50" t="s">
        <v>3395</v>
      </c>
      <c r="B40" s="2" t="s">
        <v>3061</v>
      </c>
      <c r="C40" s="2" t="s">
        <v>3061</v>
      </c>
      <c r="D40" s="2" t="s">
        <v>3061</v>
      </c>
      <c r="E40" s="2" t="s">
        <v>3061</v>
      </c>
      <c r="F40" s="2" t="s">
        <v>3061</v>
      </c>
    </row>
    <row r="41" spans="1:6" s="17" customFormat="1" x14ac:dyDescent="0.25">
      <c r="A41" s="50" t="s">
        <v>3396</v>
      </c>
      <c r="B41" s="2" t="s">
        <v>106</v>
      </c>
      <c r="C41" s="2" t="s">
        <v>106</v>
      </c>
      <c r="D41" s="2" t="s">
        <v>106</v>
      </c>
      <c r="E41" s="2" t="s">
        <v>106</v>
      </c>
      <c r="F41" s="2" t="s">
        <v>106</v>
      </c>
    </row>
    <row r="42" spans="1:6" s="17" customFormat="1" x14ac:dyDescent="0.25">
      <c r="A42" s="50" t="s">
        <v>3397</v>
      </c>
      <c r="B42" s="2" t="s">
        <v>33</v>
      </c>
      <c r="C42" s="2" t="s">
        <v>33</v>
      </c>
      <c r="D42" s="2" t="s">
        <v>33</v>
      </c>
      <c r="E42" s="2" t="s">
        <v>33</v>
      </c>
      <c r="F42" s="2" t="s">
        <v>33</v>
      </c>
    </row>
    <row r="43" spans="1:6" s="17" customFormat="1" x14ac:dyDescent="0.25">
      <c r="A43" s="50" t="s">
        <v>3398</v>
      </c>
      <c r="B43" s="17" t="s">
        <v>34</v>
      </c>
      <c r="C43" s="17" t="s">
        <v>34</v>
      </c>
      <c r="D43" s="17" t="s">
        <v>34</v>
      </c>
      <c r="E43" s="17" t="s">
        <v>34</v>
      </c>
      <c r="F43" s="17" t="s">
        <v>34</v>
      </c>
    </row>
    <row r="44" spans="1:6" s="17" customFormat="1" x14ac:dyDescent="0.25">
      <c r="A44" s="50" t="s">
        <v>3399</v>
      </c>
      <c r="B44" s="17" t="s">
        <v>34</v>
      </c>
      <c r="C44" s="17" t="s">
        <v>34</v>
      </c>
      <c r="D44" s="17" t="s">
        <v>34</v>
      </c>
      <c r="E44" s="17" t="s">
        <v>34</v>
      </c>
      <c r="F44" s="17" t="s">
        <v>34</v>
      </c>
    </row>
    <row r="45" spans="1:6" s="17" customFormat="1" x14ac:dyDescent="0.25">
      <c r="A45" s="50" t="s">
        <v>3430</v>
      </c>
      <c r="B45" s="17" t="s">
        <v>2411</v>
      </c>
      <c r="C45" s="17" t="s">
        <v>2411</v>
      </c>
      <c r="D45" s="17" t="s">
        <v>2411</v>
      </c>
      <c r="E45" s="17" t="s">
        <v>2411</v>
      </c>
      <c r="F45" s="17" t="s">
        <v>2411</v>
      </c>
    </row>
    <row r="46" spans="1:6" s="17" customFormat="1" x14ac:dyDescent="0.25">
      <c r="A46" s="50" t="s">
        <v>3401</v>
      </c>
      <c r="B46" s="17" t="s">
        <v>36</v>
      </c>
      <c r="C46" s="17" t="s">
        <v>36</v>
      </c>
      <c r="D46" s="17" t="s">
        <v>36</v>
      </c>
      <c r="E46" s="17" t="s">
        <v>36</v>
      </c>
      <c r="F46" s="17" t="s">
        <v>36</v>
      </c>
    </row>
  </sheetData>
  <conditionalFormatting sqref="A15:XFD17">
    <cfRule type="expression" dxfId="161" priority="4">
      <formula>A$13="Input Data"</formula>
    </cfRule>
  </conditionalFormatting>
  <conditionalFormatting sqref="A19:XFD24 A38:XFD46 A26:XFD31">
    <cfRule type="expression" dxfId="160" priority="3">
      <formula>A$13="LookUp"</formula>
    </cfRule>
  </conditionalFormatting>
  <conditionalFormatting sqref="A22:XFD22">
    <cfRule type="expression" dxfId="159" priority="2">
      <formula>OR(A$21="E-KTP",A$21="AKTA",A$21="NPWP")</formula>
    </cfRule>
  </conditionalFormatting>
  <conditionalFormatting sqref="A39:XFD46">
    <cfRule type="expression" dxfId="158" priority="1">
      <formula>A$38="Yes"</formula>
    </cfRule>
  </conditionalFormatting>
  <dataValidations count="31">
    <dataValidation type="list" allowBlank="1" showInputMessage="1" showErrorMessage="1" sqref="B13:F13">
      <formula1>"Input Data, LookUp"</formula1>
    </dataValidation>
    <dataValidation type="custom" errorStyle="information" allowBlank="1" showInputMessage="1" showErrorMessage="1" sqref="B15:F15">
      <formula1>B13="LookUp"</formula1>
    </dataValidation>
    <dataValidation type="custom" errorStyle="information" allowBlank="1" showInputMessage="1" showErrorMessage="1" sqref="B16:F16">
      <formula1>B13="LookUp"</formula1>
    </dataValidation>
    <dataValidation type="custom" errorStyle="information" allowBlank="1" showInputMessage="1" showErrorMessage="1" sqref="B17:F17">
      <formula1>B13="LookUp"</formula1>
    </dataValidation>
    <dataValidation type="custom" errorStyle="information" allowBlank="1" showInputMessage="1" showErrorMessage="1" sqref="B19:F19">
      <formula1>B13="Input Data"</formula1>
    </dataValidation>
    <dataValidation type="custom" errorStyle="information" allowBlank="1" showInputMessage="1" showErrorMessage="1" sqref="B20:F20">
      <formula1>B13="Input Data"</formula1>
    </dataValidation>
    <dataValidation type="custom" errorStyle="information" allowBlank="1" showInputMessage="1" showErrorMessage="1" sqref="B24:F24">
      <formula1>B13="Input Data"</formula1>
    </dataValidation>
    <dataValidation type="custom" errorStyle="information" allowBlank="1" showInputMessage="1" showErrorMessage="1" sqref="B27:F27">
      <formula1>B13="Input Data"</formula1>
    </dataValidation>
    <dataValidation type="custom" errorStyle="information" allowBlank="1" showInputMessage="1" showErrorMessage="1" sqref="B28:F28">
      <formula1>AND(B13="Input Data",OR(IF(B21="E-KTP",LEN(B28)=16),IF(B21="NPWP",LEN(B28)=15,LEN(B31)&gt;0)))</formula1>
    </dataValidation>
    <dataValidation type="custom" errorStyle="information" allowBlank="1" showInputMessage="1" showErrorMessage="1" sqref="B29:F29">
      <formula1>AND(B13="Input Data",LEN(B29)=15)</formula1>
    </dataValidation>
    <dataValidation type="custom" allowBlank="1" showInputMessage="1" showErrorMessage="1" sqref="B30:F30">
      <formula1>B13="Input Data"</formula1>
    </dataValidation>
    <dataValidation type="custom" allowBlank="1" showInputMessage="1" showErrorMessage="1" sqref="B31:F31">
      <formula1>B13="Input Data"</formula1>
    </dataValidation>
    <dataValidation type="custom" errorStyle="information" allowBlank="1" showInputMessage="1" showErrorMessage="1" sqref="B39:F39">
      <formula1>B13="Input Data"</formula1>
    </dataValidation>
    <dataValidation type="custom" errorStyle="information" allowBlank="1" showInputMessage="1" showErrorMessage="1" sqref="B40:F40">
      <formula1>B13="Input Data"</formula1>
    </dataValidation>
    <dataValidation type="custom" errorStyle="information" allowBlank="1" showInputMessage="1" showErrorMessage="1" sqref="B41:F41">
      <formula1>B13="Input Data"</formula1>
    </dataValidation>
    <dataValidation type="custom" errorStyle="information" allowBlank="1" showInputMessage="1" showErrorMessage="1" sqref="B42:F42">
      <formula1>B13="Input Data"</formula1>
    </dataValidation>
    <dataValidation type="custom" errorStyle="information" allowBlank="1" showInputMessage="1" showErrorMessage="1" sqref="B43:F43">
      <formula1>B13="Input Data"</formula1>
    </dataValidation>
    <dataValidation type="custom" errorStyle="information" allowBlank="1" showInputMessage="1" showErrorMessage="1" sqref="B44:F44">
      <formula1>B13="Input Data"</formula1>
    </dataValidation>
    <dataValidation type="custom" errorStyle="information" allowBlank="1" showInputMessage="1" showErrorMessage="1" sqref="B45:F45">
      <formula1>B13="Input Data"</formula1>
    </dataValidation>
    <dataValidation type="custom" errorStyle="information" allowBlank="1" showInputMessage="1" showErrorMessage="1" sqref="B22:F22">
      <formula1>AND(B13="Input Data",B21&lt;&gt;"E-KTP",B21&lt;&gt;"AKTA",B21&lt;&gt;"NPWP")</formula1>
    </dataValidation>
    <dataValidation type="list" errorStyle="information" showInputMessage="1" showErrorMessage="1" sqref="B18:F18">
      <formula1>ListGuarantorRelationshipPersonal</formula1>
    </dataValidation>
    <dataValidation type="list" errorStyle="information" showInputMessage="1" showErrorMessage="1" sqref="C21:F21">
      <formula1>IF(C13="Input Data",ListIdType)</formula1>
    </dataValidation>
    <dataValidation type="list" errorStyle="information" showInputMessage="1" showErrorMessage="1" sqref="C23:F23">
      <formula1>IF(C13="Input Data",ListMaritalStatus)</formula1>
    </dataValidation>
    <dataValidation type="list" errorStyle="information" showInputMessage="1" showErrorMessage="1" sqref="B25:F25">
      <formula1>ListCustomerModelPersonal</formula1>
    </dataValidation>
    <dataValidation type="list" errorStyle="information" showInputMessage="1" showErrorMessage="1" sqref="C26:F26">
      <formula1>IF(C13="Input Data",ListGender)</formula1>
    </dataValidation>
    <dataValidation type="list" errorStyle="information" allowBlank="1" showInputMessage="1" showErrorMessage="1" sqref="B36:F36">
      <formula1>ListAuthorityAML</formula1>
    </dataValidation>
    <dataValidation type="list" errorStyle="information" allowBlank="1" showInputMessage="1" showErrorMessage="1" sqref="B46:F46">
      <formula1>IF(B13="Input Data",ListOwnership)</formula1>
    </dataValidation>
    <dataValidation type="list" errorStyle="information" allowBlank="1" showInputMessage="1" showErrorMessage="1" sqref="B34:F34">
      <formula1>ListDepartmentAML</formula1>
    </dataValidation>
    <dataValidation type="list" errorStyle="information" showInputMessage="1" showErrorMessage="1" sqref="B21">
      <formula1>ListIdType</formula1>
    </dataValidation>
    <dataValidation type="list" errorStyle="information" showInputMessage="1" showErrorMessage="1" sqref="B23">
      <formula1>ListMaritalStatus</formula1>
    </dataValidation>
    <dataValidation type="list" errorStyle="information" showInputMessage="1" showErrorMessage="1" sqref="B26">
      <formula1>ListGender</formula1>
    </dataValidation>
  </dataValidations>
  <hyperlinks>
    <hyperlink ref="B31" r:id="rId1"/>
    <hyperlink ref="C31" r:id="rId2"/>
    <hyperlink ref="D31" r:id="rId3"/>
    <hyperlink ref="E31" r:id="rId4"/>
    <hyperlink ref="F31" r:id="rId5"/>
  </hyperlinks>
  <pageMargins left="0.7" right="0.7" top="0.75" bottom="0.75" header="0.3" footer="0.3"/>
  <legacyDrawing r:id="rId6"/>
  <extLst>
    <ext xmlns:x14="http://schemas.microsoft.com/office/spreadsheetml/2009/9/main" uri="{CCE6A557-97BC-4b89-ADB6-D9C93CAAB3DF}">
      <x14:dataValidations xmlns:xm="http://schemas.microsoft.com/office/excel/2006/main" count="2">
        <x14:dataValidation type="list" errorStyle="information" showInputMessage="1" showErrorMessage="1">
          <x14:formula1>
            <xm:f>IF(C13="Input Data",Master!$CL$5:$CL$6)</xm:f>
          </x14:formula1>
          <xm:sqref>C38:F38</xm:sqref>
        </x14:dataValidation>
        <x14:dataValidation type="list" errorStyle="information" showInputMessage="1" showErrorMessage="1">
          <x14:formula1>
            <xm:f>Master!$CL$5:$CL$6</xm:f>
          </x14:formula1>
          <xm:sqref>B38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I31"/>
  <sheetViews>
    <sheetView workbookViewId="0">
      <pane xSplit="1" topLeftCell="B1" activePane="topRight" state="frozen"/>
      <selection pane="topRight" activeCell="B12" sqref="B12"/>
    </sheetView>
  </sheetViews>
  <sheetFormatPr defaultRowHeight="15" x14ac:dyDescent="0.25"/>
  <cols>
    <col min="1" max="1" width="21.5703125" bestFit="1" customWidth="1" collapsed="1"/>
    <col min="2" max="2" width="24.28515625" customWidth="1" collapsed="1"/>
    <col min="3" max="5" width="20.7109375" bestFit="1" customWidth="1" collapsed="1"/>
    <col min="6" max="6" width="22.85546875" bestFit="1" customWidth="1" collapsed="1"/>
  </cols>
  <sheetData>
    <row r="1" spans="1:9" s="120" customFormat="1" x14ac:dyDescent="0.25">
      <c r="A1" s="120" t="s">
        <v>4</v>
      </c>
      <c r="B1" s="121" t="s">
        <v>6</v>
      </c>
      <c r="C1" s="120" t="s">
        <v>6</v>
      </c>
      <c r="D1" s="120" t="s">
        <v>6</v>
      </c>
      <c r="E1" s="120" t="s">
        <v>6</v>
      </c>
      <c r="F1" s="120" t="s">
        <v>6</v>
      </c>
      <c r="G1" s="120" t="s">
        <v>6</v>
      </c>
      <c r="H1" s="120" t="s">
        <v>6</v>
      </c>
      <c r="I1" s="120" t="s">
        <v>6</v>
      </c>
    </row>
    <row r="2" spans="1:9" s="120" customFormat="1" x14ac:dyDescent="0.25">
      <c r="A2" s="120" t="s">
        <v>3281</v>
      </c>
      <c r="B2" s="122" t="s">
        <v>3042</v>
      </c>
      <c r="C2" s="120" t="s">
        <v>3042</v>
      </c>
      <c r="D2" s="120" t="s">
        <v>3042</v>
      </c>
      <c r="E2" s="120" t="s">
        <v>3042</v>
      </c>
      <c r="F2" s="120" t="s">
        <v>3042</v>
      </c>
      <c r="G2" s="120" t="s">
        <v>3042</v>
      </c>
      <c r="H2" s="120" t="s">
        <v>3042</v>
      </c>
      <c r="I2" s="120" t="s">
        <v>3042</v>
      </c>
    </row>
    <row r="3" spans="1:9" s="17" customFormat="1" x14ac:dyDescent="0.25">
      <c r="A3" s="17" t="s">
        <v>3282</v>
      </c>
    </row>
    <row r="4" spans="1:9" s="17" customFormat="1" ht="16.5" x14ac:dyDescent="0.3">
      <c r="A4" s="31" t="s">
        <v>3402</v>
      </c>
      <c r="B4" s="113">
        <f>IF(B13="Input Data",COUNTIFS($A17:$A21,"*$*",B17:B21,"")+IF(B23 = "No",COUNTIFS($A24:$A31,"*$*",B24:B31,""),0),IF(B13="LookUp",COUNTIFS($A15:$A16,"*$*",B15:B16,"")))</f>
        <v>0</v>
      </c>
      <c r="C4" s="113">
        <f t="shared" ref="C4:F4" si="0">IF(C13="Input Data",COUNTIFS($A17:$A21,"*$*",C17:C21,"")+IF(C23 = "No",COUNTIFS($A24:$A31,"*$*",C24:C31,""),0),IF(C13="LookUp",COUNTIFS($A15:$A16,"*$*",C15:C16,"")))</f>
        <v>0</v>
      </c>
      <c r="D4" s="113">
        <f t="shared" si="0"/>
        <v>0</v>
      </c>
      <c r="E4" s="113">
        <f t="shared" si="0"/>
        <v>0</v>
      </c>
      <c r="F4" s="113">
        <f t="shared" si="0"/>
        <v>2</v>
      </c>
    </row>
    <row r="5" spans="1:9" s="17" customFormat="1" x14ac:dyDescent="0.25"/>
    <row r="6" spans="1:9" s="17" customFormat="1" x14ac:dyDescent="0.25"/>
    <row r="7" spans="1:9" s="17" customFormat="1" x14ac:dyDescent="0.25"/>
    <row r="8" spans="1:9" s="17" customFormat="1" x14ac:dyDescent="0.25"/>
    <row r="9" spans="1:9" s="17" customFormat="1" x14ac:dyDescent="0.25">
      <c r="A9" s="31" t="s">
        <v>3579</v>
      </c>
      <c r="B9" s="31"/>
    </row>
    <row r="10" spans="1:9" s="17" customFormat="1" x14ac:dyDescent="0.25">
      <c r="A10" s="31" t="s">
        <v>3539</v>
      </c>
      <c r="B10" s="17" t="str">
        <f>'1.TabCustomerMainData'!$B$10</f>
        <v>Edit</v>
      </c>
      <c r="C10" s="17" t="str">
        <f>'1.TabCustomerMainData'!$B$10</f>
        <v>Edit</v>
      </c>
    </row>
    <row r="11" spans="1:9" s="91" customFormat="1" x14ac:dyDescent="0.25">
      <c r="B11" s="84"/>
      <c r="C11" s="84"/>
      <c r="D11" s="84"/>
    </row>
    <row r="12" spans="1:9" s="17" customFormat="1" x14ac:dyDescent="0.25">
      <c r="A12" s="63" t="s">
        <v>5</v>
      </c>
      <c r="B12" s="17" t="str">
        <f>'1.TabCustomerMainData'!$B$13</f>
        <v>0002APP20211205279</v>
      </c>
      <c r="D12" s="43"/>
    </row>
    <row r="13" spans="1:9" s="17" customFormat="1" x14ac:dyDescent="0.25">
      <c r="A13" s="48" t="s">
        <v>2408</v>
      </c>
      <c r="B13" s="17" t="s">
        <v>2409</v>
      </c>
      <c r="C13" s="17" t="s">
        <v>2410</v>
      </c>
      <c r="D13" s="17" t="s">
        <v>2410</v>
      </c>
      <c r="E13" s="17" t="s">
        <v>2410</v>
      </c>
      <c r="F13" s="17" t="s">
        <v>2409</v>
      </c>
    </row>
    <row r="14" spans="1:9" s="98" customFormat="1" x14ac:dyDescent="0.25">
      <c r="A14" s="98" t="s">
        <v>3011</v>
      </c>
    </row>
    <row r="15" spans="1:9" s="45" customFormat="1" x14ac:dyDescent="0.25">
      <c r="A15" s="50" t="s">
        <v>3387</v>
      </c>
      <c r="B15" s="17" t="s">
        <v>3588</v>
      </c>
      <c r="C15" s="17"/>
      <c r="D15" s="17"/>
      <c r="E15" s="17"/>
      <c r="F15" s="17"/>
    </row>
    <row r="16" spans="1:9" s="45" customFormat="1" x14ac:dyDescent="0.25">
      <c r="A16" s="50" t="s">
        <v>3388</v>
      </c>
      <c r="B16" s="17" t="s">
        <v>3589</v>
      </c>
      <c r="C16" s="17"/>
      <c r="D16" s="17"/>
      <c r="E16" s="17"/>
      <c r="F16" s="17"/>
    </row>
    <row r="17" spans="1:6" s="17" customFormat="1" x14ac:dyDescent="0.25">
      <c r="A17" s="49" t="s">
        <v>3431</v>
      </c>
      <c r="B17" s="17" t="s">
        <v>44</v>
      </c>
      <c r="C17" s="17" t="s">
        <v>44</v>
      </c>
      <c r="D17" s="17" t="s">
        <v>44</v>
      </c>
      <c r="E17" s="17" t="s">
        <v>44</v>
      </c>
      <c r="F17" s="17" t="s">
        <v>44</v>
      </c>
    </row>
    <row r="18" spans="1:6" s="17" customFormat="1" x14ac:dyDescent="0.25">
      <c r="A18" s="50" t="s">
        <v>3426</v>
      </c>
      <c r="B18" s="17" t="s">
        <v>3561</v>
      </c>
      <c r="C18" s="17" t="s">
        <v>3280</v>
      </c>
      <c r="D18" s="17" t="s">
        <v>3280</v>
      </c>
      <c r="E18" s="17" t="s">
        <v>3280</v>
      </c>
      <c r="F18" s="17" t="s">
        <v>3280</v>
      </c>
    </row>
    <row r="19" spans="1:6" s="17" customFormat="1" x14ac:dyDescent="0.25">
      <c r="A19" s="50" t="s">
        <v>3391</v>
      </c>
      <c r="B19" s="2" t="s">
        <v>3555</v>
      </c>
      <c r="C19" s="2" t="s">
        <v>3172</v>
      </c>
      <c r="D19" s="2" t="s">
        <v>3172</v>
      </c>
      <c r="E19" s="2" t="s">
        <v>3172</v>
      </c>
      <c r="F19" s="2" t="s">
        <v>3172</v>
      </c>
    </row>
    <row r="20" spans="1:6" s="17" customFormat="1" x14ac:dyDescent="0.25">
      <c r="A20" s="49" t="s">
        <v>3392</v>
      </c>
      <c r="B20" s="17" t="s">
        <v>184</v>
      </c>
      <c r="C20" s="17" t="s">
        <v>209</v>
      </c>
      <c r="D20" s="17" t="s">
        <v>209</v>
      </c>
      <c r="E20" s="17" t="s">
        <v>209</v>
      </c>
      <c r="F20" s="17" t="s">
        <v>209</v>
      </c>
    </row>
    <row r="21" spans="1:6" s="17" customFormat="1" x14ac:dyDescent="0.25">
      <c r="A21" s="50" t="s">
        <v>3393</v>
      </c>
      <c r="B21" s="17" t="s">
        <v>46</v>
      </c>
      <c r="C21" s="17" t="s">
        <v>46</v>
      </c>
      <c r="D21" s="17" t="s">
        <v>46</v>
      </c>
      <c r="E21" s="17" t="s">
        <v>46</v>
      </c>
      <c r="F21" s="17" t="s">
        <v>46</v>
      </c>
    </row>
    <row r="22" spans="1:6" s="98" customFormat="1" x14ac:dyDescent="0.25">
      <c r="A22" s="98" t="s">
        <v>3009</v>
      </c>
    </row>
    <row r="23" spans="1:6" s="17" customFormat="1" x14ac:dyDescent="0.25">
      <c r="A23" s="48" t="s">
        <v>31</v>
      </c>
      <c r="B23" s="17" t="s">
        <v>41</v>
      </c>
      <c r="C23" s="17" t="s">
        <v>32</v>
      </c>
      <c r="D23" s="17" t="s">
        <v>32</v>
      </c>
      <c r="E23" s="17" t="s">
        <v>32</v>
      </c>
      <c r="F23" s="17" t="s">
        <v>32</v>
      </c>
    </row>
    <row r="24" spans="1:6" s="17" customFormat="1" x14ac:dyDescent="0.25">
      <c r="A24" s="50" t="s">
        <v>3394</v>
      </c>
      <c r="C24" s="17" t="s">
        <v>3063</v>
      </c>
      <c r="D24" s="17" t="s">
        <v>3063</v>
      </c>
      <c r="E24" s="17" t="s">
        <v>3063</v>
      </c>
      <c r="F24" s="17" t="s">
        <v>3063</v>
      </c>
    </row>
    <row r="25" spans="1:6" s="17" customFormat="1" x14ac:dyDescent="0.25">
      <c r="A25" s="50" t="s">
        <v>3395</v>
      </c>
      <c r="B25" s="2">
        <v>6</v>
      </c>
      <c r="C25" s="2">
        <v>6</v>
      </c>
      <c r="D25" s="2">
        <v>6</v>
      </c>
      <c r="E25" s="2">
        <v>6</v>
      </c>
      <c r="F25" s="2">
        <v>6</v>
      </c>
    </row>
    <row r="26" spans="1:6" s="17" customFormat="1" x14ac:dyDescent="0.25">
      <c r="A26" s="50" t="s">
        <v>3396</v>
      </c>
      <c r="B26" s="2">
        <v>2</v>
      </c>
      <c r="C26" s="2">
        <v>2</v>
      </c>
      <c r="D26" s="2">
        <v>2</v>
      </c>
      <c r="E26" s="2">
        <v>2</v>
      </c>
      <c r="F26" s="2">
        <v>2</v>
      </c>
    </row>
    <row r="27" spans="1:6" s="17" customFormat="1" x14ac:dyDescent="0.25">
      <c r="A27" s="50" t="s">
        <v>3397</v>
      </c>
      <c r="B27" s="2" t="s">
        <v>33</v>
      </c>
      <c r="C27" s="2">
        <v>11530</v>
      </c>
      <c r="D27" s="2" t="s">
        <v>3287</v>
      </c>
      <c r="E27" s="2" t="s">
        <v>3288</v>
      </c>
      <c r="F27" s="2" t="s">
        <v>3289</v>
      </c>
    </row>
    <row r="28" spans="1:6" s="17" customFormat="1" x14ac:dyDescent="0.25">
      <c r="A28" s="50" t="s">
        <v>3398</v>
      </c>
      <c r="B28" s="17" t="s">
        <v>47</v>
      </c>
      <c r="C28" s="17" t="s">
        <v>47</v>
      </c>
      <c r="D28" s="17" t="s">
        <v>47</v>
      </c>
      <c r="E28" s="17" t="s">
        <v>47</v>
      </c>
      <c r="F28" s="17" t="s">
        <v>47</v>
      </c>
    </row>
    <row r="29" spans="1:6" s="17" customFormat="1" x14ac:dyDescent="0.25">
      <c r="A29" s="50" t="s">
        <v>3399</v>
      </c>
      <c r="B29" s="17" t="s">
        <v>47</v>
      </c>
      <c r="C29" s="17" t="s">
        <v>47</v>
      </c>
      <c r="D29" s="17" t="s">
        <v>47</v>
      </c>
      <c r="E29" s="17" t="s">
        <v>47</v>
      </c>
      <c r="F29" s="17" t="s">
        <v>47</v>
      </c>
    </row>
    <row r="30" spans="1:6" s="17" customFormat="1" x14ac:dyDescent="0.25">
      <c r="A30" s="50" t="s">
        <v>3430</v>
      </c>
      <c r="B30" s="17" t="s">
        <v>2411</v>
      </c>
      <c r="C30" s="17" t="s">
        <v>2411</v>
      </c>
      <c r="D30" s="17" t="s">
        <v>2411</v>
      </c>
      <c r="E30" s="17" t="s">
        <v>2411</v>
      </c>
      <c r="F30" s="17" t="s">
        <v>2411</v>
      </c>
    </row>
    <row r="31" spans="1:6" s="17" customFormat="1" x14ac:dyDescent="0.25">
      <c r="A31" s="50" t="s">
        <v>3401</v>
      </c>
      <c r="B31" s="17" t="s">
        <v>35</v>
      </c>
      <c r="C31" s="17" t="s">
        <v>35</v>
      </c>
      <c r="D31" s="17" t="s">
        <v>35</v>
      </c>
      <c r="E31" s="17" t="s">
        <v>35</v>
      </c>
      <c r="F31" s="17" t="s">
        <v>35</v>
      </c>
    </row>
  </sheetData>
  <conditionalFormatting sqref="A15 C15:XFD16">
    <cfRule type="expression" dxfId="157" priority="4">
      <formula>A$13="Input Data"</formula>
    </cfRule>
  </conditionalFormatting>
  <conditionalFormatting sqref="A23:XFD31 A21:XFD21 A18:XFD19">
    <cfRule type="expression" dxfId="156" priority="3">
      <formula>A$13="LookUp"</formula>
    </cfRule>
  </conditionalFormatting>
  <conditionalFormatting sqref="A24:XFD31">
    <cfRule type="expression" dxfId="155" priority="2">
      <formula>A$23="Yes"</formula>
    </cfRule>
  </conditionalFormatting>
  <conditionalFormatting sqref="B15:B16">
    <cfRule type="expression" dxfId="154" priority="1">
      <formula>B$13="Input Data"</formula>
    </cfRule>
  </conditionalFormatting>
  <dataValidations count="19">
    <dataValidation type="list" allowBlank="1" showInputMessage="1" showErrorMessage="1" sqref="B13:F13">
      <formula1>"Input Data, LookUp"</formula1>
    </dataValidation>
    <dataValidation type="custom" errorStyle="information" allowBlank="1" showInputMessage="1" showErrorMessage="1" sqref="B18:F18">
      <formula1>B13="Input Data"</formula1>
    </dataValidation>
    <dataValidation type="custom" errorStyle="information" allowBlank="1" showInputMessage="1" showErrorMessage="1" sqref="B15:F15">
      <formula1>B13="LookUp"</formula1>
    </dataValidation>
    <dataValidation type="custom" errorStyle="information" allowBlank="1" showInputMessage="1" showErrorMessage="1" sqref="B24:F24">
      <formula1>B13="Input Data"</formula1>
    </dataValidation>
    <dataValidation type="custom" errorStyle="information" allowBlank="1" showInputMessage="1" showErrorMessage="1" sqref="B25:F25">
      <formula1>B13="Input Data"</formula1>
    </dataValidation>
    <dataValidation type="custom" errorStyle="information" allowBlank="1" showInputMessage="1" showErrorMessage="1" sqref="B26:F26">
      <formula1>B13="Input Data"</formula1>
    </dataValidation>
    <dataValidation type="custom" errorStyle="information" allowBlank="1" showInputMessage="1" showErrorMessage="1" sqref="B27:F27">
      <formula1>B13="Input Data"</formula1>
    </dataValidation>
    <dataValidation type="custom" errorStyle="information" allowBlank="1" showInputMessage="1" showErrorMessage="1" sqref="B28:F28">
      <formula1>B13="Input Data"</formula1>
    </dataValidation>
    <dataValidation type="custom" errorStyle="information" allowBlank="1" showInputMessage="1" showErrorMessage="1" sqref="B29:F29">
      <formula1>B13="Input Data"</formula1>
    </dataValidation>
    <dataValidation type="custom" errorStyle="information" allowBlank="1" showInputMessage="1" showErrorMessage="1" sqref="B30:F30">
      <formula1>B13="Input Data"</formula1>
    </dataValidation>
    <dataValidation type="list" errorStyle="information" showInputMessage="1" showErrorMessage="1" sqref="C21:F21">
      <formula1>IF(C13="Input Data",ListCustomerModelCompany)</formula1>
    </dataValidation>
    <dataValidation type="list" errorStyle="information" showInputMessage="1" showErrorMessage="1" sqref="B20:F20">
      <formula1>ListCompanyType</formula1>
    </dataValidation>
    <dataValidation type="list" errorStyle="information" showInputMessage="1" showErrorMessage="1" sqref="B17:F17">
      <formula1>ListGuarantorRelationshipCompany</formula1>
    </dataValidation>
    <dataValidation type="list" errorStyle="information" showInputMessage="1" showErrorMessage="1" sqref="C31:F31">
      <formula1>IF(C13="Input Data",ListOwnership)</formula1>
    </dataValidation>
    <dataValidation type="custom" errorStyle="information" allowBlank="1" showInputMessage="1" showErrorMessage="1" sqref="C16:F16">
      <formula1>C$13="LookUp"</formula1>
    </dataValidation>
    <dataValidation type="custom" errorStyle="information" allowBlank="1" showInputMessage="1" showErrorMessage="1" sqref="B19:F19">
      <formula1>AND(B13="Input Data",LEN(B19)=15)</formula1>
    </dataValidation>
    <dataValidation type="list" errorStyle="information" showInputMessage="1" showErrorMessage="1" sqref="B21">
      <formula1>ListCustomerModelCompany</formula1>
    </dataValidation>
    <dataValidation type="list" errorStyle="information" showInputMessage="1" showErrorMessage="1" sqref="B31">
      <formula1>ListOwnership</formula1>
    </dataValidation>
    <dataValidation type="custom" errorStyle="information" allowBlank="1" showInputMessage="1" showErrorMessage="1" sqref="B16">
      <formula1>B13="LookUp"</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errorStyle="information" showInputMessage="1" showErrorMessage="1">
          <x14:formula1>
            <xm:f>IF(C13="Input Data",Master!$CL$5:$CL$6)</xm:f>
          </x14:formula1>
          <xm:sqref>C23:F23</xm:sqref>
        </x14:dataValidation>
        <x14:dataValidation type="list" errorStyle="information" showInputMessage="1" showErrorMessage="1">
          <x14:formula1>
            <xm:f>Master!$CL$5:$CL$6</xm:f>
          </x14:formula1>
          <xm:sqref>B23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H23"/>
  <sheetViews>
    <sheetView workbookViewId="0">
      <pane xSplit="1" topLeftCell="B1" activePane="topRight" state="frozen"/>
      <selection pane="topRight" activeCell="B12" sqref="B12"/>
    </sheetView>
  </sheetViews>
  <sheetFormatPr defaultRowHeight="15" x14ac:dyDescent="0.25"/>
  <cols>
    <col min="1" max="1" width="16.140625" bestFit="1" customWidth="1" collapsed="1"/>
    <col min="2" max="2" width="31.28515625" customWidth="1" collapsed="1"/>
    <col min="3" max="5" width="11.7109375" bestFit="1" customWidth="1" collapsed="1"/>
  </cols>
  <sheetData>
    <row r="1" spans="1:8" s="17" customFormat="1" x14ac:dyDescent="0.25">
      <c r="A1" s="17" t="s">
        <v>4</v>
      </c>
      <c r="B1" t="s">
        <v>6</v>
      </c>
      <c r="C1" s="17" t="s">
        <v>6</v>
      </c>
      <c r="D1" s="17" t="s">
        <v>6</v>
      </c>
      <c r="E1" s="17" t="s">
        <v>6</v>
      </c>
      <c r="F1" s="17" t="s">
        <v>6</v>
      </c>
      <c r="G1" s="17" t="s">
        <v>6</v>
      </c>
      <c r="H1" s="17" t="s">
        <v>6</v>
      </c>
    </row>
    <row r="2" spans="1:8" s="17" customFormat="1" x14ac:dyDescent="0.25">
      <c r="A2" s="17" t="s">
        <v>3281</v>
      </c>
      <c r="B2" s="17" t="s">
        <v>3042</v>
      </c>
      <c r="C2" s="17" t="s">
        <v>3042</v>
      </c>
      <c r="D2" s="17" t="s">
        <v>3042</v>
      </c>
      <c r="E2" s="17" t="s">
        <v>3042</v>
      </c>
      <c r="F2" s="17" t="s">
        <v>3042</v>
      </c>
      <c r="G2" s="17" t="s">
        <v>3042</v>
      </c>
      <c r="H2" s="17" t="s">
        <v>3042</v>
      </c>
    </row>
    <row r="3" spans="1:8" s="17" customFormat="1" x14ac:dyDescent="0.25">
      <c r="A3" s="17" t="s">
        <v>3282</v>
      </c>
    </row>
    <row r="4" spans="1:8" s="17" customFormat="1" ht="16.5" x14ac:dyDescent="0.3">
      <c r="A4" s="31" t="s">
        <v>3402</v>
      </c>
      <c r="B4" s="113">
        <f>COUNTIFS($A$12:$A$21, "*$*",B12:B21, "")</f>
        <v>0</v>
      </c>
    </row>
    <row r="5" spans="1:8" s="17" customFormat="1" x14ac:dyDescent="0.25"/>
    <row r="6" spans="1:8" s="17" customFormat="1" x14ac:dyDescent="0.25"/>
    <row r="7" spans="1:8" s="17" customFormat="1" x14ac:dyDescent="0.25"/>
    <row r="8" spans="1:8" s="17" customFormat="1" x14ac:dyDescent="0.25"/>
    <row r="9" spans="1:8" s="17" customFormat="1" x14ac:dyDescent="0.25"/>
    <row r="10" spans="1:8" s="17" customFormat="1" x14ac:dyDescent="0.25">
      <c r="A10" s="31"/>
      <c r="B10" s="31"/>
    </row>
    <row r="11" spans="1:8" s="91" customFormat="1" x14ac:dyDescent="0.25">
      <c r="B11" s="84"/>
    </row>
    <row r="12" spans="1:8" s="17" customFormat="1" x14ac:dyDescent="0.25">
      <c r="A12" s="63" t="s">
        <v>3435</v>
      </c>
      <c r="B12" s="43" t="str">
        <f>'1.TabCustomerMainData'!$B$13</f>
        <v>0002APP20211205279</v>
      </c>
    </row>
    <row r="13" spans="1:8" s="17" customFormat="1" x14ac:dyDescent="0.25">
      <c r="A13" s="70" t="s">
        <v>3388</v>
      </c>
      <c r="B13" s="71" t="s">
        <v>3544</v>
      </c>
    </row>
    <row r="14" spans="1:8" s="17" customFormat="1" x14ac:dyDescent="0.25">
      <c r="A14" s="70" t="s">
        <v>3436</v>
      </c>
      <c r="B14" s="71" t="s">
        <v>3593</v>
      </c>
    </row>
    <row r="15" spans="1:8" s="17" customFormat="1" x14ac:dyDescent="0.25">
      <c r="A15" s="70" t="s">
        <v>3538</v>
      </c>
      <c r="B15" s="71"/>
    </row>
    <row r="16" spans="1:8" s="17" customFormat="1" ht="30" x14ac:dyDescent="0.25">
      <c r="A16" s="70" t="s">
        <v>3437</v>
      </c>
      <c r="B16" s="71" t="s">
        <v>3594</v>
      </c>
    </row>
    <row r="17" spans="1:2" s="17" customFormat="1" ht="45" x14ac:dyDescent="0.25">
      <c r="A17" s="70" t="s">
        <v>3438</v>
      </c>
      <c r="B17" s="71" t="s">
        <v>3598</v>
      </c>
    </row>
    <row r="18" spans="1:2" s="17" customFormat="1" x14ac:dyDescent="0.25">
      <c r="A18" s="70" t="s">
        <v>3538</v>
      </c>
      <c r="B18" s="71" t="s">
        <v>3599</v>
      </c>
    </row>
    <row r="19" spans="1:2" ht="28.5" x14ac:dyDescent="0.25">
      <c r="A19" s="70" t="s">
        <v>3439</v>
      </c>
      <c r="B19" s="118" t="s">
        <v>3595</v>
      </c>
    </row>
    <row r="20" spans="1:2" ht="45" x14ac:dyDescent="0.25">
      <c r="A20" s="70" t="s">
        <v>3440</v>
      </c>
      <c r="B20" s="71" t="s">
        <v>3596</v>
      </c>
    </row>
    <row r="21" spans="1:2" x14ac:dyDescent="0.25">
      <c r="A21" s="70" t="s">
        <v>3538</v>
      </c>
      <c r="B21" s="17" t="s">
        <v>3597</v>
      </c>
    </row>
    <row r="23" spans="1:2" ht="66" x14ac:dyDescent="0.25">
      <c r="A23" s="59" t="s">
        <v>96</v>
      </c>
      <c r="B23" s="59" t="s">
        <v>3051</v>
      </c>
    </row>
  </sheetData>
  <dataValidations count="2">
    <dataValidation type="list" errorStyle="information" showInputMessage="1" showErrorMessage="1" sqref="B14:B15">
      <formula1>"New, Select SimilarData, Select ApplicationInProcess"</formula1>
    </dataValidation>
    <dataValidation errorStyle="information" showInputMessage="1" showErrorMessage="1" sqref="B20 B17:B18"/>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7"/>
  <sheetViews>
    <sheetView workbookViewId="0">
      <pane xSplit="1" topLeftCell="B1" activePane="topRight" state="frozen"/>
      <selection pane="topRight" activeCell="D1" sqref="B1:D2"/>
    </sheetView>
  </sheetViews>
  <sheetFormatPr defaultRowHeight="15" x14ac:dyDescent="0.25"/>
  <cols>
    <col min="1" max="1" width="22.140625" bestFit="1" customWidth="1" collapsed="1"/>
    <col min="2" max="3" width="19.85546875" bestFit="1" customWidth="1" collapsed="1"/>
    <col min="4" max="4" width="27" bestFit="1" customWidth="1" collapsed="1"/>
    <col min="5" max="5" width="22" bestFit="1" customWidth="1" collapsed="1"/>
    <col min="6" max="7" width="22" style="16" customWidth="1" collapsed="1"/>
    <col min="8" max="10" width="19.85546875" bestFit="1" customWidth="1" collapsed="1"/>
  </cols>
  <sheetData>
    <row r="1" spans="1:10" s="17" customFormat="1" x14ac:dyDescent="0.25">
      <c r="A1" s="17" t="s">
        <v>4</v>
      </c>
      <c r="B1" t="s">
        <v>3605</v>
      </c>
      <c r="C1" t="s">
        <v>3605</v>
      </c>
      <c r="D1" s="17" t="s">
        <v>6</v>
      </c>
      <c r="E1" s="17" t="s">
        <v>6</v>
      </c>
      <c r="F1" s="17" t="s">
        <v>6</v>
      </c>
    </row>
    <row r="2" spans="1:10" s="17" customFormat="1" x14ac:dyDescent="0.25">
      <c r="A2" s="17" t="s">
        <v>3281</v>
      </c>
      <c r="B2" s="17" t="s">
        <v>3042</v>
      </c>
      <c r="C2" s="17" t="s">
        <v>3042</v>
      </c>
      <c r="D2" s="17" t="s">
        <v>3042</v>
      </c>
      <c r="E2" s="17" t="s">
        <v>3042</v>
      </c>
      <c r="F2" s="17" t="s">
        <v>3042</v>
      </c>
    </row>
    <row r="3" spans="1:10" s="17" customFormat="1" x14ac:dyDescent="0.25">
      <c r="A3" s="17" t="s">
        <v>3282</v>
      </c>
    </row>
    <row r="4" spans="1:10" s="17" customFormat="1" x14ac:dyDescent="0.25">
      <c r="A4" s="17" t="s">
        <v>3402</v>
      </c>
      <c r="B4" s="17">
        <f>COUNTIFS($A13:$A17,"*$*",B13:B17,"")</f>
        <v>0</v>
      </c>
      <c r="C4" s="17">
        <f>COUNTIFS($A13:$A17,"*$*",C13:C17,"")</f>
        <v>0</v>
      </c>
    </row>
    <row r="5" spans="1:10" s="17" customFormat="1" x14ac:dyDescent="0.25"/>
    <row r="6" spans="1:10" s="17" customFormat="1" x14ac:dyDescent="0.25"/>
    <row r="7" spans="1:10" s="17" customFormat="1" x14ac:dyDescent="0.25"/>
    <row r="8" spans="1:10" s="17" customFormat="1" x14ac:dyDescent="0.25"/>
    <row r="9" spans="1:10" s="17" customFormat="1" x14ac:dyDescent="0.25">
      <c r="A9" s="31" t="s">
        <v>3579</v>
      </c>
      <c r="B9" s="31"/>
    </row>
    <row r="10" spans="1:10" s="17" customFormat="1" x14ac:dyDescent="0.25">
      <c r="A10" s="17" t="s">
        <v>3539</v>
      </c>
      <c r="B10" s="17" t="str">
        <f>'1.TabCustomerMainData'!$B$10</f>
        <v>Edit</v>
      </c>
    </row>
    <row r="11" spans="1:10" s="91" customFormat="1" x14ac:dyDescent="0.25">
      <c r="B11" s="84"/>
      <c r="D11" s="84"/>
      <c r="E11" s="84"/>
      <c r="F11" s="84"/>
      <c r="G11" s="84"/>
      <c r="H11" s="84"/>
      <c r="I11" s="84"/>
      <c r="J11" s="84"/>
    </row>
    <row r="12" spans="1:10" s="17" customFormat="1" x14ac:dyDescent="0.25">
      <c r="A12" s="63" t="s">
        <v>48</v>
      </c>
      <c r="B12" s="43" t="str">
        <f>'1.TabCustomerMainData'!$B$13</f>
        <v>0002APP20211205279</v>
      </c>
      <c r="C12" s="43" t="str">
        <f>'1.TabCustomerMainData'!$B$13</f>
        <v>0002APP20211205279</v>
      </c>
      <c r="D12" s="43"/>
      <c r="E12" s="43"/>
    </row>
    <row r="13" spans="1:10" s="17" customFormat="1" x14ac:dyDescent="0.25">
      <c r="A13" s="49" t="s">
        <v>3442</v>
      </c>
      <c r="B13" s="17" t="s">
        <v>49</v>
      </c>
      <c r="C13" s="17" t="s">
        <v>49</v>
      </c>
      <c r="D13" s="17" t="s">
        <v>49</v>
      </c>
      <c r="E13" s="17" t="s">
        <v>49</v>
      </c>
      <c r="F13" s="17" t="s">
        <v>2407</v>
      </c>
    </row>
    <row r="14" spans="1:10" s="17" customFormat="1" x14ac:dyDescent="0.25">
      <c r="A14" s="49" t="s">
        <v>3443</v>
      </c>
      <c r="B14" s="17" t="s">
        <v>3065</v>
      </c>
      <c r="C14" s="17" t="s">
        <v>3559</v>
      </c>
      <c r="D14" s="17" t="s">
        <v>3065</v>
      </c>
      <c r="E14" s="17" t="s">
        <v>3065</v>
      </c>
      <c r="F14" s="17" t="s">
        <v>3060</v>
      </c>
    </row>
    <row r="15" spans="1:10" s="17" customFormat="1" x14ac:dyDescent="0.25">
      <c r="A15" s="11" t="s">
        <v>50</v>
      </c>
    </row>
    <row r="16" spans="1:10" s="17" customFormat="1" x14ac:dyDescent="0.25">
      <c r="A16" s="49" t="s">
        <v>3444</v>
      </c>
      <c r="B16" s="17">
        <v>1</v>
      </c>
      <c r="C16" s="17">
        <v>1</v>
      </c>
      <c r="D16" s="17">
        <v>3</v>
      </c>
      <c r="E16" s="17">
        <v>4</v>
      </c>
    </row>
    <row r="17" spans="1:6" s="17" customFormat="1" x14ac:dyDescent="0.25">
      <c r="A17" s="49" t="s">
        <v>3445</v>
      </c>
      <c r="B17" s="17" t="s">
        <v>2406</v>
      </c>
      <c r="C17" s="17" t="s">
        <v>51</v>
      </c>
      <c r="D17" s="17" t="s">
        <v>2406</v>
      </c>
      <c r="E17" s="17" t="s">
        <v>2406</v>
      </c>
      <c r="F17" s="17" t="s">
        <v>2406</v>
      </c>
    </row>
  </sheetData>
  <dataValidations count="4">
    <dataValidation type="custom" allowBlank="1" showInputMessage="1" showErrorMessage="1" sqref="B16:E16">
      <formula1>ISNUMBER(B16)</formula1>
    </dataValidation>
    <dataValidation type="list" errorStyle="information" allowBlank="1" showInputMessage="1" showErrorMessage="1" sqref="B13:E13">
      <formula1>"Agency, Customer, Multifinance Employee"</formula1>
    </dataValidation>
    <dataValidation type="list" errorStyle="information" allowBlank="1" showInputMessage="1" showErrorMessage="1" sqref="B15:E15">
      <formula1>"Agency Personal, Agency Company"</formula1>
    </dataValidation>
    <dataValidation type="list" errorStyle="information" showInputMessage="1" showErrorMessage="1" sqref="B17:E17">
      <formula1>"Gross, Nett"</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61"/>
  <sheetViews>
    <sheetView workbookViewId="0">
      <pane xSplit="1" topLeftCell="B1" activePane="topRight" state="frozen"/>
      <selection activeCell="A34" sqref="A34"/>
      <selection pane="topRight" activeCell="B1" sqref="B1:B1048576"/>
    </sheetView>
  </sheetViews>
  <sheetFormatPr defaultRowHeight="15" x14ac:dyDescent="0.25"/>
  <cols>
    <col min="1" max="1" width="36.28515625" customWidth="1" collapsed="1"/>
    <col min="2" max="6" width="40.5703125" bestFit="1" customWidth="1" collapsed="1"/>
  </cols>
  <sheetData>
    <row r="1" spans="1:11" s="17" customFormat="1" x14ac:dyDescent="0.25">
      <c r="A1" s="17" t="s">
        <v>4</v>
      </c>
      <c r="B1" t="s">
        <v>6</v>
      </c>
      <c r="C1" s="17" t="s">
        <v>6</v>
      </c>
      <c r="D1" s="17" t="s">
        <v>6</v>
      </c>
      <c r="E1" s="17" t="s">
        <v>6</v>
      </c>
      <c r="F1" s="17" t="s">
        <v>6</v>
      </c>
      <c r="G1" s="17" t="s">
        <v>6</v>
      </c>
      <c r="H1" s="17" t="s">
        <v>6</v>
      </c>
      <c r="I1" s="17" t="s">
        <v>6</v>
      </c>
      <c r="J1" s="17" t="s">
        <v>6</v>
      </c>
      <c r="K1" s="17" t="s">
        <v>6</v>
      </c>
    </row>
    <row r="2" spans="1:11" s="17" customFormat="1" x14ac:dyDescent="0.25">
      <c r="A2" s="17" t="s">
        <v>3281</v>
      </c>
      <c r="B2" s="17" t="s">
        <v>3042</v>
      </c>
      <c r="C2" s="17" t="s">
        <v>3042</v>
      </c>
      <c r="D2" s="17" t="s">
        <v>3042</v>
      </c>
      <c r="E2" s="17" t="s">
        <v>3042</v>
      </c>
      <c r="F2" s="17" t="s">
        <v>3042</v>
      </c>
      <c r="G2" s="17" t="s">
        <v>3042</v>
      </c>
      <c r="H2" s="17" t="s">
        <v>3042</v>
      </c>
      <c r="I2" s="17" t="s">
        <v>3042</v>
      </c>
      <c r="J2" s="17" t="s">
        <v>3042</v>
      </c>
      <c r="K2" s="17" t="s">
        <v>3042</v>
      </c>
    </row>
    <row r="3" spans="1:11" s="17" customFormat="1" x14ac:dyDescent="0.25">
      <c r="A3" s="17" t="s">
        <v>3282</v>
      </c>
    </row>
    <row r="4" spans="1:11" s="17" customFormat="1" x14ac:dyDescent="0.25">
      <c r="A4" s="17" t="s">
        <v>3402</v>
      </c>
      <c r="B4" s="17">
        <f>IF(AND(ISBLANK(B30),B50="Credit / Pembayaran yang Di Restrukturisasi", B25="Auto Debit"),COUNTIFS($A12:$A61,"*$*",B12:B61,""),IF(AND(NOT(ISBLANK(B30)),B50="Credit / Pembayaran yang Di Restrukturisasi", B25="Auto Debit"),COUNTIFS($A12:$A27,"*$*",B12:B27,"")+COUNTIFS($A50:$A61,"*$*",B50:B61,""),IF(AND(ISBLANK(B30),B50="Lainnya", B25="Auto Debit"),COUNTIFS($A12:$A50,"*$*",B12:B50,"")+COUNTIFS($A54:$A61,"*$*",B54:B61,""),IF(AND(NOT(ISBLANK(B30)),B50="Lainnya", B25="Auto Debit"),COUNTIFS($A12:$A27,"*$*",B12:B27,"")+COUNTIFS($A50:$A50,"*$*",B50:B50,"")+COUNTIFS($A54:$A61,"*$*",B54:B61,""),IF(AND(ISBLANK(B30),B50="Lainnya", B25&lt;&gt;"Auto Debit"),COUNTIFS($A12:$A25,"*$*",B12:B25,"")+COUNTIFS($A27:$A50,"*$*",B27:B50,"")+COUNTIFS($A54:$A61,"*$*",B54:B61,""),IF(AND(NOT(ISBLANK(B30)),B50="Lainnya", B25&lt;&gt;"Auto Debit"),COUNTIFS($A12:$A25,"*$*",B12:B25,"")+COUNTIFS($A27:$A27,"*$*",B27:B27,"")+COUNTIFS($A50:$A50,"*$*",B50:B50,"")+COUNTIFS($A54:$A61,"*$*",B54:B61,""),IF(AND(ISBLANK(B30),B50="Credit / Pembayaran yang Di Restrukturisasi", B25&lt;&gt;"Auto Debit"),COUNTIFS($A12:$A25,"*$*",B12:B25,"")+COUNTIFS($A27:$A61,"*$*",B27:B61,""),IF(AND(NOT(ISBLANK(B30)),B50="Credit / Pembayaran yang Di Restrukturisasi", B25&lt;&gt;"Auto Debit"),COUNTIFS($A12:$A25,"*$*",B12:B25,"")+COUNTIFS($A27:$A27,"*$*",B27:B27,"")+COUNTIFS($A50:$A61,"*$*",B50:B61,"")))))))))</f>
        <v>0</v>
      </c>
    </row>
    <row r="5" spans="1:11" s="17" customFormat="1" x14ac:dyDescent="0.25"/>
    <row r="6" spans="1:11" s="17" customFormat="1" x14ac:dyDescent="0.25"/>
    <row r="7" spans="1:11" s="17" customFormat="1" x14ac:dyDescent="0.25"/>
    <row r="8" spans="1:11" s="17" customFormat="1" x14ac:dyDescent="0.25"/>
    <row r="9" spans="1:11" s="17" customFormat="1" x14ac:dyDescent="0.25">
      <c r="A9" s="31" t="s">
        <v>3579</v>
      </c>
      <c r="B9" s="31"/>
    </row>
    <row r="10" spans="1:11" s="17" customFormat="1" x14ac:dyDescent="0.25">
      <c r="A10" s="17" t="s">
        <v>3539</v>
      </c>
      <c r="B10" s="17" t="str">
        <f>'1.TabCustomerMainData'!$B$10</f>
        <v>Edit</v>
      </c>
    </row>
    <row r="11" spans="1:11" s="98" customFormat="1" x14ac:dyDescent="0.25">
      <c r="A11" s="98" t="s">
        <v>3012</v>
      </c>
    </row>
    <row r="12" spans="1:11" s="17" customFormat="1" x14ac:dyDescent="0.25">
      <c r="A12" s="49" t="s">
        <v>3446</v>
      </c>
      <c r="B12" s="2" t="s">
        <v>52</v>
      </c>
      <c r="C12" s="2" t="s">
        <v>3291</v>
      </c>
      <c r="D12" s="2" t="s">
        <v>3292</v>
      </c>
      <c r="E12" s="2" t="s">
        <v>3293</v>
      </c>
      <c r="F12" s="2" t="s">
        <v>3294</v>
      </c>
    </row>
    <row r="13" spans="1:11" s="17" customFormat="1" x14ac:dyDescent="0.25">
      <c r="A13" s="11" t="s">
        <v>53</v>
      </c>
    </row>
    <row r="14" spans="1:11" s="17" customFormat="1" x14ac:dyDescent="0.25">
      <c r="A14" s="49" t="s">
        <v>3447</v>
      </c>
      <c r="B14" s="17" t="s">
        <v>3068</v>
      </c>
      <c r="C14" s="17" t="s">
        <v>3068</v>
      </c>
      <c r="D14" s="17" t="s">
        <v>3068</v>
      </c>
      <c r="E14" s="17" t="s">
        <v>3068</v>
      </c>
      <c r="F14" s="17" t="s">
        <v>3068</v>
      </c>
    </row>
    <row r="15" spans="1:11" s="17" customFormat="1" x14ac:dyDescent="0.25">
      <c r="A15" s="17" t="s">
        <v>54</v>
      </c>
    </row>
    <row r="16" spans="1:11" s="98" customFormat="1" x14ac:dyDescent="0.25">
      <c r="A16" s="98" t="s">
        <v>3013</v>
      </c>
    </row>
    <row r="17" spans="1:6" s="17" customFormat="1" x14ac:dyDescent="0.25">
      <c r="A17" s="49" t="s">
        <v>3448</v>
      </c>
      <c r="B17" s="17" t="s">
        <v>260</v>
      </c>
      <c r="C17" s="17" t="s">
        <v>3295</v>
      </c>
      <c r="D17" s="17" t="s">
        <v>3296</v>
      </c>
      <c r="E17" s="17" t="s">
        <v>3297</v>
      </c>
      <c r="F17" s="17" t="s">
        <v>3298</v>
      </c>
    </row>
    <row r="18" spans="1:6" s="17" customFormat="1" x14ac:dyDescent="0.25">
      <c r="A18" s="17" t="s">
        <v>56</v>
      </c>
      <c r="B18" s="17" t="s">
        <v>215</v>
      </c>
      <c r="C18" s="17" t="s">
        <v>215</v>
      </c>
      <c r="D18" s="17" t="s">
        <v>215</v>
      </c>
      <c r="E18" s="17" t="s">
        <v>215</v>
      </c>
      <c r="F18" s="17" t="s">
        <v>215</v>
      </c>
    </row>
    <row r="19" spans="1:6" s="17" customFormat="1" x14ac:dyDescent="0.25">
      <c r="A19" s="49" t="s">
        <v>3449</v>
      </c>
      <c r="B19" s="17" t="s">
        <v>63</v>
      </c>
      <c r="C19" s="17" t="s">
        <v>63</v>
      </c>
      <c r="D19" s="17" t="s">
        <v>63</v>
      </c>
      <c r="E19" s="17" t="s">
        <v>63</v>
      </c>
      <c r="F19" s="17" t="s">
        <v>63</v>
      </c>
    </row>
    <row r="20" spans="1:6" s="17" customFormat="1" x14ac:dyDescent="0.25">
      <c r="A20" s="49" t="s">
        <v>3450</v>
      </c>
      <c r="B20" s="17">
        <v>12</v>
      </c>
      <c r="C20" s="17">
        <v>13</v>
      </c>
      <c r="D20" s="17">
        <v>14</v>
      </c>
      <c r="E20" s="17">
        <v>15</v>
      </c>
      <c r="F20" s="17">
        <v>16</v>
      </c>
    </row>
    <row r="21" spans="1:6" s="17" customFormat="1" x14ac:dyDescent="0.25">
      <c r="A21" s="17" t="s">
        <v>59</v>
      </c>
      <c r="B21" s="17" t="s">
        <v>68</v>
      </c>
    </row>
    <row r="22" spans="1:6" s="17" customFormat="1" x14ac:dyDescent="0.25">
      <c r="A22" s="11" t="s">
        <v>61</v>
      </c>
      <c r="B22" s="31" t="s">
        <v>189</v>
      </c>
      <c r="C22" s="31" t="s">
        <v>62</v>
      </c>
      <c r="D22" s="31" t="s">
        <v>62</v>
      </c>
      <c r="E22" s="31" t="s">
        <v>62</v>
      </c>
      <c r="F22" s="31" t="s">
        <v>62</v>
      </c>
    </row>
    <row r="23" spans="1:6" s="17" customFormat="1" x14ac:dyDescent="0.25">
      <c r="A23" s="49" t="s">
        <v>3451</v>
      </c>
      <c r="B23" s="17" t="s">
        <v>3042</v>
      </c>
      <c r="C23" s="17" t="s">
        <v>216</v>
      </c>
      <c r="D23" s="17" t="s">
        <v>216</v>
      </c>
      <c r="E23" s="17" t="s">
        <v>216</v>
      </c>
      <c r="F23" s="17" t="s">
        <v>216</v>
      </c>
    </row>
    <row r="24" spans="1:6" s="17" customFormat="1" x14ac:dyDescent="0.25">
      <c r="A24" s="49" t="s">
        <v>3452</v>
      </c>
      <c r="B24" s="17" t="s">
        <v>190</v>
      </c>
      <c r="C24" s="17" t="s">
        <v>190</v>
      </c>
      <c r="D24" s="17" t="s">
        <v>190</v>
      </c>
      <c r="E24" s="17" t="s">
        <v>190</v>
      </c>
      <c r="F24" s="17" t="s">
        <v>190</v>
      </c>
    </row>
    <row r="25" spans="1:6" s="17" customFormat="1" x14ac:dyDescent="0.25">
      <c r="A25" s="49" t="s">
        <v>3453</v>
      </c>
      <c r="B25" s="17" t="s">
        <v>192</v>
      </c>
      <c r="C25" s="17" t="s">
        <v>192</v>
      </c>
      <c r="D25" s="17" t="s">
        <v>192</v>
      </c>
      <c r="E25" s="17" t="s">
        <v>192</v>
      </c>
      <c r="F25" s="17" t="s">
        <v>192</v>
      </c>
    </row>
    <row r="26" spans="1:6" s="17" customFormat="1" x14ac:dyDescent="0.25">
      <c r="A26" s="50" t="s">
        <v>3454</v>
      </c>
      <c r="B26" s="17">
        <v>1</v>
      </c>
      <c r="C26" s="17">
        <v>2</v>
      </c>
      <c r="D26" s="17">
        <v>3</v>
      </c>
      <c r="E26" s="17">
        <v>4</v>
      </c>
      <c r="F26" s="17">
        <v>5</v>
      </c>
    </row>
    <row r="27" spans="1:6" s="17" customFormat="1" x14ac:dyDescent="0.25">
      <c r="A27" s="49" t="s">
        <v>3455</v>
      </c>
      <c r="B27" s="17" t="s">
        <v>66</v>
      </c>
      <c r="C27" s="17" t="s">
        <v>66</v>
      </c>
      <c r="D27" s="17" t="s">
        <v>66</v>
      </c>
      <c r="E27" s="17" t="s">
        <v>66</v>
      </c>
      <c r="F27" s="17" t="s">
        <v>66</v>
      </c>
    </row>
    <row r="28" spans="1:6" s="17" customFormat="1" x14ac:dyDescent="0.25">
      <c r="A28" s="17" t="s">
        <v>67</v>
      </c>
      <c r="B28" s="17" t="s">
        <v>321</v>
      </c>
    </row>
    <row r="29" spans="1:6" s="98" customFormat="1" x14ac:dyDescent="0.25">
      <c r="A29" s="98" t="s">
        <v>3014</v>
      </c>
    </row>
    <row r="30" spans="1:6" s="17" customFormat="1" x14ac:dyDescent="0.25">
      <c r="A30" s="17" t="s">
        <v>69</v>
      </c>
      <c r="C30" s="17" t="s">
        <v>70</v>
      </c>
      <c r="D30" s="17" t="s">
        <v>70</v>
      </c>
      <c r="E30" s="17" t="s">
        <v>70</v>
      </c>
      <c r="F30" s="17" t="s">
        <v>70</v>
      </c>
    </row>
    <row r="31" spans="1:6" s="17" customFormat="1" x14ac:dyDescent="0.25">
      <c r="A31" s="50" t="s">
        <v>3394</v>
      </c>
      <c r="B31" s="17" t="s">
        <v>3139</v>
      </c>
      <c r="C31" s="17" t="s">
        <v>3299</v>
      </c>
      <c r="D31" s="17" t="s">
        <v>3300</v>
      </c>
      <c r="E31" s="17" t="s">
        <v>3301</v>
      </c>
      <c r="F31" s="17" t="s">
        <v>3302</v>
      </c>
    </row>
    <row r="32" spans="1:6" s="17" customFormat="1" x14ac:dyDescent="0.25">
      <c r="A32" s="50" t="s">
        <v>3395</v>
      </c>
      <c r="B32" s="2">
        <v>1</v>
      </c>
      <c r="C32" s="2">
        <v>1</v>
      </c>
      <c r="D32" s="2">
        <v>1</v>
      </c>
      <c r="E32" s="2">
        <v>1</v>
      </c>
      <c r="F32" s="2">
        <v>1</v>
      </c>
    </row>
    <row r="33" spans="1:6" s="17" customFormat="1" x14ac:dyDescent="0.25">
      <c r="A33" s="50" t="s">
        <v>3396</v>
      </c>
      <c r="B33" s="2">
        <v>1</v>
      </c>
      <c r="C33" s="2">
        <v>1</v>
      </c>
      <c r="D33" s="2">
        <v>1</v>
      </c>
      <c r="E33" s="2">
        <v>1</v>
      </c>
      <c r="F33" s="2">
        <v>1</v>
      </c>
    </row>
    <row r="34" spans="1:6" s="17" customFormat="1" x14ac:dyDescent="0.25">
      <c r="A34" s="50" t="s">
        <v>3397</v>
      </c>
      <c r="B34" s="17">
        <v>11530</v>
      </c>
      <c r="C34" s="17">
        <v>11530</v>
      </c>
      <c r="D34" s="17">
        <v>11530</v>
      </c>
      <c r="E34" s="17">
        <v>11530</v>
      </c>
      <c r="F34" s="17">
        <v>11530</v>
      </c>
    </row>
    <row r="35" spans="1:6" s="17" customFormat="1" x14ac:dyDescent="0.25">
      <c r="A35" s="50" t="s">
        <v>3398</v>
      </c>
      <c r="B35" s="17" t="s">
        <v>3177</v>
      </c>
      <c r="C35" s="17" t="s">
        <v>3177</v>
      </c>
      <c r="D35" s="17" t="s">
        <v>3177</v>
      </c>
      <c r="E35" s="17" t="s">
        <v>3177</v>
      </c>
      <c r="F35" s="17" t="s">
        <v>3177</v>
      </c>
    </row>
    <row r="36" spans="1:6" s="17" customFormat="1" x14ac:dyDescent="0.25">
      <c r="A36" s="50" t="s">
        <v>3399</v>
      </c>
      <c r="B36" s="17" t="s">
        <v>3177</v>
      </c>
      <c r="C36" s="17" t="s">
        <v>3177</v>
      </c>
      <c r="D36" s="17" t="s">
        <v>3177</v>
      </c>
      <c r="E36" s="17" t="s">
        <v>3177</v>
      </c>
      <c r="F36" s="17" t="s">
        <v>3177</v>
      </c>
    </row>
    <row r="37" spans="1:6" s="17" customFormat="1" x14ac:dyDescent="0.25">
      <c r="A37" s="50" t="s">
        <v>3400</v>
      </c>
      <c r="B37" s="17" t="s">
        <v>3290</v>
      </c>
      <c r="C37" s="17" t="s">
        <v>3290</v>
      </c>
      <c r="D37" s="17" t="s">
        <v>3290</v>
      </c>
      <c r="E37" s="17" t="s">
        <v>3290</v>
      </c>
      <c r="F37" s="17" t="s">
        <v>3290</v>
      </c>
    </row>
    <row r="38" spans="1:6" s="17" customFormat="1" x14ac:dyDescent="0.25">
      <c r="A38" s="17" t="s">
        <v>71</v>
      </c>
      <c r="B38" s="2"/>
      <c r="C38" s="2"/>
      <c r="D38" s="2"/>
      <c r="E38" s="2"/>
      <c r="F38" s="2"/>
    </row>
    <row r="39" spans="1:6" s="17" customFormat="1" x14ac:dyDescent="0.25">
      <c r="A39" s="17" t="s">
        <v>72</v>
      </c>
    </row>
    <row r="40" spans="1:6" s="17" customFormat="1" x14ac:dyDescent="0.25">
      <c r="A40" s="17" t="s">
        <v>73</v>
      </c>
      <c r="B40" s="2"/>
      <c r="C40" s="2"/>
      <c r="D40" s="2"/>
      <c r="E40" s="2"/>
      <c r="F40" s="2"/>
    </row>
    <row r="41" spans="1:6" s="17" customFormat="1" x14ac:dyDescent="0.25">
      <c r="A41" s="17" t="s">
        <v>74</v>
      </c>
    </row>
    <row r="42" spans="1:6" s="17" customFormat="1" x14ac:dyDescent="0.25">
      <c r="A42" s="17" t="s">
        <v>75</v>
      </c>
    </row>
    <row r="43" spans="1:6" s="17" customFormat="1" x14ac:dyDescent="0.25">
      <c r="A43" s="17" t="s">
        <v>76</v>
      </c>
    </row>
    <row r="44" spans="1:6" s="17" customFormat="1" x14ac:dyDescent="0.25">
      <c r="A44" s="17" t="s">
        <v>77</v>
      </c>
    </row>
    <row r="45" spans="1:6" s="17" customFormat="1" x14ac:dyDescent="0.25">
      <c r="A45" s="17" t="s">
        <v>78</v>
      </c>
    </row>
    <row r="46" spans="1:6" s="17" customFormat="1" x14ac:dyDescent="0.25">
      <c r="A46" s="17" t="s">
        <v>79</v>
      </c>
    </row>
    <row r="47" spans="1:6" s="17" customFormat="1" x14ac:dyDescent="0.25">
      <c r="A47" s="17" t="s">
        <v>80</v>
      </c>
      <c r="B47" s="2"/>
      <c r="C47" s="2"/>
      <c r="D47" s="2"/>
      <c r="E47" s="2"/>
      <c r="F47" s="2"/>
    </row>
    <row r="48" spans="1:6" s="17" customFormat="1" x14ac:dyDescent="0.25">
      <c r="A48" s="17" t="s">
        <v>81</v>
      </c>
    </row>
    <row r="49" spans="1:6" s="98" customFormat="1" x14ac:dyDescent="0.25">
      <c r="A49" s="98" t="s">
        <v>3015</v>
      </c>
    </row>
    <row r="50" spans="1:6" s="17" customFormat="1" x14ac:dyDescent="0.25">
      <c r="A50" s="49" t="s">
        <v>3456</v>
      </c>
      <c r="B50" s="17" t="s">
        <v>82</v>
      </c>
      <c r="C50" s="17" t="s">
        <v>82</v>
      </c>
      <c r="D50" s="17" t="s">
        <v>82</v>
      </c>
      <c r="E50" s="17" t="s">
        <v>82</v>
      </c>
      <c r="F50" s="17" t="s">
        <v>82</v>
      </c>
    </row>
    <row r="51" spans="1:6" s="17" customFormat="1" x14ac:dyDescent="0.25">
      <c r="A51" s="17" t="s">
        <v>83</v>
      </c>
    </row>
    <row r="52" spans="1:6" s="17" customFormat="1" x14ac:dyDescent="0.25">
      <c r="A52" s="50" t="s">
        <v>3457</v>
      </c>
      <c r="B52" s="2" t="s">
        <v>221</v>
      </c>
      <c r="C52" s="2" t="s">
        <v>221</v>
      </c>
      <c r="D52" s="2" t="s">
        <v>221</v>
      </c>
      <c r="E52" s="2" t="s">
        <v>221</v>
      </c>
      <c r="F52" s="2" t="s">
        <v>221</v>
      </c>
    </row>
    <row r="53" spans="1:6" s="17" customFormat="1" x14ac:dyDescent="0.25">
      <c r="A53" s="52" t="s">
        <v>85</v>
      </c>
      <c r="B53" s="17" t="str">
        <f>VLOOKUP(B54,Master!AR:AS,2,1)</f>
        <v>930000</v>
      </c>
      <c r="C53" s="17">
        <f>VLOOKUP(C54,Master!AS:AT,2,1)</f>
        <v>0</v>
      </c>
      <c r="D53" s="17" t="e">
        <f>VLOOKUP(D54,Master!AT:AU,2,1)</f>
        <v>#N/A</v>
      </c>
      <c r="E53" s="17" t="e">
        <f>VLOOKUP(E54,Master!AU:AV,2,1)</f>
        <v>#N/A</v>
      </c>
      <c r="F53" s="17" t="e">
        <f>VLOOKUP(F54,Master!AV:AW,2,1)</f>
        <v>#N/A</v>
      </c>
    </row>
    <row r="54" spans="1:6" s="17" customFormat="1" x14ac:dyDescent="0.25">
      <c r="A54" s="49" t="s">
        <v>3458</v>
      </c>
      <c r="B54" s="17" t="s">
        <v>2287</v>
      </c>
      <c r="C54" s="17" t="s">
        <v>2287</v>
      </c>
      <c r="D54" s="17" t="s">
        <v>2287</v>
      </c>
      <c r="E54" s="17" t="s">
        <v>2287</v>
      </c>
      <c r="F54" s="17" t="s">
        <v>2287</v>
      </c>
    </row>
    <row r="55" spans="1:6" s="98" customFormat="1" x14ac:dyDescent="0.25">
      <c r="A55" s="98" t="s">
        <v>3016</v>
      </c>
    </row>
    <row r="56" spans="1:6" s="17" customFormat="1" x14ac:dyDescent="0.25">
      <c r="A56" s="49" t="s">
        <v>3459</v>
      </c>
      <c r="B56" s="17" t="s">
        <v>117</v>
      </c>
      <c r="C56" s="17" t="s">
        <v>117</v>
      </c>
      <c r="D56" s="17" t="s">
        <v>117</v>
      </c>
      <c r="E56" s="17" t="s">
        <v>117</v>
      </c>
      <c r="F56" s="17" t="s">
        <v>117</v>
      </c>
    </row>
    <row r="57" spans="1:6" s="17" customFormat="1" x14ac:dyDescent="0.25">
      <c r="A57" s="17" t="s">
        <v>88</v>
      </c>
      <c r="B57" s="17">
        <v>10</v>
      </c>
    </row>
    <row r="58" spans="1:6" s="17" customFormat="1" x14ac:dyDescent="0.25">
      <c r="A58" s="17" t="s">
        <v>89</v>
      </c>
      <c r="B58" s="32" t="s">
        <v>3240</v>
      </c>
      <c r="C58" s="32" t="s">
        <v>3303</v>
      </c>
      <c r="D58" s="32" t="s">
        <v>3304</v>
      </c>
      <c r="E58" s="32" t="s">
        <v>3305</v>
      </c>
      <c r="F58" s="32" t="s">
        <v>3306</v>
      </c>
    </row>
    <row r="59" spans="1:6" s="17" customFormat="1" x14ac:dyDescent="0.25">
      <c r="A59" s="52" t="s">
        <v>90</v>
      </c>
      <c r="B59" s="17" t="str">
        <f>VLOOKUP(B60,Master!AU:AV,2,0)</f>
        <v>PAMERAN</v>
      </c>
      <c r="C59" s="17">
        <f>VLOOKUP(C60,Master!AV:AW,2,0)</f>
        <v>0</v>
      </c>
      <c r="D59" s="17" t="e">
        <f>VLOOKUP(D60,Master!AW:AX,2,0)</f>
        <v>#N/A</v>
      </c>
      <c r="E59" s="17" t="e">
        <f>VLOOKUP(E60,Master!AX:AY,2,0)</f>
        <v>#N/A</v>
      </c>
      <c r="F59" s="17" t="e">
        <f>VLOOKUP(F60,Master!AY:AZ,2,0)</f>
        <v>#N/A</v>
      </c>
    </row>
    <row r="60" spans="1:6" s="17" customFormat="1" x14ac:dyDescent="0.25">
      <c r="A60" s="49" t="s">
        <v>3460</v>
      </c>
      <c r="B60" s="17" t="s">
        <v>187</v>
      </c>
      <c r="C60" s="17" t="s">
        <v>187</v>
      </c>
      <c r="D60" s="17" t="s">
        <v>187</v>
      </c>
      <c r="E60" s="17" t="s">
        <v>187</v>
      </c>
      <c r="F60" s="17" t="s">
        <v>187</v>
      </c>
    </row>
    <row r="61" spans="1:6" s="17" customFormat="1" x14ac:dyDescent="0.25">
      <c r="A61" s="49" t="s">
        <v>3461</v>
      </c>
      <c r="B61" s="17">
        <v>1</v>
      </c>
      <c r="C61" s="17">
        <v>2</v>
      </c>
      <c r="D61" s="17">
        <v>3</v>
      </c>
      <c r="E61" s="17">
        <v>4</v>
      </c>
      <c r="F61" s="17">
        <v>5</v>
      </c>
    </row>
  </sheetData>
  <conditionalFormatting sqref="B23:XFD23">
    <cfRule type="expression" dxfId="153" priority="11">
      <formula>B$22="Fixed Rate"</formula>
    </cfRule>
  </conditionalFormatting>
  <conditionalFormatting sqref="B26:XFD26">
    <cfRule type="expression" dxfId="152" priority="10">
      <formula>AND(B$25&lt;&gt;"Auto Debit",B$25&lt;&gt;"Way Of Payment",B$25&lt;&gt;"")</formula>
    </cfRule>
  </conditionalFormatting>
  <conditionalFormatting sqref="G31:XFD37 B31:F34 B37:F37">
    <cfRule type="expression" dxfId="151" priority="9">
      <formula>AND(B$30&lt;&gt;"",B$30&lt;&gt;"Copy Address From")</formula>
    </cfRule>
  </conditionalFormatting>
  <conditionalFormatting sqref="B51:XFD52">
    <cfRule type="expression" dxfId="150" priority="8">
      <formula>B$50="Lainnya"</formula>
    </cfRule>
  </conditionalFormatting>
  <conditionalFormatting sqref="B36:F36">
    <cfRule type="expression" dxfId="149" priority="6">
      <formula>AND(B$30&lt;&gt;"",B$30&lt;&gt;"Copy Address From")</formula>
    </cfRule>
  </conditionalFormatting>
  <conditionalFormatting sqref="B35:F35">
    <cfRule type="expression" dxfId="148" priority="5">
      <formula>AND(B$30&lt;&gt;"",B$30&lt;&gt;"Copy Address From")</formula>
    </cfRule>
  </conditionalFormatting>
  <conditionalFormatting sqref="A23">
    <cfRule type="expression" dxfId="147" priority="4">
      <formula>A$22="Fixed Rate"</formula>
    </cfRule>
  </conditionalFormatting>
  <conditionalFormatting sqref="A26">
    <cfRule type="expression" dxfId="146" priority="3">
      <formula>AND(A$25&lt;&gt;"Auto Debit",A$25&lt;&gt;"Way Of Payment",A$25&lt;&gt;"")</formula>
    </cfRule>
  </conditionalFormatting>
  <conditionalFormatting sqref="A31:A37">
    <cfRule type="expression" dxfId="145" priority="2">
      <formula>AND(A$30&lt;&gt;"",A$30&lt;&gt;"Copy Address From")</formula>
    </cfRule>
  </conditionalFormatting>
  <conditionalFormatting sqref="A51:A52">
    <cfRule type="expression" dxfId="144" priority="1">
      <formula>A$50="Lainnya"</formula>
    </cfRule>
  </conditionalFormatting>
  <dataValidations count="24">
    <dataValidation type="list" errorStyle="information" allowBlank="1" showInputMessage="1" showErrorMessage="1" sqref="B56:F56">
      <formula1>"YES,NO"</formula1>
    </dataValidation>
    <dataValidation type="custom" errorStyle="information" allowBlank="1" showInputMessage="1" showErrorMessage="1" sqref="B26:F26">
      <formula1>AND(B25="Auto Debit",ISNUMBER(B26))</formula1>
    </dataValidation>
    <dataValidation errorStyle="information" allowBlank="1" showInputMessage="1" showErrorMessage="1" sqref="B58:F58"/>
    <dataValidation type="custom" errorStyle="information" allowBlank="1" showInputMessage="1" showErrorMessage="1" sqref="B31:F31">
      <formula1>ISBLANK(B30)</formula1>
    </dataValidation>
    <dataValidation type="custom" errorStyle="information" allowBlank="1" showInputMessage="1" showErrorMessage="1" sqref="B32:F32">
      <formula1>ISBLANK(B30)</formula1>
    </dataValidation>
    <dataValidation type="custom" errorStyle="information" allowBlank="1" showInputMessage="1" showErrorMessage="1" sqref="B33:F33">
      <formula1>ISBLANK(B30)</formula1>
    </dataValidation>
    <dataValidation type="custom" errorStyle="information" allowBlank="1" showInputMessage="1" showErrorMessage="1" sqref="B34:F37">
      <formula1>ISBLANK(B30)</formula1>
    </dataValidation>
    <dataValidation type="custom" errorStyle="information" allowBlank="1" showInputMessage="1" showErrorMessage="1" sqref="B51:F51">
      <formula1>B50="Credit / Pembayaran yang Di Restrukturisasi"</formula1>
    </dataValidation>
    <dataValidation type="custom" errorStyle="information" allowBlank="1" showInputMessage="1" showErrorMessage="1" sqref="B61:F61">
      <formula1>ISNUMBER(B61)</formula1>
    </dataValidation>
    <dataValidation type="list" errorStyle="information" allowBlank="1" showInputMessage="1" showErrorMessage="1" sqref="B60:F60">
      <formula1>ListRefMasterAppData</formula1>
    </dataValidation>
    <dataValidation type="list" errorStyle="information" allowBlank="1" showInputMessage="1" showErrorMessage="1" sqref="B50:F50">
      <formula1>ListCharacteristicOfCredit</formula1>
    </dataValidation>
    <dataValidation type="list" errorStyle="information" allowBlank="1" showInputMessage="1" showErrorMessage="1" sqref="B28:F28">
      <formula1>ListInstallmentSourcePaymenetType</formula1>
    </dataValidation>
    <dataValidation type="list" errorStyle="information" allowBlank="1" showInputMessage="1" showErrorMessage="1" sqref="B27:F27">
      <formula1>ListCustomerNotification</formula1>
    </dataValidation>
    <dataValidation type="list" errorStyle="information" allowBlank="1" showInputMessage="1" showErrorMessage="1" sqref="B25:F25">
      <formula1>ListWOP</formula1>
    </dataValidation>
    <dataValidation type="list" errorStyle="information" allowBlank="1" showInputMessage="1" showErrorMessage="1" sqref="B23:F23">
      <formula1>IF(B22="Float Rate",ListFloatingPeriod)</formula1>
    </dataValidation>
    <dataValidation type="list" errorStyle="information" allowBlank="1" showInputMessage="1" showErrorMessage="1" sqref="B24:F24">
      <formula1>ListInstallmentScheme</formula1>
    </dataValidation>
    <dataValidation type="list" errorStyle="information" allowBlank="1" showInputMessage="1" showErrorMessage="1" sqref="B22:F22">
      <formula1>ListInterestType</formula1>
    </dataValidation>
    <dataValidation type="list" errorStyle="information" allowBlank="1" showInputMessage="1" showErrorMessage="1" sqref="B18:F18">
      <formula1>ListFirstInstallmentType</formula1>
    </dataValidation>
    <dataValidation type="list" errorStyle="information" allowBlank="1" showInputMessage="1" showErrorMessage="1" sqref="B54:F54">
      <formula1>ListEconomicSector</formula1>
    </dataValidation>
    <dataValidation type="list" errorStyle="information" allowBlank="1" showInputMessage="1" showErrorMessage="1" sqref="B52:F52">
      <formula1>IF(B50="Credit / Pembayaran yang Di Restrukturisasi",ListWayOfRestructure)</formula1>
    </dataValidation>
    <dataValidation type="list" errorStyle="information" allowBlank="1" showInputMessage="1" showErrorMessage="1" sqref="B19:F19">
      <formula1>ListPaymentFrequency</formula1>
    </dataValidation>
    <dataValidation type="list" errorStyle="information" allowBlank="1" showInputMessage="1" showErrorMessage="1" sqref="B17:F17">
      <formula1>ListApplicationSource</formula1>
    </dataValidation>
    <dataValidation type="list" errorStyle="information" allowBlank="1" showInputMessage="1" showErrorMessage="1" sqref="B21:F21">
      <formula1>ListDPSourcePaymentType</formula1>
    </dataValidation>
    <dataValidation type="custom" errorStyle="information" allowBlank="1" showInputMessage="1" showErrorMessage="1" sqref="B20:F20 B57:F57">
      <formula1>ISNUMBER(B20)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Master!$BR$2:$BR$20</xm:f>
          </x14:formula1>
          <xm:sqref>B30:F30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6 d a 9 4 9 - c 9 a 9 - 4 e 8 6 - 8 f a f - a e 4 a a f 2 c 3 7 c 8 "   x m l n s = " h t t p : / / s c h e m a s . m i c r o s o f t . c o m / D a t a M a s h u p " > A A A A A G Q K A A B Q S w M E F A A C A A g A o W w D V 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h b A N 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W w D V d i B E 0 R c B w A A Q z I A A B M A H A B G b 3 J t d W x h c y 9 T Z W N 0 a W 9 u M S 5 t I K I Y A C i g F A A A A A A A A A A A A A A A A A A A A A A A A A A A A M V a W 2 + b S B R + j 5 T / M H J V O Z H S S N 1 9 2 1 U e M G C H r m E o g x N F 2 W h E Y N y g x e A C b u V / v 2 e G i / G l D e C M 0 5 f U z P i c + b 5 z m X O O y Z i f h 0 m M S P H 3 8 9 / n Z + d n 2 Y u X s g B 9 X b F 0 / S V 5 t t N k z r I M l v X F M k r W j K E b F L H 8 / A z B P 5 K s U p 8 / I d + j a 8 3 L v W c v Y x e D 9 M / g + V P G 0 h 8 s v f a C T 2 G c X f v J 4 t / 0 z 8 E V G k w x g T + P Q s H N I G M R a E e P X / A I 2 Q 4 e 6 4 Q Y 2 E K 6 a T + B 2 M 0 T a i m m f l X u w 8 R w + S 4 V a / r O N v 4 I z d N k g R x 9 T B s L o B b d v 7 C U I d O h 6 o y 4 1 I S t 0 + I L N 2 g I G o e D p 8 v z s z B u Y t v j R E 1 W c Z 6 u 5 b C g 4 p n l O g + I g + X A y s 8 V + G q 5 w l 0 t C w w f L q L 5 p U B + R z n 2 c r E N J m 7 n J A u F M x y J a w x a N Y V b Z 3 B 1 0 M a V 7 S q I m k 5 U 5 1 e G N R X i 6 o 7 A d 1 Y b t X i I f g p j b h 5 Q 9 8 H W C y q i 8 D + G h h 9 B J K 1 E f m x l X I 0 t v T R f s D h X z O l b U r F n a U 2 3 F c c 1 d c t F o K p J x P b K I S o 2 l u 5 E x 0 Y w B c H t C F F W + U u S h v l a N h / K z L 3 F j u E + 7 N K x t 3 A 8 E b X I 9 j w Y g b t e H p 3 6 f s u A o S F + 0 h o 7 6 g A M 8 p e h i c + t 0 J g e m N S L S O 7 l q 0 w q K F M B n p U p I q 7 i z k h f b K U U y q W 0 A m h 5 P J d 5 E T i u V H i W W F C m 4 E u 9 s B U O 2 Z D S C h 3 + G b M 0 e w m X M p M 1 v r d 0 h 9 w a 9 h H A R j N j q h n W h N b C W u G b r L z U i / M k d V g k D M m x 2 g C Z m 1 Q i 5 i D M 8 j D m 4 C c z x V E s F z t w k 0 7 F Z n 5 4 a g M I b q h e l I Q x u h h y w b W Y L e H D K z Q U Z c n h 1 c t W x L E 4 Y K l M r 5 j o l q Y 7 f e O 4 + H a 7 M m u V 5 c m C p W Y S s O g E t n / k 3 G M T I I i y E B 1 l 6 p v S l E L U E H l x A P u I 7 t z p d G z o U 4 1 + 5 l s q F c O z 3 k G h J o u l F 7 9 p j u s a E y o 2 b c X q l / 4 2 I V F K O R w R B x d b B c S W F 8 k n a 9 e J j u G m n Q + V G l p 2 L g L / W x c y + z 2 M O N J R x U x l 8 d Y V z T S c M y P O / G Q E Q e K / W N 5 C K s a p M d a R Y R E V o x E E h X p b t z N 3 k O I g R P j H o m M p H p R 4 o f U s N 6 i K q 0 9 w 1 b s B Z C 6 S C p G 0 E N k K t 5 2 y R b h a 2 N 6 a N y 0 m g 2 o 9 k A m 8 1 I d K h a j Q 2 N f M F W Z q K w / U 1 K E q 1 1 q h 1 v 0 k T h a h z w c X S U q m x j 9 y 2 n F d x R Y 2 D R U R X Y X E V x u 5 g a f s z H d 3 V l 1 b Y 6 c A X f j E Y / C c P F 0 / N h Z B / 9 M r Z H G Y F M R T 0 P U a S x 8 G A g l y 2 B y Z X p Z D U a A s l 4 i T M X g T q n a Z g k O X j R l S b B u 8 R y k c w r C 5 H 3 E m U j a n C 3 E U G k N 0 X h 3 8 T k V b Y 7 M P q X v X r c Q w p 2 C r s T O H x F Z s B 7 Z A I i W O 2 i q D V G w B R V H o e 8 V M T O y S Q x a c b W q o I s I Q w T N H F Z i r E 3 O P 2 g A u n 7 Z E M A 7 T L E e Q C K G 7 i 0 S A 8 m x / N I r f Z Y S x 4 R C X 5 0 J o 0 K Z i a n F M 4 h f S e E p w O 1 m u S k f j l H 1 f s d h f S 4 U M 2 U o A H T v 6 1 5 l u q Y c u e J 7 R + H p L A J p d n b K C I t 1 w X K V w P l T h 2 T J c l 3 k b v 7 G J T W d k y i c q b Y 1 m x B C 1 L D s B 1 C 1 N v Q c s l g u + 2 c U r m 3 F I / B e 2 k I y y E Y N E v d X N / r M k H n 8 g w m y L d B w l k D b j b w g 6 t T A J 5 C a c K Y Y V a 8 J b N A N r x 8 f e P b a l H h j k 9 z U E f L W t C a p W B 1 l J H s 7 L a 0 w q r r r Z s b B r j K s L b X R c u y N k U W y / O u c 7 G G Q n T q F b E f e u u V R N l l C / B A F k u Q x u Q d B W 1 X u o G p 7 I Z C J g m Z 9 2 M 3 d p b 0 X T i u e H W 1 w x I Q C K + S y g n p e 8 1 v r X p M B H z 4 f U z 2 c Y P s J z p M J y m M u N i l v F U V R A a x A X + g E 8 R q q j a 4 b b O y q 2 5 F E 8 p o W 8 t p 5 x 7 6 0 5 c g e u v 3 T l 5 6 t U b k j c K w 8 c M 9 j R d W a q O 3 N E F D T 8 Y 1 O w v 1 L B g y S O t i H p i G D I M p a f L h x + 0 7 q 8 e 1 B A v l z x z y O 5 N T K k R r C Y d s R 1 U E q g o 1 e n W 3 X / J q z s s G + y b z 6 F E N 2 F g 0 / K 3 r Y P P C F D D D 8 K O e 2 d G 4 5 7 i j p L x X c A 4 p d F V l s b U i G H F n K 6 9 n P S b / C D 1 3 V H k L z c L O B R F x c j v G 4 e K w a X q J h c I j 6 6 l B 2 Z + 2 P L H y w O k m I y g z q N L W s 3 b j 2 3 3 E p E A B n E e 5 D R h F 9 7 3 6 R j n / F D 6 s h U D P 6 a C b i m M j m m T 6 J c E F X v J t 0 m T c L u M 4 C A m j / n n O R y e q w 7 h a b q o 4 r 2 w z 9 Z t u R i 8 2 u 2 C v e l V O T 1 z 9 D 1 o L H n T d 3 3 5 + 0 t z P K z 2 0 Z N 3 y J M m L e L Z 5 P V c x Y G 6 6 L s k g b w r E K 4 p + 7 p p u H F r W G S 2 Y g Y G p 8 a Y L M X X C W K k h O 0 3 P v q d u J 2 D / E h 9 7 2 p 8 U I R i d W u W N 9 o N N 4 G Z y H 3 O I x F Y 9 6 6 8 k i T H y F / 3 R W p X u S v i g S J R g B H b h 3 y S 7 X 9 w N s O v j P E e 6 / d 4 E + g Y W Z l d S k / P + 1 p 6 w d 2 A g 2 y X p d g H a J 3 6 / 3 m z f / e 4 P 5 t 9 Z I z / + + J 3 3 L m W 3 u x Y 7 0 H Q R a 2 3 o G j U m s v m o i p n 4 Y a Y u 7 i l U 0 L a H y d k g Y w V A B D B b C / U C M R v G V O 2 S W q S B 9 e B r 5 e v d L O f z k f X j V f H O 7 a 4 Z V 8 U i H p b U h A F 3 9 c n o q I 1 X M U + i L B D j s i X 4 q v i m L p I O 7 / A V B L A Q I t A B Q A A g A I A K F s A 1 U a 9 R 8 f p g A A A P k A A A A S A A A A A A A A A A A A A A A A A A A A A A B D b 2 5 m a W c v U G F j a 2 F n Z S 5 4 b W x Q S w E C L Q A U A A I A C A C h b A N V D 8 r p q 6 Q A A A D p A A A A E w A A A A A A A A A A A A A A A A D y A A A A W 0 N v b n R l b n R f V H l w Z X N d L n h t b F B L A Q I t A B Q A A g A I A K F s A 1 X Y g R N E X A c A A E M y A A A T A A A A A A A A A A A A A A A A A O M B A A B G b 3 J t d W x h c y 9 T Z W N 0 a W 9 u M S 5 t U E s F B g A A A A A D A A M A w g A A A I w J 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r Z v A Q A A A A A A l G 8 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U N v d W 5 0 c n 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F 1 Z X J 5 Q 2 9 1 b n R y e S I g L z 4 8 R W 5 0 c n k g V H l w Z T 0 i U m V s Y X R p b 2 5 z a G l w S W 5 m b 0 N v b n R h a W 5 l c i I g V m F s d W U 9 I n N 7 J n F 1 b 3 Q 7 Y 2 9 s d W 1 u Q 2 9 1 b n Q m c X V v d D s 6 M i w m c X V v d D t r Z X l D b 2 x 1 b W 5 O Y W 1 l c y Z x d W 9 0 O z p b X S w m c X V v d D t x d W V y e V J l b G F 0 a W 9 u c 2 h p c H M m c X V v d D s 6 W 1 0 s J n F 1 b 3 Q 7 Y 2 9 s d W 1 u S W R l b n R p d G l l c y Z x d W 9 0 O z p b J n F 1 b 3 Q 7 U 2 V j d G l v b j E v U X V l c n l D b 3 V u d H J 5 L 1 N v d X J j Z S 5 7 Q 0 9 V T l R S W S B O Q U 1 F L D B 9 J n F 1 b 3 Q 7 L C Z x d W 9 0 O 1 N l Y 3 R p b 2 4 x L 1 F 1 Z X J 5 Q 2 9 1 b n R y e S 9 T b 3 V y Y 2 U u e 0 N P V U 5 U U l k g Q 0 9 E R S w x f S Z x d W 9 0 O 1 0 s J n F 1 b 3 Q 7 Q 2 9 s d W 1 u Q 2 9 1 b n Q m c X V v d D s 6 M i w m c X V v d D t L Z X l D b 2 x 1 b W 5 O Y W 1 l c y Z x d W 9 0 O z p b X S w m c X V v d D t D b 2 x 1 b W 5 J Z G V u d G l 0 a W V z J n F 1 b 3 Q 7 O l s m c X V v d D t T Z W N 0 a W 9 u M S 9 R d W V y e U N v d W 5 0 c n k v U 2 9 1 c m N l L n t D T 1 V O V F J Z I E 5 B T U U s M H 0 m c X V v d D s s J n F 1 b 3 Q 7 U 2 V j d G l v b j E v U X V l c n l D b 3 V u d H J 5 L 1 N v d X J j Z S 5 7 Q 0 9 V T l R S W S B D T 0 R F L D F 9 J n F 1 b 3 Q 7 X S w m c X V v d D t S Z W x h d G l v b n N o a X B J b m Z v J n F 1 b 3 Q 7 O l t d f S I g L z 4 8 R W 5 0 c n k g V H l w Z T 0 i R m l s b E x h c 3 R V c G R h d G V k I i B W Y W x 1 Z T 0 i Z D I w M j I t M D Y t M j h U M D g 6 M T M 6 N T U u M T E z N D M 3 O V o 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S 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T d G F 0 d X M i I F Z h b H V l P S J z Q 2 9 t c G x l d G U i I C 8 + P E V u d H J 5 I F R 5 c G U 9 I l F 1 Z X J 5 S U Q i I F Z h b H V l P S J z M W N k M W R m Z G U t N D Q 1 M i 0 0 Y T Y 4 L W I 1 N G U t Y 2 Y 2 M z l h Y z I 1 M W I 2 I i A v P j x F b n R y e S B U e X B l P S J G a W x s Q 2 9 s d W 1 u T m F t Z X M i I F Z h b H V l P S J z W y Z x d W 9 0 O 0 N P V U 5 U U l k g T k F N R S Z x d W 9 0 O y w m c X V v d D t D T 1 V O V F J Z I E N P R E U m c X V v d D t d I i A v P j x F b n R y e S B U e X B l P S J G a W x s R X J y b 3 J D b 2 R l I i B W Y W x 1 Z T 0 i c 1 V u a 2 5 v d 2 4 i I C 8 + P E V u d H J 5 I F R 5 c G U 9 I k Z p b G x D b 2 x 1 b W 5 U e X B l c y I g V m F s d W U 9 I n N C Z 1 k 9 I i A v P j x F b n R y e S B U e X B l P S J G a W x s Q 2 9 1 b n Q i I F Z h b H V l P S J s M j Q x I i A v P j w v U 3 R h Y m x l R W 5 0 c m l l c z 4 8 L 0 l 0 Z W 0 + P E l 0 Z W 0 + P E l 0 Z W 1 M b 2 N h d G l v b j 4 8 S X R l b V R 5 c G U + R m 9 y b X V s Y T w v S X R l b V R 5 c G U + P E l 0 Z W 1 Q Y X R o P l N l Y 3 R p b 2 4 x L 1 F 1 Z X J 5 Q 2 9 1 b n R y e S 9 T b 3 V y Y 2 U 8 L 0 l 0 Z W 1 Q Y X R o P j w v S X R l b U x v Y 2 F 0 a W 9 u P j x T d G F i b G V F b n R y a W V z I C 8 + P C 9 J d G V t P j x J d G V t P j x J d G V t T G 9 j Y X R p b 2 4 + P E l 0 Z W 1 U e X B l P k Z v c m 1 1 b G E 8 L 0 l 0 Z W 1 U e X B l P j x J d G V t U G F 0 a D 5 T Z W N 0 a W 9 u M S 9 R d W V y e U R l c G F y d G 1 l b n R B T U 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T m F t Z X M i I F Z h b H V l P S J z W y Z x d W 9 0 O 0 R F U E F S V E 1 F T l Q g Q U 1 M J n F 1 b 3 Q 7 L C Z x d W 9 0 O 0 R F U E F S V E 1 F T l Q g Q U 1 M I E N P R E U m c X V v d D t d I i A v P j x F b n R y e S B U e X B l P S J G a W x s R X J y b 3 J D b 2 R l I i B W Y W x 1 Z T 0 i c 1 V u a 2 5 v d 2 4 i I C 8 + P E V u d H J 5 I F R 5 c G U 9 I k Z p b G x M Y X N 0 V X B k Y X R l Z C I g V m F s d W U 9 I m Q y M D I y L T A 2 L T I 4 V D A 4 O j E z O j U 0 L j g 0 N z I y M z Z a I i A v P j x F b n R y e S B U e X B l P S J S Z W x h d G l v b n N o a X B J b m Z v Q 2 9 u d G F p b m V y I i B W Y W x 1 Z T 0 i c 3 s m c X V v d D t j b 2 x 1 b W 5 D b 3 V u d C Z x d W 9 0 O z o y L C Z x d W 9 0 O 2 t l e U N v b H V t b k 5 h b W V z J n F 1 b 3 Q 7 O l t d L C Z x d W 9 0 O 3 F 1 Z X J 5 U m V s Y X R p b 2 5 z a G l w c y Z x d W 9 0 O z p b X S w m c X V v d D t j b 2 x 1 b W 5 J Z G V u d G l 0 a W V z J n F 1 b 3 Q 7 O l s m c X V v d D t T Z W N 0 a W 9 u M S 9 R d W V y e U R l c G F y d G 1 l b n R B T U w v U 2 9 1 c m N l L n t E R V B B U l R N R U 5 U I E F N T C w w f S Z x d W 9 0 O y w m c X V v d D t T Z W N 0 a W 9 u M S 9 R d W V y e U R l c G F y d G 1 l b n R B T U w v U 2 9 1 c m N l L n t E R V B B U l R N R U 5 U I E F N T C B D T 0 R F L D F 9 J n F 1 b 3 Q 7 X S w m c X V v d D t D b 2 x 1 b W 5 D b 3 V u d C Z x d W 9 0 O z o y L C Z x d W 9 0 O 0 t l e U N v b H V t b k 5 h b W V z J n F 1 b 3 Q 7 O l t d L C Z x d W 9 0 O 0 N v b H V t b k l k Z W 5 0 a X R p Z X M m c X V v d D s 6 W y Z x d W 9 0 O 1 N l Y 3 R p b 2 4 x L 1 F 1 Z X J 5 R G V w Y X J 0 b W V u d E F N T C 9 T b 3 V y Y 2 U u e 0 R F U E F S V E 1 F T l Q g Q U 1 M L D B 9 J n F 1 b 3 Q 7 L C Z x d W 9 0 O 1 N l Y 3 R p b 2 4 x L 1 F 1 Z X J 5 R G V w Y X J 0 b W V u d E F N T C 9 T b 3 V y Y 2 U u e 0 R F U E F S V E 1 F T l Q g Q U 1 M I E N P R E U s M X 0 m c X V v d D t d L C Z x d W 9 0 O 1 J l b G F 0 a W 9 u c 2 h p c E l u Z m 8 m c X V v d D s 6 W 1 1 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E z I i A v P j x F b n R y e S B U e X B l P S J S Z W N v d m V y e V R h c m d l d F J v d y I g V m F s d W U 9 I m w x I i A v P j x F b n R y e S B U e X B l P S J C d W Z m Z X J O Z X h 0 U m V m c m V z a C I g V m F s d W U 9 I m w x I i A v P j x F b n R y e S B U e X B l P S J G a W x s Q 2 9 s d W 1 u V H l w Z X M i I F Z h b H V l P S J z Q m d Z P S I g L z 4 8 R W 5 0 c n k g V H l w Z T 0 i U X V l c n l J R C I g V m F s d W U 9 I n N l Z j R h Y j B l M C 0 z M z Z h L T R h Y z c t O T Q y M S 1 h N 2 F h O T I 5 O T F i N z A i I C 8 + P E V u d H J 5 I F R 5 c G U 9 I k Z p b G x U Y X J n Z X Q i I F Z h b H V l P S J z U X V l c n l E Z X B h c n R t Z W 5 0 Q U 1 M I i A v P j x F b n R y e S B U e X B l P S J G a W x s U 3 R h d H V z I i B W Y W x 1 Z T 0 i c 0 N v b X B s Z X R l I i A v P j x F b n R y e S B U e X B l P S J G a W x s Q 2 9 1 b n Q i I F Z h b H V l P S J s N D k x I i A v P j w v U 3 R h Y m x l R W 5 0 c m l l c z 4 8 L 0 l 0 Z W 0 + P E l 0 Z W 0 + P E l 0 Z W 1 M b 2 N h d G l v b j 4 8 S X R l b V R 5 c G U + R m 9 y b X V s Y T w v S X R l b V R 5 c G U + P E l 0 Z W 1 Q Y X R o P l N l Y 3 R p b 2 4 x L 1 F 1 Z X J 5 R G V w Y X J 0 b W V u d E F N T C 9 T b 3 V y Y 2 U 8 L 0 l 0 Z W 1 Q Y X R o P j w v S X R l b U x v Y 2 F 0 a W 9 u P j x T d G F i b G V F b n R y a W V z I C 8 + P C 9 J d G V t P j x J d G V t P j x J d G V t T G 9 j Y X R p b 2 4 + P E l 0 Z W 1 U e X B l P k Z v c m 1 1 b G E 8 L 0 l 0 Z W 1 U e X B l P j x J d G V t U G F 0 a D 5 T Z W N 0 a W 9 u M S 9 R d W V y e U F 1 d G h v c m l 0 e U F N T 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Q V V U S E 9 S S V R Z I E F N T C Z x d W 9 0 O y w m c X V v d D t B V V R I T 1 J J V F k g Q U 1 M M i Z x d W 9 0 O 1 0 i I C 8 + P E V u d H J 5 I F R 5 c G U 9 I k Z p b G x F c n J v c k N v Z G U i I F Z h b H V l P S J z V W 5 r b m 9 3 b i I g L z 4 8 R W 5 0 c n k g V H l w Z T 0 i R m l s b E x h c 3 R V c G R h d G V k I i B W Y W x 1 Z T 0 i Z D I w M j I t M D Y t M j h U M D g 6 M T M 6 N T Q u O T M w N D c x N V o i I C 8 + P E V u d H J 5 I F R 5 c G U 9 I l J l b G F 0 a W 9 u c 2 h p c E l u Z m 9 D b 2 5 0 Y W l u Z X I i I F Z h b H V l P S J z e y Z x d W 9 0 O 2 N v b H V t b k N v d W 5 0 J n F 1 b 3 Q 7 O j I s J n F 1 b 3 Q 7 a 2 V 5 Q 2 9 s d W 1 u T m F t Z X M m c X V v d D s 6 W 1 0 s J n F 1 b 3 Q 7 c X V l c n l S Z W x h d G l v b n N o a X B z J n F 1 b 3 Q 7 O l t d L C Z x d W 9 0 O 2 N v b H V t b k l k Z W 5 0 a X R p Z X M m c X V v d D s 6 W y Z x d W 9 0 O 1 N l Y 3 R p b 2 4 x L 1 F 1 Z X J 5 Q X V 0 a G 9 y a X R 5 Q U 1 M L 1 N v d X J j Z S 5 7 Q V V U S E 9 S S V R Z I E F N T C w w f S Z x d W 9 0 O y w m c X V v d D t T Z W N 0 a W 9 u M S 9 R d W V y e U F 1 d G h v c m l 0 e U F N T C 9 T b 3 V y Y 2 U u e 0 F V V E h P U k l U W S B B T U w y L D F 9 J n F 1 b 3 Q 7 X S w m c X V v d D t D b 2 x 1 b W 5 D b 3 V u d C Z x d W 9 0 O z o y L C Z x d W 9 0 O 0 t l e U N v b H V t b k 5 h b W V z J n F 1 b 3 Q 7 O l t d L C Z x d W 9 0 O 0 N v b H V t b k l k Z W 5 0 a X R p Z X M m c X V v d D s 6 W y Z x d W 9 0 O 1 N l Y 3 R p b 2 4 x L 1 F 1 Z X J 5 Q X V 0 a G 9 y a X R 5 Q U 1 M L 1 N v d X J j Z S 5 7 Q V V U S E 9 S S V R Z I E F N T C w w f S Z x d W 9 0 O y w m c X V v d D t T Z W N 0 a W 9 u M S 9 R d W V y e U F 1 d G h v c m l 0 e U F N T C 9 T b 3 V y Y 2 U u e 0 F V V E h P U k l U W S B B T U w y L D F 9 J n F 1 b 3 Q 7 X S w m c X V v d D t S Z W x h d G l v b n N o a X B J b m Z v J n F 1 b 3 Q 7 O l t d f 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x N y I g L z 4 8 R W 5 0 c n k g V H l w Z T 0 i U m V j b 3 Z l c n l U Y X J n Z X R S b 3 c i I F Z h b H V l P S J s M S I g L z 4 8 R W 5 0 c n k g V H l w Z T 0 i Q n V m Z m V y T m V 4 d F J l Z n J l c 2 g i I F Z h b H V l P S J s M S I g L z 4 8 R W 5 0 c n k g V H l w Z T 0 i R m l s b E N v b H V t b l R 5 c G V z I i B W Y W x 1 Z T 0 i c 0 J n W T 0 i I C 8 + P E V u d H J 5 I F R 5 c G U 9 I l F 1 Z X J 5 S U Q i I F Z h b H V l P S J z Y m Z j Y j g 4 Z T A t N W M w N i 0 0 N T Y 3 L T g 1 M D g t Z W J k Y j g 2 Z D c 4 O W J i I i A v P j x F b n R y e S B U e X B l P S J G a W x s V G F y Z 2 V 0 I i B W Y W x 1 Z T 0 i c 1 F 1 Z X J 5 Q X V 0 a G 9 y a X R 5 Q U 1 M I i A v P j x F b n R y e S B U e X B l P S J G a W x s U 3 R h d H V z I i B W Y W x 1 Z T 0 i c 0 N v b X B s Z X R l I i A v P j x F b n R y e S B U e X B l P S J G a W x s Q 2 9 1 b n Q i I F Z h b H V l P S J s O C I g L z 4 8 L 1 N 0 Y W J s Z U V u d H J p Z X M + P C 9 J d G V t P j x J d G V t P j x J d G V t T G 9 j Y X R p b 2 4 + P E l 0 Z W 1 U e X B l P k Z v c m 1 1 b G E 8 L 0 l 0 Z W 1 U e X B l P j x J d G V t U G F 0 a D 5 T Z W N 0 a W 9 u M S 9 R d W V y e U F 1 d G h v c m l 0 e U F N T C 9 T b 3 V y Y 2 U 8 L 0 l 0 Z W 1 Q Y X R o P j w v S X R l b U x v Y 2 F 0 a W 9 u P j x T d G F i b G V F b n R y a W V z I C 8 + P C 9 J d G V t P j x J d G V t P j x J d G V t T G 9 j Y X R p b 2 4 + P E l 0 Z W 1 U e X B l P k Z v c m 1 1 b G E 8 L 0 l 0 Z W 1 U e X B l P j x J d G V t U G F 0 a D 5 T Z W N 0 a W 9 u M S 9 R d W V y e U l k V H l w 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2 x 1 b W 5 O Y W 1 l c y I g V m F s d W U 9 I n N b J n F 1 b 3 Q 7 S U Q g V F l Q R S Z x d W 9 0 O 1 0 i I C 8 + P E V u d H J 5 I F R 5 c G U 9 I k Z p b G x F c n J v c k N v Z G U i I F Z h b H V l P S J z V W 5 r b m 9 3 b i I g L z 4 8 R W 5 0 c n k g V H l w Z T 0 i R m l s b E x h c 3 R V c G R h d G V k I i B W Y W x 1 Z T 0 i Z D I w M j I t M D Y t M j h U M D g 6 M T M 6 N T U u M D E z N D M 0 M V o i I C 8 + P E V u d H J 5 I F R 5 c G U 9 I l J l b G F 0 a W 9 u c 2 h p c E l u Z m 9 D b 2 5 0 Y W l u Z X I i I F Z h b H V l P S J z e y Z x d W 9 0 O 2 N v b H V t b k N v d W 5 0 J n F 1 b 3 Q 7 O j E s J n F 1 b 3 Q 7 a 2 V 5 Q 2 9 s d W 1 u T m F t Z X M m c X V v d D s 6 W 1 0 s J n F 1 b 3 Q 7 c X V l c n l S Z W x h d G l v b n N o a X B z J n F 1 b 3 Q 7 O l t d L C Z x d W 9 0 O 2 N v b H V t b k l k Z W 5 0 a X R p Z X M m c X V v d D s 6 W y Z x d W 9 0 O 1 N l Y 3 R p b 2 4 x L 1 F 1 Z X J 5 S W R U e X B l L 1 N v d X J j Z S 5 7 S U Q g V F l Q R S w w f S Z x d W 9 0 O 1 0 s J n F 1 b 3 Q 7 Q 2 9 s d W 1 u Q 2 9 1 b n Q m c X V v d D s 6 M S w m c X V v d D t L Z X l D b 2 x 1 b W 5 O Y W 1 l c y Z x d W 9 0 O z p b X S w m c X V v d D t D b 2 x 1 b W 5 J Z G V u d G l 0 a W V z J n F 1 b 3 Q 7 O l s m c X V v d D t T Z W N 0 a W 9 u M S 9 R d W V y e U l k V H l w Z S 9 T b 3 V y Y 2 U u e 0 l E I F R Z U E U s M H 0 m c X V v d D t d L C Z x d W 9 0 O 1 J l b G F 0 a W 9 u c 2 h p c E l u Z m 8 m c X V v d D s 6 W 1 1 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I w I i A v P j x F b n R y e S B U e X B l P S J S Z W N v d m V y e V R h c m d l d F J v d y I g V m F s d W U 9 I m w x I i A v P j x F b n R y e S B U e X B l P S J O Y W 1 l V X B k Y X R l Z E F m d G V y R m l s b C I g V m F s d W U 9 I m w w I i A v P j x F b n R y e S B U e X B l P S J C d W Z m Z X J O Z X h 0 U m V m c m V z a C I g V m F s d W U 9 I m w x I i A v P j x F b n R y e S B U e X B l P S J G a W x s V G F y Z 2 V 0 T m F t Z U N 1 c 3 R v b W l 6 Z W Q i I F Z h b H V l P S J s M S I g L z 4 8 R W 5 0 c n k g V H l w Z T 0 i R m l s b E N v b H V t b l R 5 c G V z I i B W Y W x 1 Z T 0 i c 0 J n P T 0 i I C 8 + P E V u d H J 5 I F R 5 c G U 9 I l F 1 Z X J 5 S U Q i I F Z h b H V l P S J z N z I 5 N D k y O T k t M D V m M i 0 0 M D l m L T k 2 Y m M t N z Q 3 Y W M 3 O D h h N G F l I i A v P j x F b n R y e S B U e X B l P S J G a W x s V G F y Z 2 V 0 I i B W Y W x 1 Z T 0 i c 1 F 1 Z X J 5 S W R U e X B l I i A v P j x F b n R y e S B U e X B l P S J G a W x s U 3 R h d H V z I i B W Y W x 1 Z T 0 i c 0 N v b X B s Z X R l I i A v P j x F b n R y e S B U e X B l P S J G a W x s Q 2 9 1 b n Q i I F Z h b H V l P S J s M T Q i I C 8 + P C 9 T d G F i b G V F b n R y a W V z P j w v S X R l b T 4 8 S X R l b T 4 8 S X R l b U x v Y 2 F 0 a W 9 u P j x J d G V t V H l w Z T 5 G b 3 J t d W x h P C 9 J d G V t V H l w Z T 4 8 S X R l b V B h d G g + U 2 V j d G l v b j E v U X V l c n l J Z F R 5 c G U v U 2 9 1 c m N l P C 9 J d G V t U G F 0 a D 4 8 L 0 l 0 Z W 1 M b 2 N h d G l v b j 4 8 U 3 R h Y m x l R W 5 0 c m l l c y A v P j w v S X R l b T 4 8 S X R l b T 4 8 S X R l b U x v Y 2 F 0 a W 9 u P j x J d G V t V H l w Z T 5 G b 3 J t d W x h P C 9 J d G V t V H l w Z T 4 8 S X R l b V B h d G g + U 2 V j d G l v b j E v U X V l c n l N Y X J p d G F s U 3 R h d H V z 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b H V t b k 5 h b W V z I i B W Y W x 1 Z T 0 i c 1 s m c X V v d D t N Q V J J V E F M I F N U Q V R V U y Z x d W 9 0 O 1 0 i I C 8 + P E V u d H J 5 I F R 5 c G U 9 I k Z p b G x D b 2 x 1 b W 5 U e X B l c y I g V m F s d W U 9 I n N C Z z 0 9 I i A v P j x F b n R y e S B U e X B l P S J G a W x s R X J y b 3 J D b 3 V u d C I g V m F s d W U 9 I m w w I i A v P j x F b n R y e S B U e X B l P S J G a W x s Q 2 9 1 b n Q i I F Z h b H V l P S J s M y 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y M i 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F c n J v c k N v Z G U i I F Z h b H V l P S J z V W 5 r b m 9 3 b i I g L z 4 8 R W 5 0 c n k g V H l w Z T 0 i U X V l c n l J R C I g V m F s d W U 9 I n M w O D M 5 M 2 M 1 O S 0 w O T E z L T Q 2 O G Q t O G M 1 Z i 0 1 M D g 2 N 2 E w O D U x O D I i I C 8 + P E V u d H J 5 I F R 5 c G U 9 I k Z p b G x U Y X J n Z X Q i I F Z h b H V l P S J z U X V l c n l N Y X J p d G F s U 3 R h d H V z I i A v P j x F b n R y e S B U e X B l P S J S Z W x h d G l v b n N o a X B J b m Z v Q 2 9 u d G F p b m V y I i B W Y W x 1 Z T 0 i c 3 s m c X V v d D t j b 2 x 1 b W 5 D b 3 V u d C Z x d W 9 0 O z o x L C Z x d W 9 0 O 2 t l e U N v b H V t b k 5 h b W V z J n F 1 b 3 Q 7 O l t d L C Z x d W 9 0 O 3 F 1 Z X J 5 U m V s Y X R p b 2 5 z a G l w c y Z x d W 9 0 O z p b X S w m c X V v d D t j b 2 x 1 b W 5 J Z G V u d G l 0 a W V z J n F 1 b 3 Q 7 O l s m c X V v d D t T Z W N 0 a W 9 u M S 9 R d W V y e U 1 h c m l 0 Y W x T d G F 0 d X M v U 2 9 1 c m N l L n t N Q V J J V E F M I F N U Q V R V U y w w f S Z x d W 9 0 O 1 0 s J n F 1 b 3 Q 7 Q 2 9 s d W 1 u Q 2 9 1 b n Q m c X V v d D s 6 M S w m c X V v d D t L Z X l D b 2 x 1 b W 5 O Y W 1 l c y Z x d W 9 0 O z p b X S w m c X V v d D t D b 2 x 1 b W 5 J Z G V u d G l 0 a W V z J n F 1 b 3 Q 7 O l s m c X V v d D t T Z W N 0 a W 9 u M S 9 R d W V y e U 1 h c m l 0 Y W x T d G F 0 d X M v U 2 9 1 c m N l L n t N Q V J J V E F M I F N U Q V R V U y w w f S Z x d W 9 0 O 1 0 s J n F 1 b 3 Q 7 U m V s Y X R p b 2 5 z a G l w S W 5 m b y Z x d W 9 0 O z p b X X 0 i I C 8 + P E V u d H J 5 I F R 5 c G U 9 I k Z p b G x M Y X N 0 V X B k Y X R l Z C I g V m F s d W U 9 I m Q y M D I y L T A 2 L T I 4 V D A 4 O j E z O j U y L j k 0 N z E 5 M T l a I i A v P j w v U 3 R h Y m x l R W 5 0 c m l l c z 4 8 L 0 l 0 Z W 0 + P E l 0 Z W 0 + P E l 0 Z W 1 M b 2 N h d G l v b j 4 8 S X R l b V R 5 c G U + R m 9 y b X V s Y T w v S X R l b V R 5 c G U + P E l 0 Z W 1 Q Y X R o P l N l Y 3 R p b 2 4 x L 1 F 1 Z X J 5 T W F y a X R h b F N 0 Y X R 1 c y 9 T b 3 V y Y 2 U 8 L 0 l 0 Z W 1 Q Y X R o P j w v S X R l b U x v Y 2 F 0 a W 9 u P j x T d G F i b G V F b n R y a W V z I C 8 + P C 9 J d G V t P j x J d G V t P j x J d G V t T G 9 j Y X R p b 2 4 + P E l 0 Z W 1 U e X B l P k Z v c m 1 1 b G E 8 L 0 l 0 Z W 1 U e X B l P j x J d G V t U G F 0 a D 5 T Z W N 0 a W 9 u M S 9 R d W V y e U 5 h d G l v b m F s a X R 5 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T m F 0 a W 9 u Y W x p d H k i I C 8 + P E V u d H J 5 I F R 5 c G U 9 I k Z p b G x T d G F 0 d X M i I F Z h b H V l P S J z Q 2 9 t c G x l d G U 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M j Q i I C 8 + P E V u d H J 5 I F R 5 c G U 9 I l J l Y 2 9 2 Z X J 5 V G F y Z 2 V 0 U m 9 3 I i B W Y W x 1 Z T 0 i b D E i I C 8 + P E V u d H J 5 I F R 5 c G U 9 I k Z p b G x D b 2 x 1 b W 5 U e X B l c y I g V m F s d W U 9 I n N C Z z 0 9 I i A v P j x F b n R y e S B U e X B l P S J C d W Z m Z X J O Z X h 0 U m V m c m V z a C I g V m F s d W U 9 I m w x I i A v P j x F b n R y e S B U e X B l P S J G a W x s Q 2 9 s d W 1 u T m F t Z X M i I F Z h b H V l P S J z W y Z x d W 9 0 O 0 5 B V E l P T k F M S V R Z J n F 1 b 3 Q 7 X S I g L z 4 8 R W 5 0 c n k g V H l w Z T 0 i U X V l c n l J R C I g V m F s d W U 9 I n M y Z j l m Z T Q 3 Z i 1 l N m I w L T Q z N z U t Y j g x Z C 1 j N m I 0 N j d h N j l i Y j Q i I C 8 + P E V u d H J 5 I F R 5 c G U 9 I k Z p b G x D b 3 V u d C I g V m F s d W U 9 I m w z I i A v P j x F b n R y e S B U e X B l P S J S Z W x h d G l v b n N o a X B J b m Z v Q 2 9 u d G F p b m V y I i B W Y W x 1 Z T 0 i c 3 s m c X V v d D t j b 2 x 1 b W 5 D b 3 V u d C Z x d W 9 0 O z o x L C Z x d W 9 0 O 2 t l e U N v b H V t b k 5 h b W V z J n F 1 b 3 Q 7 O l t d L C Z x d W 9 0 O 3 F 1 Z X J 5 U m V s Y X R p b 2 5 z a G l w c y Z x d W 9 0 O z p b X S w m c X V v d D t j b 2 x 1 b W 5 J Z G V u d G l 0 a W V z J n F 1 b 3 Q 7 O l s m c X V v d D t T Z W N 0 a W 9 u M S 9 R d W V y e U 5 h d G l v b m F s a X R 5 L 1 N v d X J j Z S 5 7 T k F U S U 9 O Q U x J V F k s M H 0 m c X V v d D t d L C Z x d W 9 0 O 0 N v b H V t b k N v d W 5 0 J n F 1 b 3 Q 7 O j E s J n F 1 b 3 Q 7 S 2 V 5 Q 2 9 s d W 1 u T m F t Z X M m c X V v d D s 6 W 1 0 s J n F 1 b 3 Q 7 Q 2 9 s d W 1 u S W R l b n R p d G l l c y Z x d W 9 0 O z p b J n F 1 b 3 Q 7 U 2 V j d G l v b j E v U X V l c n l O Y X R p b 2 5 h b G l 0 e S 9 T b 3 V y Y 2 U u e 0 5 B V E l P T k F M S V R Z L D B 9 J n F 1 b 3 Q 7 X S w m c X V v d D t S Z W x h d G l v b n N o a X B J b m Z v J n F 1 b 3 Q 7 O l t d f S I g L z 4 8 R W 5 0 c n k g V H l w Z T 0 i R m l s b E x h c 3 R V c G R h d G V k I i B W Y W x 1 Z T 0 i Z D I w M j I t M D Y t M j h U M D g 6 M T M 6 N T M u M D E y O T Y 3 N F o i I C 8 + P C 9 T d G F i b G V F b n R y a W V z P j w v S X R l b T 4 8 S X R l b T 4 8 S X R l b U x v Y 2 F 0 a W 9 u P j x J d G V t V H l w Z T 5 G b 3 J t d W x h P C 9 J d G V t V H l w Z T 4 8 S X R l b V B h d G g + U 2 V j d G l v b j E v U X V l c n l O Y X R p b 2 5 h b G l 0 e S 9 T b 3 V y Y 2 U 8 L 0 l 0 Z W 1 Q Y X R o P j w v S X R l b U x v Y 2 F 0 a W 9 u P j x T d G F i b G V F b n R y a W V z I C 8 + P C 9 J d G V t P j x J d G V t P j x J d G V t T G 9 j Y X R p b 2 4 + P E l 0 Z W 1 U e X B l P k Z v c m 1 1 b G E 8 L 0 l 0 Z W 1 U e X B l P j x J d G V t U G F 0 a D 5 T Z W N 0 a W 9 u M S 9 R d W V y e U 9 3 b m V y c 2 h p c 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F c n J v c k N v Z G U i I F Z h b H V l P S J z V W 5 r b m 9 3 b i I g L z 4 8 R W 5 0 c n k g V H l w Z T 0 i R m l s b F R h c m d l d C I g V m F s d W U 9 I n N R d W V y e U 9 3 b m V y c 2 h p c C 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y N i I g L z 4 8 R W 5 0 c n k g V H l w Z T 0 i U m V j b 3 Z l c n l U Y X J n Z X R S b 3 c i I F Z h b H V l P S J s M S I g L z 4 8 R W 5 0 c n k g V H l w Z T 0 i R m l s b E N v b H V t b l R 5 c G V z I i B W Y W x 1 Z T 0 i c 0 J n P T 0 i I C 8 + P E V u d H J 5 I F R 5 c G U 9 I k J 1 Z m Z l c k 5 l e H R S Z W Z y Z X N o I i B W Y W x 1 Z T 0 i b D E i I C 8 + P E V u d H J 5 I F R 5 c G U 9 I k Z p b G x D b 2 x 1 b W 5 O Y W 1 l c y I g V m F s d W U 9 I n N b J n F 1 b 3 Q 7 T 1 d O R V J T S E l Q J n F 1 b 3 Q 7 X S I g L z 4 8 R W 5 0 c n k g V H l w Z T 0 i U X V l c n l J R C I g V m F s d W U 9 I n N k M j E w Y z Q 2 Y y 1 k M T A w L T Q 0 M z Q t O T Z j Z i 1 j M W I x Z G Y 0 M D Y 4 Y T A i I C 8 + P E V u d H J 5 I F R 5 c G U 9 I k Z p b G x D b 3 V u d C I g V m F s d W U 9 I m w 3 I i A v P j x F b n R y e S B U e X B l P S J S Z W x h d G l v b n N o a X B J b m Z v Q 2 9 u d G F p b m V y I i B W Y W x 1 Z T 0 i c 3 s m c X V v d D t j b 2 x 1 b W 5 D b 3 V u d C Z x d W 9 0 O z o x L C Z x d W 9 0 O 2 t l e U N v b H V t b k 5 h b W V z J n F 1 b 3 Q 7 O l t d L C Z x d W 9 0 O 3 F 1 Z X J 5 U m V s Y X R p b 2 5 z a G l w c y Z x d W 9 0 O z p b X S w m c X V v d D t j b 2 x 1 b W 5 J Z G V u d G l 0 a W V z J n F 1 b 3 Q 7 O l s m c X V v d D t T Z W N 0 a W 9 u M S 9 R d W V y e U 9 3 b m V y c 2 h p c C 9 T b 3 V y Y 2 U u e 0 9 X T k V S U 0 h J U C w w f S Z x d W 9 0 O 1 0 s J n F 1 b 3 Q 7 Q 2 9 s d W 1 u Q 2 9 1 b n Q m c X V v d D s 6 M S w m c X V v d D t L Z X l D b 2 x 1 b W 5 O Y W 1 l c y Z x d W 9 0 O z p b X S w m c X V v d D t D b 2 x 1 b W 5 J Z G V u d G l 0 a W V z J n F 1 b 3 Q 7 O l s m c X V v d D t T Z W N 0 a W 9 u M S 9 R d W V y e U 9 3 b m V y c 2 h p c C 9 T b 3 V y Y 2 U u e 0 9 X T k V S U 0 h J U C w w f S Z x d W 9 0 O 1 0 s J n F 1 b 3 Q 7 U m V s Y X R p b 2 5 z a G l w S W 5 m b y Z x d W 9 0 O z p b X X 0 i I C 8 + P E V u d H J 5 I F R 5 c G U 9 I k Z p b G x M Y X N 0 V X B k Y X R l Z C I g V m F s d W U 9 I m Q y M D I y L T A 2 L T I 4 V D A 4 O j E z O j U z L j A 5 N z Q 0 N z J a I i A v P j w v U 3 R h Y m x l R W 5 0 c m l l c z 4 8 L 0 l 0 Z W 0 + P E l 0 Z W 0 + P E l 0 Z W 1 M b 2 N h d G l v b j 4 8 S X R l b V R 5 c G U + R m 9 y b X V s Y T w v S X R l b V R 5 c G U + P E l 0 Z W 1 Q Y X R o P l N l Y 3 R p b 2 4 x L 1 F 1 Z X J 5 T 3 d u Z X J z a G l w L 1 N v d X J j Z T w v S X R l b V B h d G g + P C 9 J d G V t T G 9 j Y X R p b 2 4 + P F N 0 Y W J s Z U V u d H J p Z X M g L z 4 8 L 0 l 0 Z W 0 + P E l 0 Z W 0 + P E l 0 Z W 1 M b 2 N h d G l v b j 4 8 S X R l b V R 5 c G U + R m 9 y b X V s Y T w v S X R l b V R 5 c G U + P E l 0 Z W 1 Q Y X R o P l N l Y 3 R p b 2 4 x L 1 F 1 Z X J 5 R 3 V h c m F u d G 9 y U m V s Y X R p b 2 5 z a G l w U G V y c 2 9 u Y W 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V H l w Z X M i I F Z h b H V l P S J z Q m c 9 P S I g L z 4 8 R W 5 0 c n k g V H l w Z T 0 i R m l s b E V y c m 9 y Q 2 9 1 b n Q i I F Z h b H V l P S J s M C I g L z 4 8 R W 5 0 c n k g V H l w Z T 0 i R m l s b F N 0 Y X R 1 c y I g V m F s d W U 9 I n N D b 2 1 w b G V 0 Z S I g L z 4 8 R W 5 0 c n k g V H l w Z T 0 i R m l s b F R h c m d l d C I g V m F s d W U 9 I n N R d W V y e U d 1 Y X J h b n R v c l J l b G F 0 a W 9 u c 2 h p c F B l c n N v b m F s I i A v P j x F b n R y e S B U e X B l P S J G a W x s R X J y b 3 J D b 2 R l I i B W Y W x 1 Z T 0 i c 1 V u a 2 5 v d 2 4 i I C 8 + P E V u d H J 5 I F R 5 c G U 9 I k Z p b G x l Z E N v b X B s Z X R l U m V z d W x 0 V G 9 X b 3 J r c 2 h l Z X Q i I F Z h b H V l P S J s M S I g L z 4 8 R W 5 0 c n k g V H l w Z T 0 i Q W R k Z W R U b 0 R h d G F N b 2 R l b C I g V m F s d W U 9 I m w w I i A v P j x F b n R y e S B U e X B l P S J S Z W N v d m V y e V R h c m d l d F N o Z W V 0 I i B W Y W x 1 Z T 0 i c 0 1 h c 3 R l c i I g L z 4 8 R W 5 0 c n k g V H l w Z T 0 i U m V j b 3 Z l c n l U Y X J n Z X R D b 2 x 1 b W 4 i I F Z h b H V l P S J s M j g i I C 8 + P E V u d H J 5 I F R 5 c G U 9 I l J l Y 2 9 2 Z X J 5 V G F y Z 2 V 0 U m 9 3 I i B W Y W x 1 Z T 0 i b D E i I C 8 + P E V u d H J 5 I F R 5 c G U 9 I k J 1 Z m Z l c k 5 l e H R S Z W Z y Z X N o I i B W Y W x 1 Z T 0 i b D E i I C 8 + P E V u d H J 5 I F R 5 c G U 9 I l F 1 Z X J 5 S U Q i I F Z h b H V l P S J z Y j Q 4 Z T B m Z D c t Z D A y N C 0 0 Z G E 5 L T k 4 Z D k t Z G Z i Z T V h N T U 0 O W Q y I i A v P j x F b n R y e S B U e X B l P S J G a W x s Q 2 9 s d W 1 u T m F t Z X M i I F Z h b H V l P S J z W y Z x d W 9 0 O 0 d V Q V J B T l R P U l 9 S R U x B V E l P T l N I S V B f U E V S U 0 9 O Q U w m c X V v d D t d I i A v P j x F b n R y e S B U e X B l P S J G a W x s Q 2 9 1 b n Q i I F Z h b H V l P S J s M T M i I C 8 + P E V u d H J 5 I F R 5 c G U 9 I l J l b G F 0 a W 9 u c 2 h p c E l u Z m 9 D b 2 5 0 Y W l u Z X I i I F Z h b H V l P S J z e y Z x d W 9 0 O 2 N v b H V t b k N v d W 5 0 J n F 1 b 3 Q 7 O j E s J n F 1 b 3 Q 7 a 2 V 5 Q 2 9 s d W 1 u T m F t Z X M m c X V v d D s 6 W 1 0 s J n F 1 b 3 Q 7 c X V l c n l S Z W x h d G l v b n N o a X B z J n F 1 b 3 Q 7 O l t d L C Z x d W 9 0 O 2 N v b H V t b k l k Z W 5 0 a X R p Z X M m c X V v d D s 6 W y Z x d W 9 0 O 1 N l Y 3 R p b 2 4 x L 1 F 1 Z X J 5 R 3 V h c m F u d G 9 y U m V s Y X R p b 2 5 z a G l w U G V y c 2 9 u Y W w v U 2 9 1 c m N l L n t H V U F S Q U 5 U T 1 J f U k V M Q V R J T 0 5 T S E l Q X 1 B F U l N P T k F M L D B 9 J n F 1 b 3 Q 7 X S w m c X V v d D t D b 2 x 1 b W 5 D b 3 V u d C Z x d W 9 0 O z o x L C Z x d W 9 0 O 0 t l e U N v b H V t b k 5 h b W V z J n F 1 b 3 Q 7 O l t d L C Z x d W 9 0 O 0 N v b H V t b k l k Z W 5 0 a X R p Z X M m c X V v d D s 6 W y Z x d W 9 0 O 1 N l Y 3 R p b 2 4 x L 1 F 1 Z X J 5 R 3 V h c m F u d G 9 y U m V s Y X R p b 2 5 z a G l w U G V y c 2 9 u Y W w v U 2 9 1 c m N l L n t H V U F S Q U 5 U T 1 J f U k V M Q V R J T 0 5 T S E l Q X 1 B F U l N P T k F M L D B 9 J n F 1 b 3 Q 7 X S w m c X V v d D t S Z W x h d G l v b n N o a X B J b m Z v J n F 1 b 3 Q 7 O l t d f S I g L z 4 8 R W 5 0 c n k g V H l w Z T 0 i R m l s b E x h c 3 R V c G R h d G V k I i B W Y W x 1 Z T 0 i Z D I w M j I t M D Y t M j h U M D g 6 M T M 6 N T M u M T k 5 M j U 3 M F o i I C 8 + P C 9 T d G F i b G V F b n R y a W V z P j w v S X R l b T 4 8 S X R l b T 4 8 S X R l b U x v Y 2 F 0 a W 9 u P j x J d G V t V H l w Z T 5 G b 3 J t d W x h P C 9 J d G V t V H l w Z T 4 8 S X R l b V B h d G g + U 2 V j d G l v b j E v U X V l c n l H d W F y Y W 5 0 b 3 J S Z W x h d G l v b n N o a X B Q Z X J z b 2 5 h b C 9 T b 3 V y Y 2 U 8 L 0 l 0 Z W 1 Q Y X R o P j w v S X R l b U x v Y 2 F 0 a W 9 u P j x T d G F i b G V F b n R y a W V z I C 8 + P C 9 J d G V t P j x J d G V t P j x J d G V t T G 9 j Y X R p b 2 4 + P E l 0 Z W 1 U e X B l P k Z v c m 1 1 b G E 8 L 0 l 0 Z W 1 U e X B l P j x J d G V t U G F 0 a D 5 T Z W N 0 a W 9 u M S 9 R d W V y e U d l b m R l c j 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F c n J v c k N v Z G U i I F Z h b H V l P S J z V W 5 r b m 9 3 b i I g L z 4 8 R W 5 0 c n k g V H l w Z T 0 i R m l s b F R h c m d l d C I g V m F s d W U 9 I n N R d W V y e U d l b m R l c i 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z M C I g L z 4 8 R W 5 0 c n k g V H l w Z T 0 i U m V j b 3 Z l c n l U Y X J n Z X R S b 3 c i I F Z h b H V l P S J s M S I g L z 4 8 R W 5 0 c n k g V H l w Z T 0 i R m l s b E N v b H V t b l R 5 c G V z I i B W Y W x 1 Z T 0 i c 0 J n P T 0 i I C 8 + P E V u d H J 5 I F R 5 c G U 9 I k J 1 Z m Z l c k 5 l e H R S Z W Z y Z X N o I i B W Y W x 1 Z T 0 i b D E i I C 8 + P E V u d H J 5 I F R 5 c G U 9 I k Z p b G x D b 2 x 1 b W 5 O Y W 1 l c y I g V m F s d W U 9 I n N b J n F 1 b 3 Q 7 R 0 V O R E V S J n F 1 b 3 Q 7 X S I g L z 4 8 R W 5 0 c n k g V H l w Z T 0 i U X V l c n l J R C I g V m F s d W U 9 I n M 2 O W V k Y j I 5 O C 0 z Z j g z L T R m M j U t O G Z i Z i 1 j Y m F l Y m M z Y 2 Q 1 Z j k i I C 8 + P E V u d H J 5 I F R 5 c G U 9 I k Z p b G x D b 3 V u d C I g V m F s d W U 9 I m w y I i A v P j x F b n R y e S B U e X B l P S J S Z W x h d G l v b n N o a X B J b m Z v Q 2 9 u d G F p b m V y I i B W Y W x 1 Z T 0 i c 3 s m c X V v d D t j b 2 x 1 b W 5 D b 3 V u d C Z x d W 9 0 O z o x L C Z x d W 9 0 O 2 t l e U N v b H V t b k 5 h b W V z J n F 1 b 3 Q 7 O l t d L C Z x d W 9 0 O 3 F 1 Z X J 5 U m V s Y X R p b 2 5 z a G l w c y Z x d W 9 0 O z p b X S w m c X V v d D t j b 2 x 1 b W 5 J Z G V u d G l 0 a W V z J n F 1 b 3 Q 7 O l s m c X V v d D t T Z W N 0 a W 9 u M S 9 R d W V y e U d l b m R l c i 9 T b 3 V y Y 2 U u e 0 d F T k R F U i w w f S Z x d W 9 0 O 1 0 s J n F 1 b 3 Q 7 Q 2 9 s d W 1 u Q 2 9 1 b n Q m c X V v d D s 6 M S w m c X V v d D t L Z X l D b 2 x 1 b W 5 O Y W 1 l c y Z x d W 9 0 O z p b X S w m c X V v d D t D b 2 x 1 b W 5 J Z G V u d G l 0 a W V z J n F 1 b 3 Q 7 O l s m c X V v d D t T Z W N 0 a W 9 u M S 9 R d W V y e U d l b m R l c i 9 T b 3 V y Y 2 U u e 0 d F T k R F U i w w f S Z x d W 9 0 O 1 0 s J n F 1 b 3 Q 7 U m V s Y X R p b 2 5 z a G l w S W 5 m b y Z x d W 9 0 O z p b X X 0 i I C 8 + P E V u d H J 5 I F R 5 c G U 9 I k Z p b G x M Y X N 0 V X B k Y X R l Z C I g V m F s d W U 9 I m Q y M D I y L T A 2 L T I 4 V D A 4 O j E z O j U z L j I 2 M z I 1 N j R a I i A v P j w v U 3 R h Y m x l R W 5 0 c m l l c z 4 8 L 0 l 0 Z W 0 + P E l 0 Z W 0 + P E l 0 Z W 1 M b 2 N h d G l v b j 4 8 S X R l b V R 5 c G U + R m 9 y b X V s Y T w v S X R l b V R 5 c G U + P E l 0 Z W 1 Q Y X R o P l N l Y 3 R p b 2 4 x L 1 F 1 Z X J 5 R 2 V u Z G V y L 1 N v d X J j Z T w v S X R l b V B h d G g + P C 9 J d G V t T G 9 j Y X R p b 2 4 + P F N 0 Y W J s Z U V u d H J p Z X M g L z 4 8 L 0 l 0 Z W 0 + P E l 0 Z W 0 + P E l 0 Z W 1 M b 2 N h d G l v b j 4 8 S X R l b V R 5 c G U + R m 9 y b X V s Y T w v S X R l b V R 5 c G U + P E l 0 Z W 1 Q Y X R o P l N l Y 3 R p b 2 4 x L 1 F 1 Z X J 5 Q 3 V z d G 9 t Z X J N b 2 R l b F B l c n N v b m F s 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Q 3 V z d G 9 t Z X J N b 2 R l b F B l c n N v b m F s I i A v P j x F b n R y e S B U e X B l P S J G a W x s U 3 R h d H V z I i B W Y W x 1 Z T 0 i c 0 N v b X B s Z X R l 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M y I i A v P j x F b n R y e S B U e X B l P S J S Z W N v d m V y e V R h c m d l d F J v d y I g V m F s d W U 9 I m w x I i A v P j x F b n R y e S B U e X B l P S J G a W x s Q 2 9 s d W 1 u V H l w Z X M i I F Z h b H V l P S J z Q m c 9 P S I g L z 4 8 R W 5 0 c n k g V H l w Z T 0 i Q n V m Z m V y T m V 4 d F J l Z n J l c 2 g i I F Z h b H V l P S J s M S I g L z 4 8 R W 5 0 c n k g V H l w Z T 0 i R m l s b E N v b H V t b k 5 h b W V z I i B W Y W x 1 Z T 0 i c 1 s m c X V v d D t D V V N U T 0 1 F U i B N T 0 R F T C B Q R V J T T 0 5 B T C Z x d W 9 0 O 1 0 i I C 8 + P E V u d H J 5 I F R 5 c G U 9 I l F 1 Z X J 5 S U Q i I F Z h b H V l P S J z N W Z l Y m F m M 2 I t N G E 0 M i 0 0 Z D N h L T h l M j c t O T M z N D Y w Y W J j Y z U 4 I i A v P j x F b n R y e S B U e X B l P S J G a W x s Q 2 9 1 b n Q i I F Z h b H V l P S J s N C I g L z 4 8 R W 5 0 c n k g V H l w Z T 0 i U m V s Y X R p b 2 5 z a G l w S W 5 m b 0 N v b n R h a W 5 l c i I g V m F s d W U 9 I n N 7 J n F 1 b 3 Q 7 Y 2 9 s d W 1 u Q 2 9 1 b n Q m c X V v d D s 6 M S w m c X V v d D t r Z X l D b 2 x 1 b W 5 O Y W 1 l c y Z x d W 9 0 O z p b X S w m c X V v d D t x d W V y e V J l b G F 0 a W 9 u c 2 h p c H M m c X V v d D s 6 W 1 0 s J n F 1 b 3 Q 7 Y 2 9 s d W 1 u S W R l b n R p d G l l c y Z x d W 9 0 O z p b J n F 1 b 3 Q 7 U 2 V j d G l v b j E v U X V l c n l D d X N 0 b 2 1 l c k 1 v Z G V s U G V y c 2 9 u Y W w v U 2 9 1 c m N l L n t D V V N U T 0 1 F U i B N T 0 R F T C B Q R V J T T 0 5 B T C w w f S Z x d W 9 0 O 1 0 s J n F 1 b 3 Q 7 Q 2 9 s d W 1 u Q 2 9 1 b n Q m c X V v d D s 6 M S w m c X V v d D t L Z X l D b 2 x 1 b W 5 O Y W 1 l c y Z x d W 9 0 O z p b X S w m c X V v d D t D b 2 x 1 b W 5 J Z G V u d G l 0 a W V z J n F 1 b 3 Q 7 O l s m c X V v d D t T Z W N 0 a W 9 u M S 9 R d W V y e U N 1 c 3 R v b W V y T W 9 k Z W x Q Z X J z b 2 5 h b C 9 T b 3 V y Y 2 U u e 0 N V U 1 R P T U V S I E 1 P R E V M I F B F U l N P T k F M L D B 9 J n F 1 b 3 Q 7 X S w m c X V v d D t S Z W x h d G l v b n N o a X B J b m Z v J n F 1 b 3 Q 7 O l t d f S I g L z 4 8 R W 5 0 c n k g V H l w Z T 0 i R m l s b E x h c 3 R V c G R h d G V k I i B W Y W x 1 Z T 0 i Z D I w M j I t M D Y t M j h U M D g 6 M T M 6 N T M u M z M x M j g w N V o i I C 8 + P C 9 T d G F i b G V F b n R y a W V z P j w v S X R l b T 4 8 S X R l b T 4 8 S X R l b U x v Y 2 F 0 a W 9 u P j x J d G V t V H l w Z T 5 G b 3 J t d W x h P C 9 J d G V t V H l w Z T 4 8 S X R l b V B h d G g + U 2 V j d G l v b j E v U X V l c n l D d X N 0 b 2 1 l c k 1 v Z G V s U G V y c 2 9 u Y W w v U 2 9 1 c m N l P C 9 J d G V t U G F 0 a D 4 8 L 0 l 0 Z W 1 M b 2 N h d G l v b j 4 8 U 3 R h Y m x l R W 5 0 c m l l c y A v P j w v S X R l b T 4 8 S X R l b T 4 8 S X R l b U x v Y 2 F 0 a W 9 u P j x J d G V t V H l w Z T 5 G b 3 J t d W x h P C 9 J d G V t V H l w Z T 4 8 S X R l b V B h d G g + U 2 V j d G l v b j E v U X V l c n l H d W F y Y W 5 0 b 3 J S Z W x h d G l v b n N o a X B D b 2 1 w Y W 5 5 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l R 5 c G V z I i B W Y W x 1 Z T 0 i c 0 J n P T 0 i I C 8 + P E V u d H J 5 I F R 5 c G U 9 I k Z p b G x F c n J v c k N v d W 5 0 I i B W Y W x 1 Z T 0 i b D A i I C 8 + P E V u d H J 5 I F R 5 c G U 9 I k Z p b G x T d G F 0 d X M i I F Z h b H V l P S J z Q 2 9 t c G x l d G U i I C 8 + P E V u d H J 5 I F R 5 c G U 9 I k Z p b G x U Y X J n Z X Q i I F Z h b H V l P S J z U X V l c n l H d W F y Y W 5 0 b 3 J S Z W x h d G l v b n N o a X B D b 2 1 w Y W 5 5 I i A v P j x F b n R y e S B U e X B l P S J G a W x s R X J y b 3 J D b 2 R l I i B W Y W x 1 Z T 0 i c 1 V u a 2 5 v d 2 4 i I C 8 + P E V u d H J 5 I F R 5 c G U 9 I k Z p b G x l Z E N v b X B s Z X R l U m V z d W x 0 V G 9 X b 3 J r c 2 h l Z X Q i I F Z h b H V l P S J s M S I g L z 4 8 R W 5 0 c n k g V H l w Z T 0 i Q W R k Z W R U b 0 R h d G F N b 2 R l b C I g V m F s d W U 9 I m w w I i A v P j x F b n R y e S B U e X B l P S J S Z W N v d m V y e V R h c m d l d F N o Z W V 0 I i B W Y W x 1 Z T 0 i c 0 1 h c 3 R l c i I g L z 4 8 R W 5 0 c n k g V H l w Z T 0 i U m V j b 3 Z l c n l U Y X J n Z X R D b 2 x 1 b W 4 i I F Z h b H V l P S J s M z Q i I C 8 + P E V u d H J 5 I F R 5 c G U 9 I l J l Y 2 9 2 Z X J 5 V G F y Z 2 V 0 U m 9 3 I i B W Y W x 1 Z T 0 i b D E i I C 8 + P E V u d H J 5 I F R 5 c G U 9 I k J 1 Z m Z l c k 5 l e H R S Z W Z y Z X N o I i B W Y W x 1 Z T 0 i b D E i I C 8 + P E V u d H J 5 I F R 5 c G U 9 I l F 1 Z X J 5 S U Q i I F Z h b H V l P S J z N D N l N j V m O D g t N T Y 0 O C 0 0 N z R h L T l i O D Q t N j c y Z T J h N j k x M z I y I i A v P j x F b n R y e S B U e X B l P S J G a W x s Q 2 9 s d W 1 u T m F t Z X M i I F Z h b H V l P S J z W y Z x d W 9 0 O 0 d V Q V J B T l R P U l 9 S R U x B V E l P T l N I S V B f Q 0 9 N U E F O W S Z x d W 9 0 O 1 0 i I C 8 + P E V u d H J 5 I F R 5 c G U 9 I k Z p b G x D b 3 V u d C I g V m F s d W U 9 I m w 2 I i A v P j x F b n R y e S B U e X B l P S J S Z W x h d G l v b n N o a X B J b m Z v Q 2 9 u d G F p b m V y I i B W Y W x 1 Z T 0 i c 3 s m c X V v d D t j b 2 x 1 b W 5 D b 3 V u d C Z x d W 9 0 O z o x L C Z x d W 9 0 O 2 t l e U N v b H V t b k 5 h b W V z J n F 1 b 3 Q 7 O l t d L C Z x d W 9 0 O 3 F 1 Z X J 5 U m V s Y X R p b 2 5 z a G l w c y Z x d W 9 0 O z p b X S w m c X V v d D t j b 2 x 1 b W 5 J Z G V u d G l 0 a W V z J n F 1 b 3 Q 7 O l s m c X V v d D t T Z W N 0 a W 9 u M S 9 R d W V y e U d 1 Y X J h b n R v c l J l b G F 0 a W 9 u c 2 h p c E N v b X B h b n k v U 2 9 1 c m N l L n t H V U F S Q U 5 U T 1 J f U k V M Q V R J T 0 5 T S E l Q X 0 N P T V B B T l k s M H 0 m c X V v d D t d L C Z x d W 9 0 O 0 N v b H V t b k N v d W 5 0 J n F 1 b 3 Q 7 O j E s J n F 1 b 3 Q 7 S 2 V 5 Q 2 9 s d W 1 u T m F t Z X M m c X V v d D s 6 W 1 0 s J n F 1 b 3 Q 7 Q 2 9 s d W 1 u S W R l b n R p d G l l c y Z x d W 9 0 O z p b J n F 1 b 3 Q 7 U 2 V j d G l v b j E v U X V l c n l H d W F y Y W 5 0 b 3 J S Z W x h d G l v b n N o a X B D b 2 1 w Y W 5 5 L 1 N v d X J j Z S 5 7 R 1 V B U k F O V E 9 S X 1 J F T E F U S U 9 O U 0 h J U F 9 D T 0 1 Q Q U 5 Z L D B 9 J n F 1 b 3 Q 7 X S w m c X V v d D t S Z W x h d G l v b n N o a X B J b m Z v J n F 1 b 3 Q 7 O l t d f S I g L z 4 8 R W 5 0 c n k g V H l w Z T 0 i R m l s b E x h c 3 R V c G R h d G V k I i B W Y W x 1 Z T 0 i Z D I w M j I t M D Y t M j h U M D g 6 M T M 6 N T M u N D M 1 M j U 3 M 1 o i I C 8 + P C 9 T d G F i b G V F b n R y a W V z P j w v S X R l b T 4 8 S X R l b T 4 8 S X R l b U x v Y 2 F 0 a W 9 u P j x J d G V t V H l w Z T 5 G b 3 J t d W x h P C 9 J d G V t V H l w Z T 4 8 S X R l b V B h d G g + U 2 V j d G l v b j E v U X V l c n l H d W F y Y W 5 0 b 3 J S Z W x h d G l v b n N o a X B D b 2 1 w Y W 5 5 L 1 N v d X J j Z T w v S X R l b V B h d G g + P C 9 J d G V t T G 9 j Y X R p b 2 4 + P F N 0 Y W J s Z U V u d H J p Z X M g L z 4 8 L 0 l 0 Z W 0 + P E l 0 Z W 0 + P E l 0 Z W 1 M b 2 N h d G l v b j 4 8 S X R l b V R 5 c G U + R m 9 y b X V s Y T w v S X R l b V R 5 c G U + P E l 0 Z W 1 Q Y X R o P l N l Y 3 R p b 2 4 x L 1 F 1 Z X J 5 Q 3 V z d G 9 t Z X J N b 2 R l b E N v b X B h b n 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R X J y b 3 J D b 2 R l I i B W Y W x 1 Z T 0 i c 1 V u a 2 5 v d 2 4 i I C 8 + P E V u d H J 5 I F R 5 c G U 9 I k Z p b G x U Y X J n Z X Q i I F Z h b H V l P S J z U X V l c n l D d X N 0 b 2 1 l c k 1 v Z G V s Q 2 9 t c G F u e S 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z N i I g L z 4 8 R W 5 0 c n k g V H l w Z T 0 i U m V j b 3 Z l c n l U Y X J n Z X R S b 3 c i I F Z h b H V l P S J s M S I g L z 4 8 R W 5 0 c n k g V H l w Z T 0 i T m F t Z V V w Z G F 0 Z W R B Z n R l c k Z p b G w i I F Z h b H V l P S J s M C I g L z 4 8 R W 5 0 c n k g V H l w Z T 0 i R m l s b E N v b H V t b l R 5 c G V z I i B W Y W x 1 Z T 0 i c 0 J n P T 0 i I C 8 + P E V u d H J 5 I F R 5 c G U 9 I k J 1 Z m Z l c k 5 l e H R S Z W Z y Z X N o I i B W Y W x 1 Z T 0 i b D E i I C 8 + P E V u d H J 5 I F R 5 c G U 9 I k Z p b G x U Y X J n Z X R O Y W 1 l Q 3 V z d G 9 t a X p l Z C I g V m F s d W U 9 I m w x I i A v P j x F b n R y e S B U e X B l P S J G a W x s Q 2 9 s d W 1 u T m F t Z X M i I F Z h b H V l P S J z W y Z x d W 9 0 O 0 N V U 1 R P T U V S I E 1 P R E V M I E N P T V B B T l k m c X V v d D t d I i A v P j x F b n R y e S B U e X B l P S J R d W V y e U l E I i B W Y W x 1 Z T 0 i c 2 U 2 O G M 0 M W M 3 L T F l Z T A t N D V m O C 0 4 N m M 4 L W R i Z j R k M z V h N T g 1 M i I g L z 4 8 R W 5 0 c n k g V H l w Z T 0 i R m l s b E N v d W 5 0 I i B W Y W x 1 Z T 0 i b D I i I C 8 + P E V u d H J 5 I F R 5 c G U 9 I l J l b G F 0 a W 9 u c 2 h p c E l u Z m 9 D b 2 5 0 Y W l u Z X I i I F Z h b H V l P S J z e y Z x d W 9 0 O 2 N v b H V t b k N v d W 5 0 J n F 1 b 3 Q 7 O j E s J n F 1 b 3 Q 7 a 2 V 5 Q 2 9 s d W 1 u T m F t Z X M m c X V v d D s 6 W 1 0 s J n F 1 b 3 Q 7 c X V l c n l S Z W x h d G l v b n N o a X B z J n F 1 b 3 Q 7 O l t d L C Z x d W 9 0 O 2 N v b H V t b k l k Z W 5 0 a X R p Z X M m c X V v d D s 6 W y Z x d W 9 0 O 1 N l Y 3 R p b 2 4 x L 1 F 1 Z X J 5 Q 3 V z d G 9 t Z X J N b 2 R l b E N v b X B h b n k v U 2 9 1 c m N l L n t D V V N U T 0 1 F U i B N T 0 R F T C B D T 0 1 Q Q U 5 Z L D B 9 J n F 1 b 3 Q 7 X S w m c X V v d D t D b 2 x 1 b W 5 D b 3 V u d C Z x d W 9 0 O z o x L C Z x d W 9 0 O 0 t l e U N v b H V t b k 5 h b W V z J n F 1 b 3 Q 7 O l t d L C Z x d W 9 0 O 0 N v b H V t b k l k Z W 5 0 a X R p Z X M m c X V v d D s 6 W y Z x d W 9 0 O 1 N l Y 3 R p b 2 4 x L 1 F 1 Z X J 5 Q 3 V z d G 9 t Z X J N b 2 R l b E N v b X B h b n k v U 2 9 1 c m N l L n t D V V N U T 0 1 F U i B N T 0 R F T C B D T 0 1 Q Q U 5 Z L D B 9 J n F 1 b 3 Q 7 X S w m c X V v d D t S Z W x h d G l v b n N o a X B J b m Z v J n F 1 b 3 Q 7 O l t d f S I g L z 4 8 R W 5 0 c n k g V H l w Z T 0 i R m l s b E x h c 3 R V c G R h d G V k I i B W Y W x 1 Z T 0 i Z D I w M j I t M D Y t M j h U M D g 6 M T M 6 N T M u N D k 4 M j Y 4 O F o i I C 8 + P C 9 T d G F i b G V F b n R y a W V z P j w v S X R l b T 4 8 S X R l b T 4 8 S X R l b U x v Y 2 F 0 a W 9 u P j x J d G V t V H l w Z T 5 G b 3 J t d W x h P C 9 J d G V t V H l w Z T 4 8 S X R l b V B h d G g + U 2 V j d G l v b j E v U X V l c n l D d X N 0 b 2 1 l c k 1 v Z G V s Q 2 9 t c G F u e S 9 T b 3 V y Y 2 U 8 L 0 l 0 Z W 1 Q Y X R o P j w v S X R l b U x v Y 2 F 0 a W 9 u P j x T d G F i b G V F b n R y a W V z I C 8 + P C 9 J d G V t P j x J d G V t P j x J d G V t T G 9 j Y X R p b 2 4 + P E l 0 Z W 1 U e X B l P k Z v c m 1 1 b G E 8 L 0 l 0 Z W 1 U e X B l P j x J d G V t U G F 0 a D 5 T Z W N 0 a W 9 u M S 9 R d W V y e U N v b X B h b n l 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Q 2 9 t c G F u e V R 5 c G U i I C 8 + P E V u d H J 5 I F R 5 c G U 9 I k Z p b G x T d G F 0 d X M i I F Z h b H V l P S J z Q 2 9 t c G x l d G U 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M z g i I C 8 + P E V u d H J 5 I F R 5 c G U 9 I l J l Y 2 9 2 Z X J 5 V G F y Z 2 V 0 U m 9 3 I i B W Y W x 1 Z T 0 i b D E i I C 8 + P E V u d H J 5 I F R 5 c G U 9 I k Z p b G x D b 2 x 1 b W 5 U e X B l c y I g V m F s d W U 9 I n N C Z z 0 9 I i A v P j x F b n R y e S B U e X B l P S J C d W Z m Z X J O Z X h 0 U m V m c m V z a C I g V m F s d W U 9 I m w x I i A v P j x F b n R y e S B U e X B l P S J G a W x s Q 2 9 s d W 1 u T m F t Z X M i I F Z h b H V l P S J z W y Z x d W 9 0 O 0 N P T V B B T l k g V F l Q R S Z x d W 9 0 O 1 0 i I C 8 + P E V u d H J 5 I F R 5 c G U 9 I l F 1 Z X J 5 S U Q i I F Z h b H V l P S J z N D U 5 M 2 M x Y T c t Z m F k Y S 0 0 N W Q 1 L W I 0 N W E t M j M 4 Y z E y M 2 Y y Y z E y I i A v P j x F b n R y e S B U e X B l P S J G a W x s Q 2 9 1 b n Q i I F Z h b H V l P S J s N S I g L z 4 8 R W 5 0 c n k g V H l w Z T 0 i U m V s Y X R p b 2 5 z a G l w S W 5 m b 0 N v b n R h a W 5 l c i I g V m F s d W U 9 I n N 7 J n F 1 b 3 Q 7 Y 2 9 s d W 1 u Q 2 9 1 b n Q m c X V v d D s 6 M S w m c X V v d D t r Z X l D b 2 x 1 b W 5 O Y W 1 l c y Z x d W 9 0 O z p b X S w m c X V v d D t x d W V y e V J l b G F 0 a W 9 u c 2 h p c H M m c X V v d D s 6 W 1 0 s J n F 1 b 3 Q 7 Y 2 9 s d W 1 u S W R l b n R p d G l l c y Z x d W 9 0 O z p b J n F 1 b 3 Q 7 U 2 V j d G l v b j E v U X V l c n l D b 2 1 w Y W 5 5 V H l w Z S 9 T b 3 V y Y 2 U u e 0 N P T V B B T l k g V F l Q R S w w f S Z x d W 9 0 O 1 0 s J n F 1 b 3 Q 7 Q 2 9 s d W 1 u Q 2 9 1 b n Q m c X V v d D s 6 M S w m c X V v d D t L Z X l D b 2 x 1 b W 5 O Y W 1 l c y Z x d W 9 0 O z p b X S w m c X V v d D t D b 2 x 1 b W 5 J Z G V u d G l 0 a W V z J n F 1 b 3 Q 7 O l s m c X V v d D t T Z W N 0 a W 9 u M S 9 R d W V y e U N v b X B h b n l U e X B l L 1 N v d X J j Z S 5 7 Q 0 9 N U E F O W S B U W V B F L D B 9 J n F 1 b 3 Q 7 X S w m c X V v d D t S Z W x h d G l v b n N o a X B J b m Z v J n F 1 b 3 Q 7 O l t d f S I g L z 4 8 R W 5 0 c n k g V H l w Z T 0 i R m l s b E x h c 3 R V c G R h d G V k I i B W Y W x 1 Z T 0 i Z D I w M j I t M D Y t M j h U M D g 6 M T M 6 N T M u N T Y z M j U 3 M V o i I C 8 + P C 9 T d G F i b G V F b n R y a W V z P j w v S X R l b T 4 8 S X R l b T 4 8 S X R l b U x v Y 2 F 0 a W 9 u P j x J d G V t V H l w Z T 5 G b 3 J t d W x h P C 9 J d G V t V H l w Z T 4 8 S X R l b V B h d G g + U 2 V j d G l v b j E v U X V l c n l D b 2 1 w Y W 5 5 V H l w Z S 9 T b 3 V y Y 2 U 8 L 0 l 0 Z W 1 Q Y X R o P j w v S X R l b U x v Y 2 F 0 a W 9 u P j x T d G F i b G V F b n R y a W V z I C 8 + P C 9 J d G V t P j x J d G V t P j x J d G V t T G 9 j Y X R p b 2 4 + P E l 0 Z W 1 U e X B l P k Z v c m 1 1 b G E 8 L 0 l 0 Z W 1 U e X B l P j x J d G V t U G F 0 a D 5 T Z W N 0 a W 9 u M S 9 R d W V y e U x p Z m V J b n N j b 0 J y Y W 5 j a E 5 h b W 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R X J y b 3 J D b 2 R l I i B W Y W x 1 Z T 0 i c 1 V u a 2 5 v d 2 4 i I C 8 + P E V u d H J 5 I F R 5 c G U 9 I k Z p b G x U Y X J n Z X Q i I F Z h b H V l P S J z U X V l c n l M a W Z l S W 5 z Y 2 9 C c m F u Y 2 h O Y W 1 l I i A v P j x F b n R y e S B U e X B l P S J G a W x s U 3 R h d H V z I i B W Y W x 1 Z T 0 i c 0 N v b X B s Z X R l 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Q w I i A v P j x F b n R y e S B U e X B l P S J S Z W N v d m V y e V R h c m d l d F J v d y I g V m F s d W U 9 I m w x I i A v P j x F b n R y e S B U e X B l P S J G a W x s Q 2 9 s d W 1 u V H l w Z X M i I F Z h b H V l P S J z Q m c 9 P S I g L z 4 8 R W 5 0 c n k g V H l w Z T 0 i Q n V m Z m V y T m V 4 d F J l Z n J l c 2 g i I F Z h b H V l P S J s M S I g L z 4 8 R W 5 0 c n k g V H l w Z T 0 i R m l s b E N v b H V t b k 5 h b W V z I i B W Y W x 1 Z T 0 i c 1 s m c X V v d D t M S U Z F I E l O U 0 N P I E J S Q U 5 D S C B O Q U 1 F J n F 1 b 3 Q 7 X S I g L z 4 8 R W 5 0 c n k g V H l w Z T 0 i U X V l c n l J R C I g V m F s d W U 9 I n M w O T k z Z j Y 2 M i 0 1 M D Z l L T Q x M G I t O G E 4 M S 1 j Y j N l N T Q x O T U 1 M W I i I C 8 + P E V u d H J 5 I F R 5 c G U 9 I k Z p b G x D b 3 V u d C I g V m F s d W U 9 I m w y O C I g L z 4 8 R W 5 0 c n k g V H l w Z T 0 i U m V s Y X R p b 2 5 z a G l w S W 5 m b 0 N v b n R h a W 5 l c i I g V m F s d W U 9 I n N 7 J n F 1 b 3 Q 7 Y 2 9 s d W 1 u Q 2 9 1 b n Q m c X V v d D s 6 M S w m c X V v d D t r Z X l D b 2 x 1 b W 5 O Y W 1 l c y Z x d W 9 0 O z p b X S w m c X V v d D t x d W V y e V J l b G F 0 a W 9 u c 2 h p c H M m c X V v d D s 6 W 1 0 s J n F 1 b 3 Q 7 Y 2 9 s d W 1 u S W R l b n R p d G l l c y Z x d W 9 0 O z p b J n F 1 b 3 Q 7 U 2 V j d G l v b j E v U X V l c n l M a W Z l S W 5 z Y 2 9 C c m F u Y 2 h O Y W 1 l L 1 N v d X J j Z S 5 7 T E l G R S B J T l N D T y B C U k F O Q 0 g g T k F N R S w w f S Z x d W 9 0 O 1 0 s J n F 1 b 3 Q 7 Q 2 9 s d W 1 u Q 2 9 1 b n Q m c X V v d D s 6 M S w m c X V v d D t L Z X l D b 2 x 1 b W 5 O Y W 1 l c y Z x d W 9 0 O z p b X S w m c X V v d D t D b 2 x 1 b W 5 J Z G V u d G l 0 a W V z J n F 1 b 3 Q 7 O l s m c X V v d D t T Z W N 0 a W 9 u M S 9 R d W V y e U x p Z m V J b n N j b 0 J y Y W 5 j a E 5 h b W U v U 2 9 1 c m N l L n t M S U Z F I E l O U 0 N P I E J S Q U 5 D S C B O Q U 1 F L D B 9 J n F 1 b 3 Q 7 X S w m c X V v d D t S Z W x h d G l v b n N o a X B J b m Z v J n F 1 b 3 Q 7 O l t d f S I g L z 4 8 R W 5 0 c n k g V H l w Z T 0 i R m l s b E x h c 3 R V c G R h d G V k I i B W Y W x 1 Z T 0 i Z D I w M j I t M D Y t M j h U M D g 6 M T M 6 N T M u N j M z N j A 5 M 1 o i I C 8 + P C 9 T d G F i b G V F b n R y a W V z P j w v S X R l b T 4 8 S X R l b T 4 8 S X R l b U x v Y 2 F 0 a W 9 u P j x J d G V t V H l w Z T 5 G b 3 J t d W x h P C 9 J d G V t V H l w Z T 4 8 S X R l b V B h d G g + U 2 V j d G l v b j E v U X V l c n l M a W Z l S W 5 z Y 2 9 C c m F u Y 2 h O Y W 1 l L 1 N v d X J j Z T w v S X R l b V B h d G g + P C 9 J d G V t T G 9 j Y X R p b 2 4 + P F N 0 Y W J s Z U V u d H J p Z X M g L z 4 8 L 0 l 0 Z W 0 + P E l 0 Z W 0 + P E l 0 Z W 1 M b 2 N h d G l v b j 4 8 S X R l b V R 5 c G U + R m 9 y b X V s Y T w v S X R l b V R 5 c G U + P E l 0 Z W 1 Q Y X R o P l N l Y 3 R p b 2 4 x L 1 F 1 Z X J 5 U H J l b W l 1 b V B h e W 1 l b n R N Z X R o b 2 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V H l w Z X M i I F Z h b H V l P S J z Q m c 9 P S I g L z 4 8 R W 5 0 c n k g V H l w Z T 0 i R m l s b E V y c m 9 y Q 2 9 1 b n Q i I F Z h b H V l P S J s M C I g L z 4 8 R W 5 0 c n k g V H l w Z T 0 i R m l s b F R h c m d l d C I g V m F s d W U 9 I n N R d W V y e V B y Z W 1 p d W 1 Q Y X l t Z W 5 0 T W V 0 a G 9 k I i A v P j x F b n R y e S B U e X B l P S J S Z W x h d G l v b n N o a X B J b m Z v Q 2 9 u d G F p b m V y I i B W Y W x 1 Z T 0 i c 3 s m c X V v d D t j b 2 x 1 b W 5 D b 3 V u d C Z x d W 9 0 O z o x L C Z x d W 9 0 O 2 t l e U N v b H V t b k 5 h b W V z J n F 1 b 3 Q 7 O l t d L C Z x d W 9 0 O 3 F 1 Z X J 5 U m V s Y X R p b 2 5 z a G l w c y Z x d W 9 0 O z p b X S w m c X V v d D t j b 2 x 1 b W 5 J Z G V u d G l 0 a W V z J n F 1 b 3 Q 7 O l s m c X V v d D t T Z W N 0 a W 9 u M S 9 R d W V y e V B y Z W 1 p d W 1 Q Y X l t Z W 5 0 T W V 0 a G 9 k L 1 N v d X J j Z S 5 7 U H J l b W l 1 b S B Q Y X l t Z W 5 0 I E 1 l d G h v Z C w w f S Z x d W 9 0 O 1 0 s J n F 1 b 3 Q 7 Q 2 9 s d W 1 u Q 2 9 1 b n Q m c X V v d D s 6 M S w m c X V v d D t L Z X l D b 2 x 1 b W 5 O Y W 1 l c y Z x d W 9 0 O z p b X S w m c X V v d D t D b 2 x 1 b W 5 J Z G V u d G l 0 a W V z J n F 1 b 3 Q 7 O l s m c X V v d D t T Z W N 0 a W 9 u M S 9 R d W V y e V B y Z W 1 p d W 1 Q Y X l t Z W 5 0 T W V 0 a G 9 k L 1 N v d X J j Z S 5 7 U H J l b W l 1 b S B Q Y X l t Z W 5 0 I E 1 l d G h v Z C w w f S Z x d W 9 0 O 1 0 s J n F 1 b 3 Q 7 U m V s Y X R p b 2 5 z a G l w S W 5 m b y Z x d W 9 0 O z p b X X 0 i I C 8 + P E V u d H J 5 I F R 5 c G U 9 I k Z p b G x l Z E N v b X B s Z X R l U m V z d W x 0 V G 9 X b 3 J r c 2 h l Z X Q i I F Z h b H V l P S J s M S I g L z 4 8 R W 5 0 c n k g V H l w Z T 0 i Q W R k Z W R U b 0 R h d G F N b 2 R l b C I g V m F s d W U 9 I m w w I i A v P j x F b n R y e S B U e X B l P S J S Z W N v d m V y e V R h c m d l d F N o Z W V 0 I i B W Y W x 1 Z T 0 i c 0 1 h c 3 R l c i I g L z 4 8 R W 5 0 c n k g V H l w Z T 0 i U m V j b 3 Z l c n l U Y X J n Z X R D b 2 x 1 b W 4 i I F Z h b H V l P S J s N D I i I C 8 + P E V u d H J 5 I F R 5 c G U 9 I l J l Y 2 9 2 Z X J 5 V G F y Z 2 V 0 U m 9 3 I i B W Y W x 1 Z T 0 i b D E i I C 8 + P E V u d H J 5 I F R 5 c G U 9 I k Z p b G x F c n J v c k N v Z G U i I F Z h b H V l P S J z V W 5 r b m 9 3 b i I g L z 4 8 R W 5 0 c n k g V H l w Z T 0 i Q n V m Z m V y T m V 4 d F J l Z n J l c 2 g i I F Z h b H V l P S J s M S I g L z 4 8 R W 5 0 c n k g V H l w Z T 0 i R m l s b E N v b H V t b k 5 h b W V z I i B W Y W x 1 Z T 0 i c 1 s m c X V v d D t Q c m V t a X V t I F B h e W 1 l b n Q g T W V 0 a G 9 k J n F 1 b 3 Q 7 X S I g L z 4 8 R W 5 0 c n k g V H l w Z T 0 i U X V l c n l J R C I g V m F s d W U 9 I n M w N m F h M j A x Z S 0 w Z D I 1 L T Q w M m Y t Y m F k N S 1 m Z G N m N j Q 2 O G M x M T c i I C 8 + P E V u d H J 5 I F R 5 c G U 9 I k Z p b G x M Y X N 0 V X B k Y X R l Z C I g V m F s d W U 9 I m Q y M D I y L T A 2 L T I 4 V D A 4 O j E z O j U w L j k 0 N j A y N D N a I i A v P j x F b n R y e S B U e X B l P S J G a W x s U 3 R h d H V z I i B W Y W x 1 Z T 0 i c 0 N v b X B s Z X R l I i A v P j x F b n R y e S B U e X B l P S J G a W x s Q 2 9 1 b n Q i I F Z h b H V l P S J s M y I g L z 4 8 L 1 N 0 Y W J s Z U V u d H J p Z X M + P C 9 J d G V t P j x J d G V t P j x J d G V t T G 9 j Y X R p b 2 4 + P E l 0 Z W 1 U e X B l P k Z v c m 1 1 b G E 8 L 0 l 0 Z W 1 U e X B l P j x J d G V t U G F 0 a D 5 T Z W N 0 a W 9 u M S 9 R d W V y e V B y Z W 1 p d W 1 Q Y X l t Z W 5 0 T W V 0 a G 9 k L 1 N v d X J j Z T w v S X R l b V B h d G g + P C 9 J d G V t T G 9 j Y X R p b 2 4 + P F N 0 Y W J s Z U V u d H J p Z X M g L z 4 8 L 0 l 0 Z W 0 + P E l 0 Z W 0 + P E l 0 Z W 1 M b 2 N h d G l v b j 4 8 S X R l b V R 5 c G U + R m 9 y b X V s Y T w v S X R l b V R 5 c G U + P E l 0 Z W 1 Q Y X R o P l N l Y 3 R p b 2 4 x L 1 F 1 Z X J 5 R W N v b m 9 t a W N T Z W N 0 b 3 J T T E l 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Q 2 9 s d W 1 u T m F t Z X M i I F Z h b H V l P S J z W y Z x d W 9 0 O 0 V D T 0 5 P T U l D I F N F Q 1 R P U i B O Q U 1 F J n F 1 b 3 Q 7 L C Z x d W 9 0 O 0 V D T 0 5 P T U l D I F N F Q 1 R P U i B D T 0 R F J n F 1 b 3 Q 7 X S I g L z 4 8 R W 5 0 c n k g V H l w Z T 0 i R m l s b E V y c m 9 y Q 2 9 1 b n Q i I F Z h b H V l P S J s M C I g L z 4 8 R W 5 0 c n k g V H l w Z T 0 i R m l s b E N v d W 5 0 I i B W Y W x 1 Z T 0 i b D Q 3 N S I g L z 4 8 R W 5 0 c n k g V H l w Z T 0 i U m V s Y X R p b 2 5 z a G l w S W 5 m b 0 N v b n R h a W 5 l c i I g V m F s d W U 9 I n N 7 J n F 1 b 3 Q 7 Y 2 9 s d W 1 u Q 2 9 1 b n Q m c X V v d D s 6 M i w m c X V v d D t r Z X l D b 2 x 1 b W 5 O Y W 1 l c y Z x d W 9 0 O z p b X S w m c X V v d D t x d W V y e V J l b G F 0 a W 9 u c 2 h p c H M m c X V v d D s 6 W 1 0 s J n F 1 b 3 Q 7 Y 2 9 s d W 1 u S W R l b n R p d G l l c y Z x d W 9 0 O z p b J n F 1 b 3 Q 7 U 2 V j d G l v b j E v U X V l c n l F Y 2 9 u b 2 1 p Y 1 N l Y 3 R v c l N M S U s v U 2 9 1 c m N l L n t F Q 0 9 O T 0 1 J Q y B T R U N U T 1 I g T k F N R S w w f S Z x d W 9 0 O y w m c X V v d D t T Z W N 0 a W 9 u M S 9 R d W V y e U V j b 2 5 v b W l j U 2 V j d G 9 y U 0 x J S y 9 T b 3 V y Y 2 U u e 0 V D T 0 5 P T U l D I F N F Q 1 R P U i B D T 0 R F L D F 9 J n F 1 b 3 Q 7 X S w m c X V v d D t D b 2 x 1 b W 5 D b 3 V u d C Z x d W 9 0 O z o y L C Z x d W 9 0 O 0 t l e U N v b H V t b k 5 h b W V z J n F 1 b 3 Q 7 O l t d L C Z x d W 9 0 O 0 N v b H V t b k l k Z W 5 0 a X R p Z X M m c X V v d D s 6 W y Z x d W 9 0 O 1 N l Y 3 R p b 2 4 x L 1 F 1 Z X J 5 R W N v b m 9 t a W N T Z W N 0 b 3 J T T E l L L 1 N v d X J j Z S 5 7 R U N P T k 9 N S U M g U 0 V D V E 9 S I E 5 B T U U s M H 0 m c X V v d D s s J n F 1 b 3 Q 7 U 2 V j d G l v b j E v U X V l c n l F Y 2 9 u b 2 1 p Y 1 N l Y 3 R v c l N M S U s v U 2 9 1 c m N l L n t F Q 0 9 O T 0 1 J Q y B T R U N U T 1 I g Q 0 9 E R S w x f S Z x d W 9 0 O 1 0 s J n F 1 b 3 Q 7 U m V s Y X R p b 2 5 z a G l w S W 5 m b y Z x d W 9 0 O z p b X X 0 i I C 8 + P E V u d H J 5 I F R 5 c G U 9 I k Z p b G x M Y X N 0 V X B k Y X R l Z C I g V m F s d W U 9 I m Q y M D I y L T A 2 L T I 4 V D A 4 O j E z O j U x L j A z M D A y M z l a I i A v P j x F b n R y e S B U e X B l P S J G a W x s Z W R D b 2 1 w b G V 0 Z V J l c 3 V s d F R v V 2 9 y a 3 N o Z W V 0 I i B W Y W x 1 Z T 0 i b D E i I C 8 + P E V u d H J 5 I F R 5 c G U 9 I k F k Z G V k V G 9 E Y X R h T W 9 k Z W w i I F Z h b H V l P S J s M C I g L z 4 8 R W 5 0 c n k g V H l w Z T 0 i U m V j b 3 Z l c n l U Y X J n Z X R T a G V l d C I g V m F s d W U 9 I n N N Y X N 0 Z X I i I C 8 + P E V u d H J 5 I F R 5 c G U 9 I l J l Y 2 9 2 Z X J 5 V G F y Z 2 V 0 Q 2 9 s d W 1 u I i B W Y W x 1 Z T 0 i b D Q 0 I i A v P j x F b n R y e S B U e X B l P S J S Z W N v d m V y e V R h c m d l d F J v d y I g V m F s d W U 9 I m w x I i A v P j x F b n R y e S B U e X B l P S J C d W Z m Z X J O Z X h 0 U m V m c m V z a C I g V m F s d W U 9 I m w x I i A v P j x F b n R y e S B U e X B l P S J R d W V y e U l E I i B W Y W x 1 Z T 0 i c z Y 3 M D h m Z T h k L W U 0 Y m Q t N D V l Z S 1 h M m F h L W J l Z j J i N D E 4 M T Q 0 O C I g L z 4 8 R W 5 0 c n k g V H l w Z T 0 i R m l s b E N v b H V t b l R 5 c G V z I i B W Y W x 1 Z T 0 i c 0 J n W T 0 i I C 8 + P E V u d H J 5 I F R 5 c G U 9 I k Z p b G x T d G F 0 d X M i I F Z h b H V l P S J z Q 2 9 t c G x l d G U i I C 8 + P E V u d H J 5 I F R 5 c G U 9 I k Z p b G x U Y X J n Z X Q i I F Z h b H V l P S J z U X V l c n l F Y 2 9 u b 2 1 p Y 1 N l Y 3 R v c l N M S U s i I C 8 + P C 9 T d G F i b G V F b n R y a W V z P j w v S X R l b T 4 8 S X R l b T 4 8 S X R l b U x v Y 2 F 0 a W 9 u P j x J d G V t V H l w Z T 5 G b 3 J t d W x h P C 9 J d G V t V H l w Z T 4 8 S X R l b V B h d G g + U 2 V j d G l v b j E v U X V l c n l F Y 2 9 u b 2 1 p Y 1 N l Y 3 R v c l N M S U s v U 2 9 1 c m N l P C 9 J d G V t U G F 0 a D 4 8 L 0 l 0 Z W 1 M b 2 N h d G l v b j 4 8 U 3 R h Y m x l R W 5 0 c m l l c y A v P j w v S X R l b T 4 8 S X R l b T 4 8 S X R l b U x v Y 2 F 0 a W 9 u P j x J d G V t V H l w Z T 5 G b 3 J t d W x h P C 9 J d G V t V H l w Z T 4 8 S X R l b V B h d G g + U 2 V j d G l v b j E v U X V l c n k l M j B S Z W Y l M j B N Y X N 0 Z X I l M j B B c H A l M j B E Y X R h 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x h c 3 R V c G R h d G V k I i B W Y W x 1 Z T 0 i Z D I w M j I t M D Y t M j h U M D g 6 M T M 6 N T E u M T E z M j M 5 N V o i I C 8 + P E V u d H J 5 I F R 5 c G U 9 I l J l b G F 0 a W 9 u c 2 h p c E l u Z m 9 D b 2 5 0 Y W l u Z X I i I F Z h b H V l P S J z e y Z x d W 9 0 O 2 N v b H V t b k N v d W 5 0 J n F 1 b 3 Q 7 O j I s J n F 1 b 3 Q 7 a 2 V 5 Q 2 9 s d W 1 u T m F t Z X M m c X V v d D s 6 W 1 0 s J n F 1 b 3 Q 7 c X V l c n l S Z W x h d G l v b n N o a X B z J n F 1 b 3 Q 7 O l t d L C Z x d W 9 0 O 2 N v b H V t b k l k Z W 5 0 a X R p Z X M m c X V v d D s 6 W y Z x d W 9 0 O 1 N l Y 3 R p b 2 4 x L 1 F 1 Z X J 5 I F J l Z i B N Y X N 0 Z X I g Q X B w I E R h d G E v U 2 9 1 c m N l L n t S R U Y g T U F T V E V S I E F Q U E R B V E E g R E V T Q 1 J J U F R J T 0 4 s M H 0 m c X V v d D s s J n F 1 b 3 Q 7 U 2 V j d G l v b j E v U X V l c n k g U m V m I E 1 h c 3 R l c i B B c H A g R G F 0 Y S 9 T b 3 V y Y 2 U u e 1 J F R i B N Q V N U R V I g Q V B Q R E F U Q S B D T 0 R F L D F 9 J n F 1 b 3 Q 7 X S w m c X V v d D t D b 2 x 1 b W 5 D b 3 V u d C Z x d W 9 0 O z o y L C Z x d W 9 0 O 0 t l e U N v b H V t b k 5 h b W V z J n F 1 b 3 Q 7 O l t d L C Z x d W 9 0 O 0 N v b H V t b k l k Z W 5 0 a X R p Z X M m c X V v d D s 6 W y Z x d W 9 0 O 1 N l Y 3 R p b 2 4 x L 1 F 1 Z X J 5 I F J l Z i B N Y X N 0 Z X I g Q X B w I E R h d G E v U 2 9 1 c m N l L n t S R U Y g T U F T V E V S I E F Q U E R B V E E g R E V T Q 1 J J U F R J T 0 4 s M H 0 m c X V v d D s s J n F 1 b 3 Q 7 U 2 V j d G l v b j E v U X V l c n k g U m V m I E 1 h c 3 R l c i B B c H A g R G F 0 Y S 9 T b 3 V y Y 2 U u e 1 J F R i B N Q V N U R V I g Q V B Q R E F U Q S B D T 0 R F L D F 9 J n F 1 b 3 Q 7 X S w m c X V v d D t S Z W x h d G l v b n N o a X B J b m Z v J n F 1 b 3 Q 7 O l t d f S I g L z 4 8 R W 5 0 c n k g V H l w Z T 0 i R m l s b E N v d W 5 0 I i B W Y W x 1 Z T 0 i b D Q i I C 8 + P E V u d H J 5 I F R 5 c G U 9 I k Z p b G x F c n J v c k N v d W 5 0 I i B W Y W x 1 Z T 0 i b D A i I C 8 + P E V u d H J 5 I F R 5 c G U 9 I k Z p b G x D b 2 x 1 b W 5 O Y W 1 l c y I g V m F s d W U 9 I n N b J n F 1 b 3 Q 7 U k V G I E 1 B U 1 R F U i B B U F B E Q V R B I E R F U 0 N S S V B U S U 9 O J n F 1 b 3 Q 7 L C Z x d W 9 0 O 1 J F R i B N Q V N U R V I g Q V B Q R E F U Q S B D T 0 R F J n F 1 b 3 Q 7 X S I g L z 4 8 R W 5 0 c n k g V H l w Z T 0 i R m l s b G V k Q 2 9 t c G x l d G V S Z X N 1 b H R U b 1 d v c m t z a G V l d C I g V m F s d W U 9 I m w x I i A v P j x F b n R y e S B U e X B l P S J B Z G R l Z F R v R G F 0 Y U 1 v Z G V s I i B W Y W x 1 Z T 0 i b D A i I C 8 + P E V u d H J 5 I F R 5 c G U 9 I l J l Y 2 9 2 Z X J 5 V G F y Z 2 V 0 U 2 h l Z X Q i I F Z h b H V l P S J z T W F z d G V y I i A v P j x F b n R y e S B U e X B l P S J S Z W N v d m V y e V R h c m d l d E N v b H V t b i I g V m F s d W U 9 I m w 0 N y I g L z 4 8 R W 5 0 c n k g V H l w Z T 0 i U m V j b 3 Z l c n l U Y X J n Z X R S b 3 c i I F Z h b H V l P S J s M S I g L z 4 8 R W 5 0 c n k g V H l w Z T 0 i R m l s b E V y c m 9 y Q 2 9 k Z S I g V m F s d W U 9 I n N V b m t u b 3 d u I i A v P j x F b n R y e S B U e X B l P S J C d W Z m Z X J O Z X h 0 U m V m c m V z a C I g V m F s d W U 9 I m w x I i A v P j x F b n R y e S B U e X B l P S J R d W V y e U l E I i B W Y W x 1 Z T 0 i c z E x O D E 3 N m M 0 L T l h M j g t N D U x M i 1 h Z D M z L W Q 4 N W Y 2 M 2 Y x M D Q 3 Z C I g L z 4 8 R W 5 0 c n k g V H l w Z T 0 i R m l s b E N v b H V t b l R 5 c G V z I i B W Y W x 1 Z T 0 i c 0 J n W T 0 i I C 8 + P E V u d H J 5 I F R 5 c G U 9 I k Z p b G x T d G F 0 d X M i I F Z h b H V l P S J z Q 2 9 t c G x l d G U i I C 8 + P E V u d H J 5 I F R 5 c G U 9 I k Z p b G x U Y X J n Z X Q i I F Z h b H V l P S J z U X V l c n l f U m V m X 0 1 h c 3 R l c l 9 B c H B f R G F 0 Y S I g L z 4 8 L 1 N 0 Y W J s Z U V u d H J p Z X M + P C 9 J d G V t P j x J d G V t P j x J d G V t T G 9 j Y X R p b 2 4 + P E l 0 Z W 1 U e X B l P k Z v c m 1 1 b G E 8 L 0 l 0 Z W 1 U e X B l P j x J d G V t U G F 0 a D 5 T Z W N 0 a W 9 u M S 9 R d W V y e S U y M F J l Z i U y M E 1 h c 3 R l c i U y M E F w c C U y M E R h d G E v U 2 9 1 c m N l P C 9 J d G V t U G F 0 a D 4 8 L 0 l 0 Z W 1 M b 2 N h d G l v b j 4 8 U 3 R h Y m x l R W 5 0 c m l l c y A v P j w v S X R l b T 4 8 S X R l b T 4 8 S X R l b U x v Y 2 F 0 a W 9 u P j x J d G V t V H l w Z T 5 G b 3 J t d W x h P C 9 J d G V t V H l w Z T 4 8 S X R l b V B h d G g + U 2 V j d G l v b j E v U X V l c n k l M j B B c H B s a W N h d G l v b i U y M F N v d X J j 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M Y X N 0 V X B k Y X R l Z C I g V m F s d W U 9 I m Q y M D I y L T A 2 L T I 4 V D A 4 O j E z O j U x L j E 5 N j I 5 O D l a I i A v P j x F b n R y e S B U e X B l P S J S Z W x h d G l v b n N o a X B J b m Z v Q 2 9 u d G F p b m V y I i B W Y W x 1 Z T 0 i c 3 s m c X V v d D t j b 2 x 1 b W 5 D b 3 V u d C Z x d W 9 0 O z o x L C Z x d W 9 0 O 2 t l e U N v b H V t b k 5 h b W V z J n F 1 b 3 Q 7 O l t d L C Z x d W 9 0 O 3 F 1 Z X J 5 U m V s Y X R p b 2 5 z a G l w c y Z x d W 9 0 O z p b X S w m c X V v d D t j b 2 x 1 b W 5 J Z G V u d G l 0 a W V z J n F 1 b 3 Q 7 O l s m c X V v d D t T Z W N 0 a W 9 u M S 9 R d W V y e S B B c H B s a W N h d G l v b i B T b 3 V y Y 2 U v U 2 9 1 c m N l L n t B U F B M S U N B V E l P T i B T T 1 V S Q 0 U s M H 0 m c X V v d D t d L C Z x d W 9 0 O 0 N v b H V t b k N v d W 5 0 J n F 1 b 3 Q 7 O j E s J n F 1 b 3 Q 7 S 2 V 5 Q 2 9 s d W 1 u T m F t Z X M m c X V v d D s 6 W 1 0 s J n F 1 b 3 Q 7 Q 2 9 s d W 1 u S W R l b n R p d G l l c y Z x d W 9 0 O z p b J n F 1 b 3 Q 7 U 2 V j d G l v b j E v U X V l c n k g Q X B w b G l j Y X R p b 2 4 g U 2 9 1 c m N l L 1 N v d X J j Z S 5 7 Q V B Q T E l D Q V R J T 0 4 g U 0 9 V U k N F L D B 9 J n F 1 b 3 Q 7 X S w m c X V v d D t S Z W x h d G l v b n N o a X B J b m Z v J n F 1 b 3 Q 7 O l t d f S I g L z 4 8 R W 5 0 c n k g V H l w Z T 0 i R m l s b E N v d W 5 0 I i B W Y W x 1 Z T 0 i b D E x I i A v P j x F b n R y e S B U e X B l P S J G a W x s R X J y b 3 J D b 3 V u d C I g V m F s d W U 9 I m w w I i A v P j x F b n R y e S B U e X B l P S J G a W x s Q 2 9 s d W 1 u T m F t Z X M i I F Z h b H V l P S J z W y Z x d W 9 0 O 0 F Q U E x J Q 0 F U S U 9 O I F N P V V J D R S Z x d W 9 0 O 1 0 i I C 8 + P E V u d H J 5 I F R 5 c G U 9 I k Z p b G x l Z E N v b X B s Z X R l U m V z d W x 0 V G 9 X b 3 J r c 2 h l Z X Q i I F Z h b H V l P S J s M S I g L z 4 8 R W 5 0 c n k g V H l w Z T 0 i Q W R k Z W R U b 0 R h d G F N b 2 R l b C I g V m F s d W U 9 I m w w I i A v P j x F b n R y e S B U e X B l P S J S Z W N v d m V y e V R h c m d l d F N o Z W V 0 I i B W Y W x 1 Z T 0 i c 0 1 h c 3 R l c i I g L z 4 8 R W 5 0 c n k g V H l w Z T 0 i U m V j b 3 Z l c n l U Y X J n Z X R D b 2 x 1 b W 4 i I F Z h b H V l P S J s N T A i I C 8 + P E V u d H J 5 I F R 5 c G U 9 I l J l Y 2 9 2 Z X J 5 V G F y Z 2 V 0 U m 9 3 I i B W Y W x 1 Z T 0 i b D E i I C 8 + P E V u d H J 5 I F R 5 c G U 9 I k 5 h b W V V c G R h d G V k Q W Z 0 Z X J G a W x s I i B W Y W x 1 Z T 0 i b D A i I C 8 + P E V u d H J 5 I F R 5 c G U 9 I k Z p b G x F c n J v c k N v Z G U i I F Z h b H V l P S J z V W 5 r b m 9 3 b i I g L z 4 8 R W 5 0 c n k g V H l w Z T 0 i Q n V m Z m V y T m V 4 d F J l Z n J l c 2 g i I F Z h b H V l P S J s M S I g L z 4 8 R W 5 0 c n k g V H l w Z T 0 i R m l s b F R h c m d l d E 5 h b W V D d X N 0 b 2 1 p e m V k I i B W Y W x 1 Z T 0 i b D E i I C 8 + P E V u d H J 5 I F R 5 c G U 9 I l F 1 Z X J 5 S U Q i I F Z h b H V l P S J z M D I x O D l h Z T A t N G N k Y S 0 0 O W N j L T h m Y m Q t N j k 1 Z j J j N 2 E 1 Z D g 3 I i A v P j x F b n R y e S B U e X B l P S J G a W x s Q 2 9 s d W 1 u V H l w Z X M i I F Z h b H V l P S J z Q m c 9 P S I g L z 4 8 R W 5 0 c n k g V H l w Z T 0 i R m l s b F N 0 Y X R 1 c y I g V m F s d W U 9 I n N D b 2 1 w b G V 0 Z S I g L z 4 8 R W 5 0 c n k g V H l w Z T 0 i R m l s b F R h c m d l d C I g V m F s d W U 9 I n N R d W V y e V 9 B c H B s a W N h d G l v b l 9 T b 3 V y Y 2 U i I C 8 + P C 9 T d G F i b G V F b n R y a W V z P j w v S X R l b T 4 8 S X R l b T 4 8 S X R l b U x v Y 2 F 0 a W 9 u P j x J d G V t V H l w Z T 5 G b 3 J t d W x h P C 9 J d G V t V H l w Z T 4 8 S X R l b V B h d G g + U 2 V j d G l v b j E v U X V l c n k l M j B B c H B s a W N h d G l v b i U y M F N v d X J j Z S 9 T b 3 V y Y 2 U 8 L 0 l 0 Z W 1 Q Y X R o P j w v S X R l b U x v Y 2 F 0 a W 9 u P j x T d G F i b G V F b n R y a W V z I C 8 + P C 9 J d G V t P j x J d G V t P j x J d G V t T G 9 j Y X R p b 2 4 + P E l 0 Z W 1 U e X B l P k Z v c m 1 1 b G E 8 L 0 l 0 Z W 1 U e X B l P j x J d G V t U G F 0 a D 5 T Z W N 0 a W 9 u M S 9 R d W V y e S U y M F B h e W 1 l b n Q l M j B G c m V x d W V u Y 3 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T G F z d F V w Z G F 0 Z W Q i I F Z h b H V l P S J k M j A y M i 0 w N i 0 y O F Q w O D o x M z o 1 M S 4 z N D c z N z c y W i I g L z 4 8 R W 5 0 c n k g V H l w Z T 0 i U m V s Y X R p b 2 5 z a G l w S W 5 m b 0 N v b n R h a W 5 l c i I g V m F s d W U 9 I n N 7 J n F 1 b 3 Q 7 Y 2 9 s d W 1 u Q 2 9 1 b n Q m c X V v d D s 6 M S w m c X V v d D t r Z X l D b 2 x 1 b W 5 O Y W 1 l c y Z x d W 9 0 O z p b X S w m c X V v d D t x d W V y e V J l b G F 0 a W 9 u c 2 h p c H M m c X V v d D s 6 W 1 0 s J n F 1 b 3 Q 7 Y 2 9 s d W 1 u S W R l b n R p d G l l c y Z x d W 9 0 O z p b J n F 1 b 3 Q 7 U 2 V j d G l v b j E v U X V l c n k g U G F 5 b W V u d C B G c m V x d W V u Y 3 k v U 2 9 1 c m N l L n t Q Q V l N R U 5 U I E Z S R V F V R U 5 D W S w w f S Z x d W 9 0 O 1 0 s J n F 1 b 3 Q 7 Q 2 9 s d W 1 u Q 2 9 1 b n Q m c X V v d D s 6 M S w m c X V v d D t L Z X l D b 2 x 1 b W 5 O Y W 1 l c y Z x d W 9 0 O z p b X S w m c X V v d D t D b 2 x 1 b W 5 J Z G V u d G l 0 a W V z J n F 1 b 3 Q 7 O l s m c X V v d D t T Z W N 0 a W 9 u M S 9 R d W V y e S B Q Y X l t Z W 5 0 I E Z y Z X F 1 Z W 5 j e S 9 T b 3 V y Y 2 U u e 1 B B W U 1 F T l Q g R l J F U V V F T k N Z L D B 9 J n F 1 b 3 Q 7 X S w m c X V v d D t S Z W x h d G l v b n N o a X B J b m Z v J n F 1 b 3 Q 7 O l t d f S I g L z 4 8 R W 5 0 c n k g V H l w Z T 0 i R m l s b E N v d W 5 0 I i B W Y W x 1 Z T 0 i b D E 2 I i A v P j x F b n R y e S B U e X B l P S J G a W x s R X J y b 3 J D b 3 V u d C I g V m F s d W U 9 I m w w I i A v P j x F b n R y e S B U e X B l P S J G a W x s Q 2 9 s d W 1 u T m F t Z X M i I F Z h b H V l P S J z W y Z x d W 9 0 O 1 B B W U 1 F T l Q g R l J F U V V F T k N Z J n F 1 b 3 Q 7 X S I g L z 4 8 R W 5 0 c n k g V H l w Z T 0 i R m l s b G V k Q 2 9 t c G x l d G V S Z X N 1 b H R U b 1 d v c m t z a G V l d C I g V m F s d W U 9 I m w x I i A v P j x F b n R y e S B U e X B l P S J B Z G R l Z F R v R G F 0 Y U 1 v Z G V s I i B W Y W x 1 Z T 0 i b D A i I C 8 + P E V u d H J 5 I F R 5 c G U 9 I l J l Y 2 9 2 Z X J 5 V G F y Z 2 V 0 U 2 h l Z X Q i I F Z h b H V l P S J z T W F z d G V y I i A v P j x F b n R y e S B U e X B l P S J S Z W N v d m V y e V R h c m d l d E N v b H V t b i I g V m F s d W U 9 I m w 1 N C I g L z 4 8 R W 5 0 c n k g V H l w Z T 0 i U m V j b 3 Z l c n l U Y X J n Z X R S b 3 c i I F Z h b H V l P S J s M S I g L z 4 8 R W 5 0 c n k g V H l w Z T 0 i R m l s b E V y c m 9 y Q 2 9 k Z S I g V m F s d W U 9 I n N V b m t u b 3 d u I i A v P j x F b n R y e S B U e X B l P S J C d W Z m Z X J O Z X h 0 U m V m c m V z a C I g V m F s d W U 9 I m w x I i A v P j x F b n R y e S B U e X B l P S J R d W V y e U l E I i B W Y W x 1 Z T 0 i c z g z N G F h Z m F k L T U 4 Z j A t N D l l Z C 0 4 Y j V m L T Q 5 M W Z l Z j k 2 Z T U w Z C I g L z 4 8 R W 5 0 c n k g V H l w Z T 0 i R m l s b E N v b H V t b l R 5 c G V z I i B W Y W x 1 Z T 0 i c 0 J n P T 0 i I C 8 + P E V u d H J 5 I F R 5 c G U 9 I k Z p b G x T d G F 0 d X M i I F Z h b H V l P S J z Q 2 9 t c G x l d G U i I C 8 + P E V u d H J 5 I F R 5 c G U 9 I k Z p b G x U Y X J n Z X Q i I F Z h b H V l P S J z U X V l c n l f U G F 5 b W V u d F 9 G c m V x d W V u Y 3 k i I C 8 + P C 9 T d G F i b G V F b n R y a W V z P j w v S X R l b T 4 8 S X R l b T 4 8 S X R l b U x v Y 2 F 0 a W 9 u P j x J d G V t V H l w Z T 5 G b 3 J t d W x h P C 9 J d G V t V H l w Z T 4 8 S X R l b V B h d G g + U 2 V j d G l v b j E v U X V l c n k l M j B Q Y X l t Z W 5 0 J T I w R n J l c X V l b m N 5 L 1 N v d X J j Z T w v S X R l b V B h d G g + P C 9 J d G V t T G 9 j Y X R p b 2 4 + P F N 0 Y W J s Z U V u d H J p Z X M g L z 4 8 L 0 l 0 Z W 0 + P E l 0 Z W 0 + P E l 0 Z W 1 M b 2 N h d G l v b j 4 8 S X R l b V R 5 c G U + R m 9 y b X V s Y T w v S X R l b V R 5 c G U + P E l 0 Z W 1 Q Y X R o P l N l Y 3 R p b 2 4 x L 1 F 1 Z X J 5 J T I w R m l y c 3 Q l M j B J b n N 0 Y W x s b W V u d C 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T G F z d F V w Z G F 0 Z W Q i I F Z h b H V l P S J k M j A y M i 0 w N i 0 y O F Q w O D o x M z o 1 M S 4 y N z k z O D U z W i I g L z 4 8 R W 5 0 c n k g V H l w Z T 0 i U m V s Y X R p b 2 5 z a G l w S W 5 m b 0 N v b n R h a W 5 l c i I g V m F s d W U 9 I n N 7 J n F 1 b 3 Q 7 Y 2 9 s d W 1 u Q 2 9 1 b n Q m c X V v d D s 6 M S w m c X V v d D t r Z X l D b 2 x 1 b W 5 O Y W 1 l c y Z x d W 9 0 O z p b X S w m c X V v d D t x d W V y e V J l b G F 0 a W 9 u c 2 h p c H M m c X V v d D s 6 W 1 0 s J n F 1 b 3 Q 7 Y 2 9 s d W 1 u S W R l b n R p d G l l c y Z x d W 9 0 O z p b J n F 1 b 3 Q 7 U 2 V j d G l v b j E v U X V l c n k g R m l y c 3 Q g S W 5 z d G F s b G 1 l b n Q g V H l w Z S 9 T b 3 V y Y 2 U u e 0 Z J U l N U I E l O U 1 R B T E x N R U 5 U I F R Z U E U s M H 0 m c X V v d D t d L C Z x d W 9 0 O 0 N v b H V t b k N v d W 5 0 J n F 1 b 3 Q 7 O j E s J n F 1 b 3 Q 7 S 2 V 5 Q 2 9 s d W 1 u T m F t Z X M m c X V v d D s 6 W 1 0 s J n F 1 b 3 Q 7 Q 2 9 s d W 1 u S W R l b n R p d G l l c y Z x d W 9 0 O z p b J n F 1 b 3 Q 7 U 2 V j d G l v b j E v U X V l c n k g R m l y c 3 Q g S W 5 z d G F s b G 1 l b n Q g V H l w Z S 9 T b 3 V y Y 2 U u e 0 Z J U l N U I E l O U 1 R B T E x N R U 5 U I F R Z U E U s M H 0 m c X V v d D t d L C Z x d W 9 0 O 1 J l b G F 0 a W 9 u c 2 h p c E l u Z m 8 m c X V v d D s 6 W 1 1 9 I i A v P j x F b n R y e S B U e X B l P S J G a W x s Q 2 9 1 b n Q i I F Z h b H V l P S J s M i I g L z 4 8 R W 5 0 c n k g V H l w Z T 0 i R m l s b E V y c m 9 y Q 2 9 1 b n Q i I F Z h b H V l P S J s M C I g L z 4 8 R W 5 0 c n k g V H l w Z T 0 i R m l s b E N v b H V t b k 5 h b W V z I i B W Y W x 1 Z T 0 i c 1 s m c X V v d D t G S V J T V C B J T l N U Q U x M T U V O V C B U W V B F J n F 1 b 3 Q 7 X S I g L z 4 8 R W 5 0 c n k g V H l w Z T 0 i R m l s b G V k Q 2 9 t c G x l d G V S Z X N 1 b H R U b 1 d v c m t z a G V l d C I g V m F s d W U 9 I m w x I i A v P j x F b n R y e S B U e X B l P S J B Z G R l Z F R v R G F 0 Y U 1 v Z G V s I i B W Y W x 1 Z T 0 i b D A i I C 8 + P E V u d H J 5 I F R 5 c G U 9 I l J l Y 2 9 2 Z X J 5 V G F y Z 2 V 0 U 2 h l Z X Q i I F Z h b H V l P S J z T W F z d G V y I i A v P j x F b n R y e S B U e X B l P S J S Z W N v d m V y e V R h c m d l d E N v b H V t b i I g V m F s d W U 9 I m w 1 M i I g L z 4 8 R W 5 0 c n k g V H l w Z T 0 i U m V j b 3 Z l c n l U Y X J n Z X R S b 3 c i I F Z h b H V l P S J s M S I g L z 4 8 R W 5 0 c n k g V H l w Z T 0 i T m F t Z V V w Z G F 0 Z W R B Z n R l c k Z p b G w i I F Z h b H V l P S J s M C I g L z 4 8 R W 5 0 c n k g V H l w Z T 0 i R m l s b E V y c m 9 y Q 2 9 k Z S I g V m F s d W U 9 I n N V b m t u b 3 d u I i A v P j x F b n R y e S B U e X B l P S J C d W Z m Z X J O Z X h 0 U m V m c m V z a C I g V m F s d W U 9 I m w x I i A v P j x F b n R y e S B U e X B l P S J G a W x s V G F y Z 2 V 0 T m F t Z U N 1 c 3 R v b W l 6 Z W Q i I F Z h b H V l P S J s M S I g L z 4 8 R W 5 0 c n k g V H l w Z T 0 i U X V l c n l J R C I g V m F s d W U 9 I n N j Y z E 4 M j E z N C 1 k Z T k 5 L T Q 2 M z I t O D k x M C 0 4 Z D M 4 O T N h O D N m N j Y i I C 8 + P E V u d H J 5 I F R 5 c G U 9 I k Z p b G x D b 2 x 1 b W 5 U e X B l c y I g V m F s d W U 9 I n N C Z z 0 9 I i A v P j x F b n R y e S B U e X B l P S J G a W x s U 3 R h d H V z I i B W Y W x 1 Z T 0 i c 0 N v b X B s Z X R l I i A v P j x F b n R y e S B U e X B l P S J G a W x s V G F y Z 2 V 0 I i B W Y W x 1 Z T 0 i c 1 F 1 Z X J 5 X 0 Z p c n N 0 X 0 l u c 3 R h b G x t Z W 5 0 X 1 R 5 c G U i I C 8 + P C 9 T d G F i b G V F b n R y a W V z P j w v S X R l b T 4 8 S X R l b T 4 8 S X R l b U x v Y 2 F 0 a W 9 u P j x J d G V t V H l w Z T 5 G b 3 J t d W x h P C 9 J d G V t V H l w Z T 4 8 S X R l b V B h d G g + U 2 V j d G l v b j E v U X V l c n k l M j B G a X J z d C U y M E l u c 3 R h b G x t Z W 5 0 J T I w V H l w Z S 9 T b 3 V y Y 2 U 8 L 0 l 0 Z W 1 Q Y X R o P j w v S X R l b U x v Y 2 F 0 a W 9 u P j x T d G F i b G V F b n R y a W V z I C 8 + P C 9 J d G V t P j x J d G V t P j x J d G V t T G 9 j Y X R p b 2 4 + P E l 0 Z W 1 U e X B l P k Z v c m 1 1 b G E 8 L 0 l 0 Z W 1 U e X B l P j x J d G V t U G F 0 a D 5 T Z W N 0 a W 9 u M S 9 R d W V y e S U y M E R Q J T I w U 2 9 1 c m N l J T I w U G F 5 b W V u d C 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T G F z d F V w Z G F 0 Z W Q i I F Z h b H V l P S J k M j A y M i 0 w N i 0 y O F Q w O D o x M z o 1 M S 4 3 N j M x M T k x W i I g L z 4 8 R W 5 0 c n k g V H l w Z T 0 i U m V s Y X R p b 2 5 z a G l w S W 5 m b 0 N v b n R h a W 5 l c i I g V m F s d W U 9 I n N 7 J n F 1 b 3 Q 7 Y 2 9 s d W 1 u Q 2 9 1 b n Q m c X V v d D s 6 M S w m c X V v d D t r Z X l D b 2 x 1 b W 5 O Y W 1 l c y Z x d W 9 0 O z p b X S w m c X V v d D t x d W V y e V J l b G F 0 a W 9 u c 2 h p c H M m c X V v d D s 6 W 1 0 s J n F 1 b 3 Q 7 Y 2 9 s d W 1 u S W R l b n R p d G l l c y Z x d W 9 0 O z p b J n F 1 b 3 Q 7 U 2 V j d G l v b j E v U X V l c n k g R F A g U 2 9 1 c m N l I F B h e W 1 l b n Q g V H l w Z S 9 T b 3 V y Y 2 U u e 0 R Q I F N P V V J D R S B Q Q V l N R U 5 U I F R Z U E U s M H 0 m c X V v d D t d L C Z x d W 9 0 O 0 N v b H V t b k N v d W 5 0 J n F 1 b 3 Q 7 O j E s J n F 1 b 3 Q 7 S 2 V 5 Q 2 9 s d W 1 u T m F t Z X M m c X V v d D s 6 W 1 0 s J n F 1 b 3 Q 7 Q 2 9 s d W 1 u S W R l b n R p d G l l c y Z x d W 9 0 O z p b J n F 1 b 3 Q 7 U 2 V j d G l v b j E v U X V l c n k g R F A g U 2 9 1 c m N l I F B h e W 1 l b n Q g V H l w Z S 9 T b 3 V y Y 2 U u e 0 R Q I F N P V V J D R S B Q Q V l N R U 5 U I F R Z U E U s M H 0 m c X V v d D t d L C Z x d W 9 0 O 1 J l b G F 0 a W 9 u c 2 h p c E l u Z m 8 m c X V v d D s 6 W 1 1 9 I i A v P j x F b n R y e S B U e X B l P S J G a W x s Q 2 9 1 b n Q i I F Z h b H V l P S J s O S I g L z 4 8 R W 5 0 c n k g V H l w Z T 0 i R m l s b E V y c m 9 y Q 2 9 1 b n Q i I F Z h b H V l P S J s M C I g L z 4 8 R W 5 0 c n k g V H l w Z T 0 i R m l s b E N v b H V t b k 5 h b W V z I i B W Y W x 1 Z T 0 i c 1 s m c X V v d D t E U C B T T 1 V S Q 0 U g U E F Z T U V O V C B U W V B F J n F 1 b 3 Q 7 X S I g L z 4 8 R W 5 0 c n k g V H l w Z T 0 i R m l s b G V k Q 2 9 t c G x l d G V S Z X N 1 b H R U b 1 d v c m t z a G V l d C I g V m F s d W U 9 I m w x I i A v P j x F b n R y e S B U e X B l P S J B Z G R l Z F R v R G F 0 Y U 1 v Z G V s I i B W Y W x 1 Z T 0 i b D A i I C 8 + P E V u d H J 5 I F R 5 c G U 9 I l J l Y 2 9 2 Z X J 5 V G F y Z 2 V 0 U 2 h l Z X Q i I F Z h b H V l P S J z T W F z d G V y I i A v P j x F b n R y e S B U e X B l P S J S Z W N v d m V y e V R h c m d l d E N v b H V t b i I g V m F s d W U 9 I m w 1 N i I g L z 4 8 R W 5 0 c n k g V H l w Z T 0 i U m V j b 3 Z l c n l U Y X J n Z X R S b 3 c i I F Z h b H V l P S J s M S I g L z 4 8 R W 5 0 c n k g V H l w Z T 0 i T m F t Z V V w Z G F 0 Z W R B Z n R l c k Z p b G w i I F Z h b H V l P S J s M C I g L z 4 8 R W 5 0 c n k g V H l w Z T 0 i R m l s b E V y c m 9 y Q 2 9 k Z S I g V m F s d W U 9 I n N V b m t u b 3 d u I i A v P j x F b n R y e S B U e X B l P S J C d W Z m Z X J O Z X h 0 U m V m c m V z a C I g V m F s d W U 9 I m w x I i A v P j x F b n R y e S B U e X B l P S J G a W x s V G F y Z 2 V 0 T m F t Z U N 1 c 3 R v b W l 6 Z W Q i I F Z h b H V l P S J s M S I g L z 4 8 R W 5 0 c n k g V H l w Z T 0 i U X V l c n l J R C I g V m F s d W U 9 I n N i M z k y O D Q 1 Z C 0 x O T d l L T Q 5 N m E t O T M 0 O S 0 1 Z T F j M j E 5 N j E w N z A i I C 8 + P E V u d H J 5 I F R 5 c G U 9 I k Z p b G x D b 2 x 1 b W 5 U e X B l c y I g V m F s d W U 9 I n N C Z z 0 9 I i A v P j x F b n R y e S B U e X B l P S J G a W x s U 3 R h d H V z I i B W Y W x 1 Z T 0 i c 0 N v b X B s Z X R l I i A v P j x F b n R y e S B U e X B l P S J G a W x s V G F y Z 2 V 0 I i B W Y W x 1 Z T 0 i c 1 F 1 Z X J 5 X 0 R Q X 1 N v d X J j Z V 9 Q Y X l t Z W 5 0 X 1 R 5 c G U i I C 8 + P C 9 T d G F i b G V F b n R y a W V z P j w v S X R l b T 4 8 S X R l b T 4 8 S X R l b U x v Y 2 F 0 a W 9 u P j x J d G V t V H l w Z T 5 G b 3 J t d W x h P C 9 J d G V t V H l w Z T 4 8 S X R l b V B h d G g + U 2 V j d G l v b j E v U X V l c n k l M j B E U C U y M F N v d X J j Z S U y M F B h e W 1 l b n Q l M j B U e X B l L 1 N v d X J j Z T w v S X R l b V B h d G g + P C 9 J d G V t T G 9 j Y X R p b 2 4 + P F N 0 Y W J s Z U V u d H J p Z X M g L z 4 8 L 0 l 0 Z W 0 + P E l 0 Z W 0 + P E l 0 Z W 1 M b 2 N h d G l v b j 4 8 S X R l b V R 5 c G U + R m 9 y b X V s Y T w v S X R l b V R 5 c G U + P E l 0 Z W 1 Q Y X R o P l N l Y 3 R p b 2 4 x L 1 F 1 Z X J 5 J T I w S W 5 0 Z X J l c 3 Q l M j B U e X B 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X V l c n k g S W 5 0 Z X J l c 3 Q g V H l w Z S 9 T b 3 V y Y 2 U u e 0 l u d G V y Z X N 0 I F R 5 c G U s M H 0 m c X V v d D t d L C Z x d W 9 0 O 0 N v b H V t b k N v d W 5 0 J n F 1 b 3 Q 7 O j E s J n F 1 b 3 Q 7 S 2 V 5 Q 2 9 s d W 1 u T m F t Z X M m c X V v d D s 6 W 1 0 s J n F 1 b 3 Q 7 Q 2 9 s d W 1 u S W R l b n R p d G l l c y Z x d W 9 0 O z p b J n F 1 b 3 Q 7 U 2 V j d G l v b j E v U X V l c n k g S W 5 0 Z X J l c 3 Q g V H l w Z S 9 T b 3 V y Y 2 U u e 0 l u d G V y Z X N 0 I F R 5 c G U s M H 0 m c X V v d D t d L C Z x d W 9 0 O 1 J l b G F 0 a W 9 u c 2 h p c E l u Z m 8 m c X V v d D s 6 W 1 1 9 I i A v P j x F b n R y e S B U e X B l P S J G a W x s Q 2 9 s d W 1 u T m F t Z X M i I F Z h b H V l P S J z W y Z x d W 9 0 O 0 l u d G V y Z X N 0 I F R 5 c G U 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U 4 I i A v P j x F b n R y e S B U e X B l P S J S Z W N v d m V y e V R h c m d l d F J v d y I g V m F s d W U 9 I m w x I i A v P j x F b n R y e S B U e X B l P S J O Y W 1 l V X B k Y X R l Z E F m d G V y R m l s b C I g V m F s d W U 9 I m w w I i A v P j x F b n R y e S B U e X B l P S J C d W Z m Z X J O Z X h 0 U m V m c m V z a C I g V m F s d W U 9 I m w x I i A v P j x F b n R y e S B U e X B l P S J G a W x s V G F y Z 2 V 0 T m F t Z U N 1 c 3 R v b W l 6 Z W Q i I F Z h b H V l P S J s M S I g L z 4 8 R W 5 0 c n k g V H l w Z T 0 i R m l s b E N v d W 5 0 I i B W Y W x 1 Z T 0 i b D I i I C 8 + P E V u d H J 5 I F R 5 c G U 9 I l F 1 Z X J 5 S U Q i I F Z h b H V l P S J z N G N m N j I w O W U t Z T d h M C 0 0 N z M 0 L W I z Y j c t N W Y 0 Z m U x Z G Z i N D h h I i A v P j x F b n R y e S B U e X B l P S J G a W x s Q 2 9 s d W 1 u V H l w Z X M i I F Z h b H V l P S J z Q m c 9 P S I g L z 4 8 R W 5 0 c n k g V H l w Z T 0 i R m l s b E V y c m 9 y Q 2 9 k Z S I g V m F s d W U 9 I n N V b m t u b 3 d u I i A v P j x F b n R y e S B U e X B l P S J G a W x s T G F z d F V w Z G F 0 Z W Q i I F Z h b H V l P S J k M j A y M i 0 w N i 0 y O F Q w O D o x M z o 1 M S 4 0 M z Y 1 M j M 5 W i I g L z 4 8 R W 5 0 c n k g V H l w Z T 0 i R m l s b F R h c m d l d C I g V m F s d W U 9 I n N R d W V y e V 9 J b n R l c m V z d F 9 U e X B l I i A v P j w v U 3 R h Y m x l R W 5 0 c m l l c z 4 8 L 0 l 0 Z W 0 + P E l 0 Z W 0 + P E l 0 Z W 1 M b 2 N h d G l v b j 4 8 S X R l b V R 5 c G U + R m 9 y b X V s Y T w v S X R l b V R 5 c G U + P E l 0 Z W 1 Q Y X R o P l N l Y 3 R p b 2 4 x L 1 F 1 Z X J 5 J T I w S W 5 0 Z X J l c 3 Q l M j B U e X B l L 1 N v d X J j Z T w v S X R l b V B h d G g + P C 9 J d G V t T G 9 j Y X R p b 2 4 + P F N 0 Y W J s Z U V u d H J p Z X M g L z 4 8 L 0 l 0 Z W 0 + P E l 0 Z W 0 + P E l 0 Z W 1 M b 2 N h d G l v b j 4 8 S X R l b V R 5 c G U + R m 9 y b X V s Y T w v S X R l b V R 5 c G U + P E l 0 Z W 1 Q Y X R o P l N l Y 3 R p b 2 4 x L 1 F 1 Z X J 5 J T I w S W 5 z d G F s b G 1 l b n Q l M j B T Y 2 h l b W 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d W V y e S B J b n N 0 Y W x s b W V u d C B T Y 2 h l b W U v U 2 9 1 c m N l L n t J T l N U Q U x M T U V O V C B T Q 0 h F T U U s M H 0 m c X V v d D t d L C Z x d W 9 0 O 0 N v b H V t b k N v d W 5 0 J n F 1 b 3 Q 7 O j E s J n F 1 b 3 Q 7 S 2 V 5 Q 2 9 s d W 1 u T m F t Z X M m c X V v d D s 6 W 1 0 s J n F 1 b 3 Q 7 Q 2 9 s d W 1 u S W R l b n R p d G l l c y Z x d W 9 0 O z p b J n F 1 b 3 Q 7 U 2 V j d G l v b j E v U X V l c n k g S W 5 z d G F s b G 1 l b n Q g U 2 N o Z W 1 l L 1 N v d X J j Z S 5 7 S U 5 T V E F M T E 1 F T l Q g U 0 N I R U 1 F L D B 9 J n F 1 b 3 Q 7 X S w m c X V v d D t S Z W x h d G l v b n N o a X B J b m Z v J n F 1 b 3 Q 7 O l t d f S I g L z 4 8 R W 5 0 c n k g V H l w Z T 0 i R m l s b E N v b H V t b k 5 h b W V z I i B W Y W x 1 Z T 0 i c 1 s m c X V v d D t J T l N U Q U x M T U V O V C B T Q 0 h F T U U 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Y w I i A v P j x F b n R y e S B U e X B l P S J S Z W N v d m V y e V R h c m d l d F J v d y I g V m F s d W U 9 I m w x I i A v P j x F b n R y e S B U e X B l P S J C d W Z m Z X J O Z X h 0 U m V m c m V z a C I g V m F s d W U 9 I m w x I i A v P j x F b n R y e S B U e X B l P S J G a W x s Q 2 9 1 b n Q i I F Z h b H V l P S J s N y I g L z 4 8 R W 5 0 c n k g V H l w Z T 0 i U X V l c n l J R C I g V m F s d W U 9 I n M 4 Y j B h N j U 5 N y 0 z N D I x L T Q z Y z A t Y W J k Z i 1 l M T N k Z W Y 0 N D Y y M m U i I C 8 + P E V u d H J 5 I F R 5 c G U 9 I k Z p b G x D b 2 x 1 b W 5 U e X B l c y I g V m F s d W U 9 I n N C Z z 0 9 I i A v P j x F b n R y e S B U e X B l P S J G a W x s R X J y b 3 J D b 2 R l I i B W Y W x 1 Z T 0 i c 1 V u a 2 5 v d 2 4 i I C 8 + P E V u d H J 5 I F R 5 c G U 9 I k Z p b G x M Y X N 0 V X B k Y X R l Z C I g V m F s d W U 9 I m Q y M D I y L T A 2 L T I 4 V D A 4 O j E z O j U x L j U x M z c 2 M j N a I i A v P j x F b n R y e S B U e X B l P S J G a W x s V G F y Z 2 V 0 I i B W Y W x 1 Z T 0 i c 1 F 1 Z X J 5 X 0 l u c 3 R h b G x t Z W 5 0 X 1 N j a G V t Z S I g L z 4 8 L 1 N 0 Y W J s Z U V u d H J p Z X M + P C 9 J d G V t P j x J d G V t P j x J d G V t T G 9 j Y X R p b 2 4 + P E l 0 Z W 1 U e X B l P k Z v c m 1 1 b G E 8 L 0 l 0 Z W 1 U e X B l P j x J d G V t U G F 0 a D 5 T Z W N 0 a W 9 u M S 9 R d W V y e S U y M E l u c 3 R h b G x t Z W 5 0 J T I w U 2 N o Z W 1 l L 1 N v d X J j Z T w v S X R l b V B h d G g + P C 9 J d G V t T G 9 j Y X R p b 2 4 + P F N 0 Y W J s Z U V u d H J p Z X M g L z 4 8 L 0 l 0 Z W 0 + P E l 0 Z W 0 + P E l 0 Z W 1 M b 2 N h d G l v b j 4 8 S X R l b V R 5 c G U + R m 9 y b X V s Y T w v S X R l b V R 5 c G U + P E l 0 Z W 1 Q Y X R o P l N l Y 3 R p b 2 4 x L 1 F 1 Z X J 5 J T I w R m x v Y X R p b m c l M j B Q Z X J p b 2 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d W V y e S B G b G 9 h d G l u Z y B Q Z X J p b 2 Q v U 2 9 1 c m N l L n t G T E 9 B V E l O R y B Q R V J J T 0 Q s M H 0 m c X V v d D t d L C Z x d W 9 0 O 0 N v b H V t b k N v d W 5 0 J n F 1 b 3 Q 7 O j E s J n F 1 b 3 Q 7 S 2 V 5 Q 2 9 s d W 1 u T m F t Z X M m c X V v d D s 6 W 1 0 s J n F 1 b 3 Q 7 Q 2 9 s d W 1 u S W R l b n R p d G l l c y Z x d W 9 0 O z p b J n F 1 b 3 Q 7 U 2 V j d G l v b j E v U X V l c n k g R m x v Y X R p b m c g U G V y a W 9 k L 1 N v d X J j Z S 5 7 R k x P Q V R J T k c g U E V S S U 9 E L D B 9 J n F 1 b 3 Q 7 X S w m c X V v d D t S Z W x h d G l v b n N o a X B J b m Z v J n F 1 b 3 Q 7 O l t d f S I g L z 4 8 R W 5 0 c n k g V H l w Z T 0 i R m l s b E N v b H V t b k 5 h b W V z I i B W Y W x 1 Z T 0 i c 1 s m c X V v d D t G T E 9 B V E l O R y B Q R V J J T 0 Q 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Y y I i A v P j x F b n R y e S B U e X B l P S J S Z W N v d m V y e V R h c m d l d F J v d y I g V m F s d W U 9 I m w x I i A v P j x F b n R y e S B U e X B l P S J C d W Z m Z X J O Z X h 0 U m V m c m V z a C I g V m F s d W U 9 I m w x I i A v P j x F b n R y e S B U e X B l P S J G a W x s Q 2 9 1 b n Q i I F Z h b H V l P S J s M T Y i I C 8 + P E V u d H J 5 I F R 5 c G U 9 I l F 1 Z X J 5 S U Q i I F Z h b H V l P S J z N j R m O G N j Y T k t N T g 2 O S 0 0 N G Q 2 L W I 4 M z U t O D Z h O G E z Z D I y N z c 0 I i A v P j x F b n R y e S B U e X B l P S J G a W x s Q 2 9 s d W 1 u V H l w Z X M i I F Z h b H V l P S J z Q m c 9 P S I g L z 4 8 R W 5 0 c n k g V H l w Z T 0 i R m l s b E V y c m 9 y Q 2 9 k Z S I g V m F s d W U 9 I n N V b m t u b 3 d u I i A v P j x F b n R y e S B U e X B l P S J G a W x s T G F z d F V w Z G F 0 Z W Q i I F Z h b H V l P S J k M j A y M i 0 w N i 0 y O F Q w O D o x M z o 1 M S 4 1 O D k 3 N j Q 5 W i I g L z 4 8 R W 5 0 c n k g V H l w Z T 0 i R m l s b F R h c m d l d C I g V m F s d W U 9 I n N R d W V y e V 9 G b G 9 h d G l u Z 1 9 Q Z X J p b 2 Q i I C 8 + P C 9 T d G F i b G V F b n R y a W V z P j w v S X R l b T 4 8 S X R l b T 4 8 S X R l b U x v Y 2 F 0 a W 9 u P j x J d G V t V H l w Z T 5 G b 3 J t d W x h P C 9 J d G V t V H l w Z T 4 8 S X R l b V B h d G g + U 2 V j d G l v b j E v U X V l c n k l M j B G b G 9 h d G l u Z y U y M F B l c m l v Z C 9 T b 3 V y Y 2 U 8 L 0 l 0 Z W 1 Q Y X R o P j w v S X R l b U x v Y 2 F 0 a W 9 u P j x T d G F i b G V F b n R y a W V z I C 8 + P C 9 J d G V t P j x J d G V t P j x J d G V t T G 9 j Y X R p b 2 4 + P E l 0 Z W 1 U e X B l P k Z v c m 1 1 b G E 8 L 0 l 0 Z W 1 U e X B l P j x J d G V t U G F 0 a D 5 T Z W N 0 a W 9 u M S 9 R d W V y e S U y M F d P U 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F 1 Z X J 5 I F d P U C 9 T b 3 V y Y 2 U u e 1 d P U C w w f S Z x d W 9 0 O 1 0 s J n F 1 b 3 Q 7 Q 2 9 s d W 1 u Q 2 9 1 b n Q m c X V v d D s 6 M S w m c X V v d D t L Z X l D b 2 x 1 b W 5 O Y W 1 l c y Z x d W 9 0 O z p b X S w m c X V v d D t D b 2 x 1 b W 5 J Z G V u d G l 0 a W V z J n F 1 b 3 Q 7 O l s m c X V v d D t T Z W N 0 a W 9 u M S 9 R d W V y e S B X T 1 A v U 2 9 1 c m N l L n t X T 1 A s M H 0 m c X V v d D t d L C Z x d W 9 0 O 1 J l b G F 0 a W 9 u c 2 h p c E l u Z m 8 m c X V v d D s 6 W 1 1 9 I i A v P j x F b n R y e S B U e X B l P S J G a W x s Q 2 9 s d W 1 u T m F t Z X M i I F Z h b H V l P S J z W y Z x d W 9 0 O 1 d P U C Z x d W 9 0 O 1 0 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j Q i I C 8 + P E V u d H J 5 I F R 5 c G U 9 I l J l Y 2 9 2 Z X J 5 V G F y Z 2 V 0 U m 9 3 I i B W Y W x 1 Z T 0 i b D E i I C 8 + P E V u d H J 5 I F R 5 c G U 9 I k J 1 Z m Z l c k 5 l e H R S Z W Z y Z X N o I i B W Y W x 1 Z T 0 i b D E i I C 8 + P E V u d H J 5 I F R 5 c G U 9 I k Z p b G x D b 3 V u d C I g V m F s d W U 9 I m w 1 I i A v P j x F b n R y e S B U e X B l P S J R d W V y e U l E I i B W Y W x 1 Z T 0 i c z N h Y j k 3 O D V k L T V j Z j Y t N G Q 1 Y y 0 4 M T M w L T N h Z G Q w N m U y Y W N j O S I g L z 4 8 R W 5 0 c n k g V H l w Z T 0 i R m l s b E N v b H V t b l R 5 c G V z I i B W Y W x 1 Z T 0 i c 0 J n P T 0 i I C 8 + P E V u d H J 5 I F R 5 c G U 9 I k Z p b G x F c n J v c k N v Z G U i I F Z h b H V l P S J z V W 5 r b m 9 3 b i I g L z 4 8 R W 5 0 c n k g V H l w Z T 0 i R m l s b E x h c 3 R V c G R h d G V k I i B W Y W x 1 Z T 0 i Z D I w M j I t M D Y t M j h U M D g 6 M T M 6 N T E u N j Y 2 M D Q 5 M 1 o i I C 8 + P E V u d H J 5 I F R 5 c G U 9 I k Z p b G x U Y X J n Z X Q i I F Z h b H V l P S J z U X V l c n l f V 0 9 Q I i A v P j w v U 3 R h Y m x l R W 5 0 c m l l c z 4 8 L 0 l 0 Z W 0 + P E l 0 Z W 0 + P E l 0 Z W 1 M b 2 N h d G l v b j 4 8 S X R l b V R 5 c G U + R m 9 y b X V s Y T w v S X R l b V R 5 c G U + P E l 0 Z W 1 Q Y X R o P l N l Y 3 R p b 2 4 x L 1 F 1 Z X J 5 J T I w V 0 9 Q L 1 N v d X J j Z T w v S X R l b V B h d G g + P C 9 J d G V t T G 9 j Y X R p b 2 4 + P F N 0 Y W J s Z U V u d H J p Z X M g L z 4 8 L 0 l 0 Z W 0 + P E l 0 Z W 0 + P E l 0 Z W 1 M b 2 N h d G l v b j 4 8 S X R l b V R 5 c G U + R m 9 y b X V s Y T w v S X R l b V R 5 c G U + P E l 0 Z W 1 Q Y X R o P l N l Y 3 R p b 2 4 x L 1 F 1 Z X J 5 J T I w Q 3 V z d G 9 t Z X I l M j B O b 3 R p Z m l j Y X R 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d X N 0 b 2 1 l c i B O b 3 R p Z m l j Y X R p b 2 4 v U 2 9 1 c m N l L n t D V V N U T 0 1 F U i B O T 1 R J R k l D Q V R J T 0 4 g Q l k s M H 0 m c X V v d D t d L C Z x d W 9 0 O 0 N v b H V t b k N v d W 5 0 J n F 1 b 3 Q 7 O j E s J n F 1 b 3 Q 7 S 2 V 5 Q 2 9 s d W 1 u T m F t Z X M m c X V v d D s 6 W 1 0 s J n F 1 b 3 Q 7 Q 2 9 s d W 1 u S W R l b n R p d G l l c y Z x d W 9 0 O z p b J n F 1 b 3 Q 7 U 2 V j d G l v b j E v U X V l c n k g Q 3 V z d G 9 t Z X I g T m 9 0 a W Z p Y 2 F 0 a W 9 u L 1 N v d X J j Z S 5 7 Q 1 V T V E 9 N R V I g T k 9 U S U Z J Q 0 F U S U 9 O I E J Z L D B 9 J n F 1 b 3 Q 7 X S w m c X V v d D t S Z W x h d G l v b n N o a X B J b m Z v J n F 1 b 3 Q 7 O l t d f S I g L z 4 8 R W 5 0 c n k g V H l w Z T 0 i R m l s b E N v b H V t b k 5 h b W V z I i B W Y W x 1 Z T 0 i c 1 s m c X V v d D t D V V N U T 0 1 F U i B O T 1 R J R k l D Q V R J T 0 4 g Q l k 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Y 2 I i A v P j x F b n R y e S B U e X B l P S J S Z W N v d m V y e V R h c m d l d F J v d y I g V m F s d W U 9 I m w x I i A v P j x F b n R y e S B U e X B l P S J C d W Z m Z X J O Z X h 0 U m V m c m V z a C I g V m F s d W U 9 I m w x I i A v P j x F b n R y e S B U e X B l P S J G a W x s V G F y Z 2 V 0 I i B W Y W x 1 Z T 0 i c 1 F 1 Z X J 5 X 0 N 1 c 3 R v b W V y X 0 5 v d G l m a W N h d G l v b i I g L z 4 8 R W 5 0 c n k g V H l w Z T 0 i U X V l c n l J R C I g V m F s d W U 9 I n M 0 Y W I 3 O G F k O S 0 x O D Q 2 L T Q 2 Y j U t Y T c 4 Y y 0 4 Z j A 1 N G E 0 O D k y Y W U i I C 8 + P E V u d H J 5 I F R 5 c G U 9 I k Z p b G x D b 3 V u d C I g V m F s d W U 9 I m w z I i A v P j x F b n R y e S B U e X B l P S J G a W x s Q 2 9 s d W 1 u V H l w Z X M i I F Z h b H V l P S J z Q m c 9 P S I g L z 4 8 R W 5 0 c n k g V H l w Z T 0 i R m l s b E V y c m 9 y Q 2 9 k Z S I g V m F s d W U 9 I n N V b m t u b 3 d u I i A v P j x F b n R y e S B U e X B l P S J G a W x s T G F z d F V w Z G F 0 Z W Q i I F Z h b H V l P S J k M j A y M i 0 w N i 0 y O F Q w O D o x M z o 0 O C 4 3 M z E 3 M j M x W i I g L z 4 8 L 1 N 0 Y W J s Z U V u d H J p Z X M + P C 9 J d G V t P j x J d G V t P j x J d G V t T G 9 j Y X R p b 2 4 + P E l 0 Z W 1 U e X B l P k Z v c m 1 1 b G E 8 L 0 l 0 Z W 1 U e X B l P j x J d G V t U G F 0 a D 5 T Z W N 0 a W 9 u M S 9 R d W V y e S U y M E N 1 c 3 R v b W V y J T I w T m 9 0 a W Z p Y 2 F 0 a W 9 u L 1 N v d X J j Z T w v S X R l b V B h d G g + P C 9 J d G V t T G 9 j Y X R p b 2 4 + P F N 0 Y W J s Z U V u d H J p Z X M g L z 4 8 L 0 l 0 Z W 0 + P E l 0 Z W 0 + P E l 0 Z W 1 M b 2 N h d G l v b j 4 8 S X R l b V R 5 c G U + R m 9 y b X V s Y T w v S X R l b V R 5 c G U + P E l 0 Z W 1 Q Y X R o P l N l Y 3 R p b 2 4 x L 1 F 1 Z X J 5 J T I w S W 5 z d G F s b G 1 l b n Q l M j B T b 3 V y Y 2 U l M j B Q Y X l t Z W 5 0 J T I w V H l w 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I E l u c 3 R h b G x t Z W 5 0 I F N v d X J j Z S B Q Y X l t Z W 5 0 I F R 5 c G U v U 2 9 1 c m N l L n t J T l N U Q U x M T U V O V C B T T 1 V S Q 0 U g U E F Z T U V O V C B U W V B F L D B 9 J n F 1 b 3 Q 7 X S w m c X V v d D t D b 2 x 1 b W 5 D b 3 V u d C Z x d W 9 0 O z o x L C Z x d W 9 0 O 0 t l e U N v b H V t b k 5 h b W V z J n F 1 b 3 Q 7 O l t d L C Z x d W 9 0 O 0 N v b H V t b k l k Z W 5 0 a X R p Z X M m c X V v d D s 6 W y Z x d W 9 0 O 1 N l Y 3 R p b 2 4 x L 1 F 1 Z X J 5 I E l u c 3 R h b G x t Z W 5 0 I F N v d X J j Z S B Q Y X l t Z W 5 0 I F R 5 c G U v U 2 9 1 c m N l L n t J T l N U Q U x M T U V O V C B T T 1 V S Q 0 U g U E F Z T U V O V C B U W V B F L D B 9 J n F 1 b 3 Q 7 X S w m c X V v d D t S Z W x h d G l v b n N o a X B J b m Z v J n F 1 b 3 Q 7 O l t d f S I g L z 4 8 R W 5 0 c n k g V H l w Z T 0 i R m l s b E N v b H V t b k 5 h b W V z I i B W Y W x 1 Z T 0 i c 1 s m c X V v d D t J T l N U Q U x M T U V O V C B T T 1 V S Q 0 U g U E F Z T U V O V C B U W V B 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2 O C I g L z 4 8 R W 5 0 c n k g V H l w Z T 0 i U m V j b 3 Z l c n l U Y X J n Z X R S b 3 c i I F Z h b H V l P S J s M S I g L z 4 8 R W 5 0 c n k g V H l w Z T 0 i Q n V m Z m V y T m V 4 d F J l Z n J l c 2 g i I F Z h b H V l P S J s M S I g L z 4 8 R W 5 0 c n k g V H l w Z T 0 i R m l s b F R h c m d l d C I g V m F s d W U 9 I n N R d W V y e V 9 J b n N 0 Y W x s b W V u d F 9 T b 3 V y Y 2 V f U G F 5 b W V u d F 9 U e X B l I i A v P j x F b n R y e S B U e X B l P S J R d W V y e U l E I i B W Y W x 1 Z T 0 i c z N m Y z Q 4 M D c 5 L T A 4 O W I t N D R h N y 1 h M m E 0 L T U w Y j F m Y T E 4 Z j F k O C I g L z 4 8 R W 5 0 c n k g V H l w Z T 0 i R m l s b E N v d W 5 0 I i B W Y W x 1 Z T 0 i b D k i I C 8 + P E V u d H J 5 I F R 5 c G U 9 I k Z p b G x D b 2 x 1 b W 5 U e X B l c y I g V m F s d W U 9 I n N C Z z 0 9 I i A v P j x F b n R y e S B U e X B l P S J G a W x s R X J y b 3 J D b 2 R l I i B W Y W x 1 Z T 0 i c 1 V u a 2 5 v d 2 4 i I C 8 + P E V u d H J 5 I F R 5 c G U 9 I k Z p b G x M Y X N 0 V X B k Y X R l Z C I g V m F s d W U 9 I m Q y M D I y L T A 2 L T I 4 V D A 4 O j E z O j Q 4 L j g x M j c y M j J a I i A v P j w v U 3 R h Y m x l R W 5 0 c m l l c z 4 8 L 0 l 0 Z W 0 + P E l 0 Z W 0 + P E l 0 Z W 1 M b 2 N h d G l v b j 4 8 S X R l b V R 5 c G U + R m 9 y b X V s Y T w v S X R l b V R 5 c G U + P E l 0 Z W 1 Q Y X R o P l N l Y 3 R p b 2 4 x L 1 F 1 Z X J 5 J T I w S W 5 z d G F s b G 1 l b n Q l M j B T b 3 V y Y 2 U l M j B Q Y X l t Z W 5 0 J T I w V H l w Z S 9 T b 3 V y Y 2 U 8 L 0 l 0 Z W 1 Q Y X R o P j w v S X R l b U x v Y 2 F 0 a W 9 u P j x T d G F i b G V F b n R y a W V z I C 8 + P C 9 J d G V t P j x J d G V t P j x J d G V t T G 9 j Y X R p b 2 4 + P E l 0 Z W 1 U e X B l P k Z v c m 1 1 b G E 8 L 0 l 0 Z W 1 U e X B l P j x J d G V t U G F 0 a D 5 T Z W N 0 a W 9 u M S 9 R d W V y e S U y M E N v c H k l M j B B Z G R y Z X N z J T I w R n J v b S U y M E F w c C U y M E R h d G E l M j B Q Z X J z b 2 5 h b D 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I E N v c H k g Q W R k c m V z c y B G c m 9 t I E F w c C B E Y X R h I F B l c n N v b m F s L 1 N v d X J j Z S 5 7 Z G V z Y 3 I s M H 0 m c X V v d D t d L C Z x d W 9 0 O 0 N v b H V t b k N v d W 5 0 J n F 1 b 3 Q 7 O j E s J n F 1 b 3 Q 7 S 2 V 5 Q 2 9 s d W 1 u T m F t Z X M m c X V v d D s 6 W 1 0 s J n F 1 b 3 Q 7 Q 2 9 s d W 1 u S W R l b n R p d G l l c y Z x d W 9 0 O z p b J n F 1 b 3 Q 7 U 2 V j d G l v b j E v U X V l c n k g Q 2 9 w e S B B Z G R y Z X N z I E Z y b 2 0 g Q X B w I E R h d G E g U G V y c 2 9 u Y W w v U 2 9 1 c m N l L n t k Z X N j c i w w f S Z x d W 9 0 O 1 0 s J n F 1 b 3 Q 7 U m V s Y X R p b 2 5 z a G l w S W 5 m b y Z x d W 9 0 O z p b X X 0 i I C 8 + P E V u d H J 5 I F R 5 c G U 9 I k Z p b G x D b 2 x 1 b W 5 O Y W 1 l c y I g V m F s d W U 9 I n N b J n F 1 b 3 Q 7 Z G V z Y 3 I 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c w I i A v P j x F b n R y e S B U e X B l P S J S Z W N v d m V y e V R h c m d l d F J v d y I g V m F s d W U 9 I m w y I i A v P j x F b n R y e S B U e X B l P S J O Y W 1 l V X B k Y X R l Z E F m d G V y R m l s b C I g V m F s d W U 9 I m w w I i A v P j x F b n R y e S B U e X B l P S J C d W Z m Z X J O Z X h 0 U m V m c m V z a C I g V m F s d W U 9 I m w x I i A v P j x F b n R y e S B U e X B l P S J G a W x s V G F y Z 2 V 0 T m F t Z U N 1 c 3 R v b W l 6 Z W Q i I F Z h b H V l P S J s M S I g L z 4 8 R W 5 0 c n k g V H l w Z T 0 i R m l s b F R h c m d l d C I g V m F s d W U 9 I n N R d W V y e V 9 D b 3 B 5 X 0 F k Z H J l c 3 N f R n J v b V 9 B c H B f R G F 0 Y V 9 Q Z X J z b 2 5 h b C I g L z 4 8 R W 5 0 c n k g V H l w Z T 0 i U X V l c n l J R C I g V m F s d W U 9 I n M 0 Z m J m Y T E 5 Y S 1 l N j J k L T Q x N j M t O D l m N C 1 l M j d k M j Y 5 Z G F h M 2 Q i I C 8 + P E V u d H J 5 I F R 5 c G U 9 I k Z p b G x D b 3 V u d C I g V m F s d W U 9 I m w 5 I i A v P j x F b n R y e S B U e X B l P S J G a W x s Q 2 9 s d W 1 u V H l w Z X M i I F Z h b H V l P S J z Q m c 9 P S I g L z 4 8 R W 5 0 c n k g V H l w Z T 0 i R m l s b E V y c m 9 y Q 2 9 k Z S I g V m F s d W U 9 I n N V b m t u b 3 d u I i A v P j x F b n R y e S B U e X B l P S J G a W x s T G F z d F V w Z G F 0 Z W Q i I F Z h b H V l P S J k M j A y M i 0 w N i 0 y O F Q w O D o x M z o 0 O C 4 4 O T Y 3 M j I 3 W i I g L z 4 8 L 1 N 0 Y W J s Z U V u d H J p Z X M + P C 9 J d G V t P j x J d G V t P j x J d G V t T G 9 j Y X R p b 2 4 + P E l 0 Z W 1 U e X B l P k Z v c m 1 1 b G E 8 L 0 l 0 Z W 1 U e X B l P j x J d G V t U G F 0 a D 5 T Z W N 0 a W 9 u M S 9 R d W V y e S U y M E N v c H k l M j B B Z G R y Z X N z J T I w R n J v b S U y M E F w c C U y M E R h d G E l M j B Q Z X J z b 2 5 h b C 9 T b 3 V y Y 2 U 8 L 0 l 0 Z W 1 Q Y X R o P j w v S X R l b U x v Y 2 F 0 a W 9 u P j x T d G F i b G V F b n R y a W V z I C 8 + P C 9 J d G V t P j x J d G V t P j x J d G V t T G 9 j Y X R p b 2 4 + P E l 0 Z W 1 U e X B l P k Z v c m 1 1 b G E 8 L 0 l 0 Z W 1 U e X B l P j x J d G V t U G F 0 a D 5 T Z W N 0 a W 9 u M S 9 R d W V y e S U y M E N o Y X J h Y 3 R l c m l z d G l j J T I w T 2 Y l M j B D c m V k a X 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a G F y Y W N 0 Z X J p c 3 R p Y y B P Z i B D c m V k a X Q v U 2 9 1 c m N l L n t D S E F S Q U N U R V J J U 1 R J Q y B P R i B D U k V E S V Q s M H 0 m c X V v d D t d L C Z x d W 9 0 O 0 N v b H V t b k N v d W 5 0 J n F 1 b 3 Q 7 O j E s J n F 1 b 3 Q 7 S 2 V 5 Q 2 9 s d W 1 u T m F t Z X M m c X V v d D s 6 W 1 0 s J n F 1 b 3 Q 7 Q 2 9 s d W 1 u S W R l b n R p d G l l c y Z x d W 9 0 O z p b J n F 1 b 3 Q 7 U 2 V j d G l v b j E v U X V l c n k g Q 2 h h c m F j d G V y a X N 0 a W M g T 2 Y g Q 3 J l Z G l 0 L 1 N v d X J j Z S 5 7 Q 0 h B U k F D V E V S S V N U S U M g T 0 Y g Q 1 J F R E l U L D B 9 J n F 1 b 3 Q 7 X S w m c X V v d D t S Z W x h d G l v b n N o a X B J b m Z v J n F 1 b 3 Q 7 O l t d f S I g L z 4 8 R W 5 0 c n k g V H l w Z T 0 i R m l s b E N v b H V t b k 5 h b W V z I i B W Y W x 1 Z T 0 i c 1 s m c X V v d D t D S E F S Q U N U R V J J U 1 R J Q y B P R i B D U k V E S V Q 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c y I i A v P j x F b n R y e S B U e X B l P S J S Z W N v d m V y e V R h c m d l d F J v d y I g V m F s d W U 9 I m w x I i A v P j x F b n R y e S B U e X B l P S J C d W Z m Z X J O Z X h 0 U m V m c m V z a C I g V m F s d W U 9 I m w x I i A v P j x F b n R y e S B U e X B l P S J G a W x s V G F y Z 2 V 0 I i B W Y W x 1 Z T 0 i c 1 F 1 Z X J 5 X 0 N o Y X J h Y 3 R l c m l z d G l j X 0 9 m X 0 N y Z W R p d C I g L z 4 8 R W 5 0 c n k g V H l w Z T 0 i U X V l c n l J R C I g V m F s d W U 9 I n M 3 M W N m N W Y 3 Z C 1 i M D A z L T Q 2 Y 2 M t Y j J j Y y 1 i Z T d k Z T k y M T g 4 M j U i I C 8 + P E V u d H J 5 I F R 5 c G U 9 I k Z p b G x D b 3 V u d C I g V m F s d W U 9 I m w y I i A v P j x F b n R y e S B U e X B l P S J G a W x s Q 2 9 s d W 1 u V H l w Z X M i I F Z h b H V l P S J z Q m c 9 P S I g L z 4 8 R W 5 0 c n k g V H l w Z T 0 i R m l s b E V y c m 9 y Q 2 9 k Z S I g V m F s d W U 9 I n N V b m t u b 3 d u I i A v P j x F b n R y e S B U e X B l P S J G a W x s T G F z d F V w Z G F 0 Z W Q i I F Z h b H V l P S J k M j A y M i 0 w N i 0 y O F Q w O D o x M z o 0 O C 4 5 O T Y 3 M j U y W i I g L z 4 8 L 1 N 0 Y W J s Z U V u d H J p Z X M + P C 9 J d G V t P j x J d G V t P j x J d G V t T G 9 j Y X R p b 2 4 + P E l 0 Z W 1 U e X B l P k Z v c m 1 1 b G E 8 L 0 l 0 Z W 1 U e X B l P j x J d G V t U G F 0 a D 5 T Z W N 0 a W 9 u M S 9 R d W V y e S U y M E N o Y X J h Y 3 R l c m l z d G l j J T I w T 2 Y l M j B D c m V k a X Q v U 2 9 1 c m N l P C 9 J d G V t U G F 0 a D 4 8 L 0 l 0 Z W 1 M b 2 N h d G l v b j 4 8 U 3 R h Y m x l R W 5 0 c m l l c y A v P j w v S X R l b T 4 8 S X R l b T 4 8 S X R l b U x v Y 2 F 0 a W 9 u P j x J d G V t V H l w Z T 5 G b 3 J t d W x h P C 9 J d G V t V H l w Z T 4 8 S X R l b V B h d G g + U 2 V j d G l v b j E v U X V l c n k l M j B X Y X k l M j B P Z i U y M F J l c 3 R y d W N 0 d X J 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V 2 F 5 I E 9 m I F J l c 3 R y d W N 0 d X J l L 1 N v d X J j Z S 5 7 V 0 F Z I E 9 G I F J F U 1 R S V U N U V V J F L D B 9 J n F 1 b 3 Q 7 X S w m c X V v d D t D b 2 x 1 b W 5 D b 3 V u d C Z x d W 9 0 O z o x L C Z x d W 9 0 O 0 t l e U N v b H V t b k 5 h b W V z J n F 1 b 3 Q 7 O l t d L C Z x d W 9 0 O 0 N v b H V t b k l k Z W 5 0 a X R p Z X M m c X V v d D s 6 W y Z x d W 9 0 O 1 N l Y 3 R p b 2 4 x L 1 F 1 Z X J 5 I F d h e S B P Z i B S Z X N 0 c n V j d H V y Z S 9 T b 3 V y Y 2 U u e 1 d B W S B P R i B S R V N U U l V D V F V S R S w w f S Z x d W 9 0 O 1 0 s J n F 1 b 3 Q 7 U m V s Y X R p b 2 5 z a G l w S W 5 m b y Z x d W 9 0 O z p b X X 0 i I C 8 + P E V u d H J 5 I F R 5 c G U 9 I k Z p b G x D b 2 x 1 b W 5 O Y W 1 l c y I g V m F s d W U 9 I n N b J n F 1 b 3 Q 7 V 0 F Z I E 9 G I F J F U 1 R S V U N U V V J 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3 N C I g L z 4 8 R W 5 0 c n k g V H l w Z T 0 i U m V j b 3 Z l c n l U Y X J n Z X R S b 3 c i I F Z h b H V l P S J s M S I g L z 4 8 R W 5 0 c n k g V H l w Z T 0 i Q n V m Z m V y T m V 4 d F J l Z n J l c 2 g i I F Z h b H V l P S J s M S I g L z 4 8 R W 5 0 c n k g V H l w Z T 0 i R m l s b F R h c m d l d C I g V m F s d W U 9 I n N R d W V y e V 9 X Y X l f T 2 Z f U m V z d H J 1 Y 3 R 1 c m U i I C 8 + P E V u d H J 5 I F R 5 c G U 9 I l F 1 Z X J 5 S U Q i I F Z h b H V l P S J z N j R k N D Q w Z m M t M D Q 4 Y y 0 0 Y j A z L T l j M m Q t Y T J h N D M z Z j F m Y T M 1 I i A v P j x F b n R y e S B U e X B l P S J G a W x s Q 2 9 1 b n Q i I F Z h b H V l P S J s M y I g L z 4 8 R W 5 0 c n k g V H l w Z T 0 i R m l s b E N v b H V t b l R 5 c G V z I i B W Y W x 1 Z T 0 i c 0 J n P T 0 i I C 8 + P E V u d H J 5 I F R 5 c G U 9 I k Z p b G x F c n J v c k N v Z G U i I F Z h b H V l P S J z V W 5 r b m 9 3 b i I g L z 4 8 R W 5 0 c n k g V H l w Z T 0 i R m l s b E x h c 3 R V c G R h d G V k I i B W Y W x 1 Z T 0 i Z D I w M j I t M D Y t M j h U M D g 6 M T M 6 N D k u M D g w M D Q 0 M V o i I C 8 + P C 9 T d G F i b G V F b n R y a W V z P j w v S X R l b T 4 8 S X R l b T 4 8 S X R l b U x v Y 2 F 0 a W 9 u P j x J d G V t V H l w Z T 5 G b 3 J t d W x h P C 9 J d G V t V H l w Z T 4 8 S X R l b V B h d G g + U 2 V j d G l v b j E v U X V l c n k l M j B X Y X k l M j B P Z i U y M F J l c 3 R y d W N 0 d X J l L 1 N v d X J j Z T w v S X R l b V B h d G g + P C 9 J d G V t T G 9 j Y X R p b 2 4 + P F N 0 Y W J s Z U V u d H J p Z X M g L z 4 8 L 0 l 0 Z W 0 + P E l 0 Z W 0 + P E l 0 Z W 1 M b 2 N h d G l v b j 4 8 S X R l b V R 5 c G U + R m 9 y b X V s Y T w v S X R l b V R 5 c G U + P E l 0 Z W 1 Q Y X R o P l N l Y 3 R p b 2 4 x L 1 F 1 Z X J 5 J T I w Q 2 9 w e S U y M E F k Z H J l c 3 M l M j B G c m 9 t J T I w Q X N z Z X Q l M j B E Y X R h J T I w U G V y c 2 9 u Y W w 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b 3 B 5 I E F k Z H J l c 3 M g R n J v b S B B c 3 N l d C B E Y X R h I F B l c n N v b m F s L 1 N v d X J j Z S 5 7 b W F z d G V y X 2 N v Z G U s M H 0 m c X V v d D t d L C Z x d W 9 0 O 0 N v b H V t b k N v d W 5 0 J n F 1 b 3 Q 7 O j E s J n F 1 b 3 Q 7 S 2 V 5 Q 2 9 s d W 1 u T m F t Z X M m c X V v d D s 6 W 1 0 s J n F 1 b 3 Q 7 Q 2 9 s d W 1 u S W R l b n R p d G l l c y Z x d W 9 0 O z p b J n F 1 b 3 Q 7 U 2 V j d G l v b j E v U X V l c n k g Q 2 9 w e S B B Z G R y Z X N z I E Z y b 2 0 g Q X N z Z X Q g R G F 0 Y S B Q Z X J z b 2 5 h b C 9 T b 3 V y Y 2 U u e 2 1 h c 3 R l c l 9 j b 2 R l L D B 9 J n F 1 b 3 Q 7 X S w m c X V v d D t S Z W x h d G l v b n N o a X B J b m Z v J n F 1 b 3 Q 7 O l t d f S I g L z 4 8 R W 5 0 c n k g V H l w Z T 0 i R m l s b E N v b H V t b k 5 h b W V z I i B W Y W x 1 Z T 0 i c 1 s m c X V v d D t t Y X N 0 Z X J f Y 2 9 k Z S Z x d W 9 0 O 1 0 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z A i I C 8 + P E V u d H J 5 I F R 5 c G U 9 I l J l Y 2 9 2 Z X J 5 V G F y Z 2 V 0 U m 9 3 I i B W Y W x 1 Z T 0 i b D I i I C 8 + P E V u d H J 5 I F R 5 c G U 9 I k 5 h b W V V c G R h d G V k Q W Z 0 Z X J G a W x s I i B W Y W x 1 Z T 0 i b D A i I C 8 + P E V u d H J 5 I F R 5 c G U 9 I k Z p b G x T d G F 0 d X M i I F Z h b H V l P S J z Q 2 9 t c G x l d G U i I C 8 + P E V u d H J 5 I F R 5 c G U 9 I k J 1 Z m Z l c k 5 l e H R S Z W Z y Z X N o I i B W Y W x 1 Z T 0 i b D E i I C 8 + P E V u d H J 5 I F R 5 c G U 9 I k Z p b G x U Y X J n Z X R O Y W 1 l Q 3 V z d G 9 t a X p l Z C I g V m F s d W U 9 I m w x I i A v P j x F b n R y e S B U e X B l P S J M b 2 F k Z W R U b 0 F u Y W x 5 c 2 l z U 2 V y d m l j Z X M i I F Z h b H V l P S J s M C I g L z 4 8 R W 5 0 c n k g V H l w Z T 0 i U X V l c n l J R C I g V m F s d W U 9 I n N k N D Q x M D U z Z S 0 3 N D c 0 L T Q 4 M W Y t O W Z k Z C 1 i Z m E 1 N W U y O D M 3 Z T M i I C 8 + P E V u d H J 5 I F R 5 c G U 9 I k Z p b G x U Y X J n Z X Q i I F Z h b H V l P S J z U X V l c n l f Q 2 9 w e V 9 B Z G R y Z X N z X 0 Z y b 2 1 f Q X N z Z X R f R G F 0 Y V 9 Q Z X J z b 2 5 h b C I g L z 4 8 R W 5 0 c n k g V H l w Z T 0 i R m l s b E N v d W 5 0 I i B W Y W x 1 Z T 0 i b D k i I C 8 + P E V u d H J 5 I F R 5 c G U 9 I k Z p b G x D b 2 x 1 b W 5 U e X B l c y I g V m F s d W U 9 I n N C Z z 0 9 I i A v P j x F b n R y e S B U e X B l P S J G a W x s R X J y b 3 J D b 2 R l I i B W Y W x 1 Z T 0 i c 1 V u a 2 5 v d 2 4 i I C 8 + P E V u d H J 5 I F R 5 c G U 9 I k Z p b G x M Y X N 0 V X B k Y X R l Z C I g V m F s d W U 9 I m Q y M D I y L T A 2 L T I 4 V D A 4 O j E z O j Q 5 L j E 0 N z E x M D R a I i A v P j w v U 3 R h Y m x l R W 5 0 c m l l c z 4 8 L 0 l 0 Z W 0 + P E l 0 Z W 0 + P E l 0 Z W 1 M b 2 N h d G l v b j 4 8 S X R l b V R 5 c G U + R m 9 y b X V s Y T w v S X R l b V R 5 c G U + P E l 0 Z W 1 Q Y X R o P l N l Y 3 R p b 2 4 x L 1 F 1 Z X J 5 J T I w Q 2 9 w e S U y M E F k Z H J l c 3 M l M j B G c m 9 t J T I w Q X N z Z X Q l M j B E Y X R h J T I w U G V y c 2 9 u Y W w v U 2 9 1 c m N l P C 9 J d G V t U G F 0 a D 4 8 L 0 l 0 Z W 1 M b 2 N h d G l v b j 4 8 U 3 R h Y m x l R W 5 0 c m l l c y A v P j w v S X R l b T 4 8 S X R l b T 4 8 S X R l b U x v Y 2 F 0 a W 9 u P j x J d G V t V H l w Z T 5 G b 3 J t d W x h P C 9 J d G V t V H l w Z T 4 8 S X R l b V B h d G g + U 2 V j d G l v b j E v U X V l c n k l M j B J b n N 1 c m V k J T I w Q n 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J b n N 1 c m V k I E J 5 L 1 N v d X J j Z S 5 7 S U 5 T V V J F R C B C W S w w f S Z x d W 9 0 O 1 0 s J n F 1 b 3 Q 7 Q 2 9 s d W 1 u Q 2 9 1 b n Q m c X V v d D s 6 M S w m c X V v d D t L Z X l D b 2 x 1 b W 5 O Y W 1 l c y Z x d W 9 0 O z p b X S w m c X V v d D t D b 2 x 1 b W 5 J Z G V u d G l 0 a W V z J n F 1 b 3 Q 7 O l s m c X V v d D t T Z W N 0 a W 9 u M S 9 R d W V y e S B J b n N 1 c m V k I E J 5 L 1 N v d X J j Z S 5 7 S U 5 T V V J F R C B C W S w w f S Z x d W 9 0 O 1 0 s J n F 1 b 3 Q 7 U m V s Y X R p b 2 5 z a G l w S W 5 m b y Z x d W 9 0 O z p b X X 0 i I C 8 + P E V u d H J 5 I F R 5 c G U 9 I k Z p b G x D b 2 x 1 b W 5 O Y W 1 l c y I g V m F s d W U 9 I n N b J n F 1 b 3 Q 7 S U 5 T V V J F R C B C W S Z x d W 9 0 O 1 0 i I C 8 + P E V u d H J 5 I F R 5 c G U 9 I k Z p b G x F c n J v c k N v d W 5 0 I i B W Y W x 1 Z T 0 i b D A 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N z g i I C 8 + P E V u d H J 5 I F R 5 c G U 9 I l J l Y 2 9 2 Z X J 5 V G F y Z 2 V 0 U m 9 3 I i B W Y W x 1 Z T 0 i b D E i I C 8 + P E V u d H J 5 I F R 5 c G U 9 I k J 1 Z m Z l c k 5 l e H R S Z W Z y Z X N o I i B W Y W x 1 Z T 0 i b D E i I C 8 + P E V u d H J 5 I F R 5 c G U 9 I k Z p b G x U Y X J n Z X Q i I F Z h b H V l P S J z U X V l c n l f S W 5 z d X J l Z F 9 C e S I g L z 4 8 R W 5 0 c n k g V H l w Z T 0 i U X V l c n l J R C I g V m F s d W U 9 I n N i M z Z h Z T Q 3 O C 0 5 N T l m L T Q w Y W U t Y T k 3 Y S 0 5 N 2 N j N j h k Y T B i N 2 Q i I C 8 + P E V u d H J 5 I F R 5 c G U 9 I k Z p b G x D b 3 V u d C I g V m F s d W U 9 I m w 0 I i A v P j x F b n R y e S B U e X B l P S J G a W x s Q 2 9 s d W 1 u V H l w Z X M i I F Z h b H V l P S J z Q m c 9 P S I g L z 4 8 R W 5 0 c n k g V H l w Z T 0 i R m l s b E V y c m 9 y Q 2 9 k Z S I g V m F s d W U 9 I n N V b m t u b 3 d u I i A v P j x F b n R y e S B U e X B l P S J G a W x s T G F z d F V w Z G F 0 Z W Q i I F Z h b H V l P S J k M j A y M i 0 w N i 0 y O F Q w O D o x M z o 0 O S 4 y M T Q w M j Y 1 W i I g L z 4 8 L 1 N 0 Y W J s Z U V u d H J p Z X M + P C 9 J d G V t P j x J d G V t P j x J d G V t T G 9 j Y X R p b 2 4 + P E l 0 Z W 1 U e X B l P k Z v c m 1 1 b G E 8 L 0 l 0 Z W 1 U e X B l P j x J d G V t U G F 0 a D 5 T Z W N 0 a W 9 u M S 9 R d W V y e S U y M E l u c 3 V y Z W Q l M j B C e S 9 T b 3 V y Y 2 U 8 L 0 l 0 Z W 1 Q Y X R o P j w v S X R l b U x v Y 2 F 0 a W 9 u P j x T d G F i b G V F b n R y a W V z I C 8 + P C 9 J d G V t P j x J d G V t P j x J d G V t T G 9 j Y X R p b 2 4 + P E l 0 Z W 1 U e X B l P k Z v c m 1 1 b G E 8 L 0 l 0 Z W 1 U e X B l P j x J d G V t U G F 0 a D 5 T Z W N 0 a W 9 u M S 9 R d W V y e S U y M E F z c 2 V 0 J T I w U m V n a W 9 u 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X N z Z X Q g U m V n a W 9 u L 1 N v d X J j Z S 5 7 Q V N T R V Q g U k V H S U 9 O L D B 9 J n F 1 b 3 Q 7 X S w m c X V v d D t D b 2 x 1 b W 5 D b 3 V u d C Z x d W 9 0 O z o x L C Z x d W 9 0 O 0 t l e U N v b H V t b k 5 h b W V z J n F 1 b 3 Q 7 O l t d L C Z x d W 9 0 O 0 N v b H V t b k l k Z W 5 0 a X R p Z X M m c X V v d D s 6 W y Z x d W 9 0 O 1 N l Y 3 R p b 2 4 x L 1 F 1 Z X J 5 I E F z c 2 V 0 I F J l Z 2 l v b i 9 T b 3 V y Y 2 U u e 0 F T U 0 V U I F J F R 0 l P T i w w f S Z x d W 9 0 O 1 0 s J n F 1 b 3 Q 7 U m V s Y X R p b 2 5 z a G l w S W 5 m b y Z x d W 9 0 O z p b X X 0 i I C 8 + P E V u d H J 5 I F R 5 c G U 9 I k Z p b G x D b 2 x 1 b W 5 O Y W 1 l c y I g V m F s d W U 9 I n N b J n F 1 b 3 Q 7 Q V N T R V Q g U k V H S U 9 O 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M C I g L z 4 8 R W 5 0 c n k g V H l w Z T 0 i U m V j b 3 Z l c n l U Y X J n Z X R S b 3 c i I F Z h b H V l P S J s M S I g L z 4 8 R W 5 0 c n k g V H l w Z T 0 i Q n V m Z m V y T m V 4 d F J l Z n J l c 2 g i I F Z h b H V l P S J s M S I g L z 4 8 R W 5 0 c n k g V H l w Z T 0 i R m l s b F R h c m d l d C I g V m F s d W U 9 I n N R d W V y e V 9 B c 3 N l d F 9 S Z W d p b 2 4 i I C 8 + P E V u d H J 5 I F R 5 c G U 9 I l F 1 Z X J 5 S U Q i I F Z h b H V l P S J z Z D Q 4 Y W M 1 N 2 M t N T U 5 M y 0 0 N j c x L T g 4 O T A t Z D g 5 Y z E z O D k 0 M j U 1 I i A v P j x F b n R y e S B U e X B l P S J G a W x s Q 2 9 1 b n Q i I F Z h b H V l P S J s N C I g L z 4 8 R W 5 0 c n k g V H l w Z T 0 i R m l s b E N v b H V t b l R 5 c G V z I i B W Y W x 1 Z T 0 i c 0 J n P T 0 i I C 8 + P E V u d H J 5 I F R 5 c G U 9 I k Z p b G x F c n J v c k N v Z G U i I F Z h b H V l P S J z V W 5 r b m 9 3 b i I g L z 4 8 R W 5 0 c n k g V H l w Z T 0 i R m l s b E x h c 3 R V c G R h d G V k I i B W Y W x 1 Z T 0 i Z D I w M j I t M D Y t M j h U M D g 6 M T M 6 N D k u M z E z M j A x N V o i I C 8 + P C 9 T d G F i b G V F b n R y a W V z P j w v S X R l b T 4 8 S X R l b T 4 8 S X R l b U x v Y 2 F 0 a W 9 u P j x J d G V t V H l w Z T 5 G b 3 J t d W x h P C 9 J d G V t V H l w Z T 4 8 S X R l b V B h d G g + U 2 V j d G l v b j E v U X V l c n k l M j B B c 3 N l d C U y M F J l Z 2 l v b i 9 T b 3 V y Y 2 U 8 L 0 l 0 Z W 1 Q Y X R o P j w v S X R l b U x v Y 2 F 0 a W 9 u P j x T d G F i b G V F b n R y a W V z I C 8 + P C 9 J d G V t P j x J d G V t P j x J d G V t T G 9 j Y X R p b 2 4 + P E l 0 Z W 1 U e X B l P k Z v c m 1 1 b G E 8 L 0 l 0 Z W 1 U e X B l P j x J d G V t U G F 0 a D 5 T Z W N 0 a W 9 u M S 9 R d W V y e S U y M E N v d m V y J T I w U G V y a W 9 k 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2 9 2 Z X I g U G V y a W 9 k L 1 N v d X J j Z S 5 7 Q 0 9 W R V I g U E V S S U 9 E L D B 9 J n F 1 b 3 Q 7 X S w m c X V v d D t D b 2 x 1 b W 5 D b 3 V u d C Z x d W 9 0 O z o x L C Z x d W 9 0 O 0 t l e U N v b H V t b k 5 h b W V z J n F 1 b 3 Q 7 O l t d L C Z x d W 9 0 O 0 N v b H V t b k l k Z W 5 0 a X R p Z X M m c X V v d D s 6 W y Z x d W 9 0 O 1 N l Y 3 R p b 2 4 x L 1 F 1 Z X J 5 I E N v d m V y I F B l c m l v Z C 9 T b 3 V y Y 2 U u e 0 N P V k V S I F B F U k l P R C w w f S Z x d W 9 0 O 1 0 s J n F 1 b 3 Q 7 U m V s Y X R p b 2 5 z a G l w S W 5 m b y Z x d W 9 0 O z p b X X 0 i I C 8 + P E V u d H J 5 I F R 5 c G U 9 I k Z p b G x D b 2 x 1 b W 5 O Y W 1 l c y I g V m F s d W U 9 I n N b J n F 1 b 3 Q 7 Q 0 9 W R V I g U E V S S U 9 E 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M i I g L z 4 8 R W 5 0 c n k g V H l w Z T 0 i U m V j b 3 Z l c n l U Y X J n Z X R S b 3 c i I F Z h b H V l P S J s M S I g L z 4 8 R W 5 0 c n k g V H l w Z T 0 i Q n V m Z m V y T m V 4 d F J l Z n J l c 2 g i I F Z h b H V l P S J s M S I g L z 4 8 R W 5 0 c n k g V H l w Z T 0 i R m l s b F R h c m d l d C I g V m F s d W U 9 I n N R d W V y e V 9 D b 3 Z l c l 9 Q Z X J p b 2 Q i I C 8 + P E V u d H J 5 I F R 5 c G U 9 I l F 1 Z X J 5 S U Q i I F Z h b H V l P S J z O D F l N D c 5 Y m I t N D g 1 Y i 0 0 M T B i L T l h M D c t O D J i M j l i N G M 1 M m J m I i A v P j x F b n R y e S B U e X B l P S J G a W x s Q 2 9 1 b n Q i I F Z h b H V l P S J s N C I g L z 4 8 R W 5 0 c n k g V H l w Z T 0 i R m l s b E N v b H V t b l R 5 c G V z I i B W Y W x 1 Z T 0 i c 0 J n P T 0 i I C 8 + P E V u d H J 5 I F R 5 c G U 9 I k Z p b G x F c n J v c k N v Z G U i I F Z h b H V l P S J z V W 5 r b m 9 3 b i I g L z 4 8 R W 5 0 c n k g V H l w Z T 0 i R m l s b E x h c 3 R V c G R h d G V k I i B W Y W x 1 Z T 0 i Z D I w M j I t M D Y t M j h U M D g 6 M T M 6 N D k u M z g y M j A x N 1 o i I C 8 + P C 9 T d G F i b G V F b n R y a W V z P j w v S X R l b T 4 8 S X R l b T 4 8 S X R l b U x v Y 2 F 0 a W 9 u P j x J d G V t V H l w Z T 5 G b 3 J t d W x h P C 9 J d G V t V H l w Z T 4 8 S X R l b V B h d G g + U 2 V j d G l v b j E v U X V l c n k l M j B D b 3 Z l c i U y M F B l c m l v Z C 9 T b 3 V y Y 2 U 8 L 0 l 0 Z W 1 Q Y X R o P j w v S X R l b U x v Y 2 F 0 a W 9 u P j x T d G F i b G V F b n R y a W V z I C 8 + P C 9 J d G V t P j x J d G V t P j x J d G V t T G 9 j Y X R p b 2 4 + P E l 0 Z W 1 U e X B l P k Z v c m 1 1 b G E 8 L 0 l 0 Z W 1 U e X B l P j x J d G V t U G F 0 a D 5 T Z W N 0 a W 9 u M S 9 R d W V y e S U y M F B h e W 1 l b n Q 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U G F 5 b W V u d C B U e X B l L 1 N v d X J j Z S 5 7 U E F Z T U V O V C B U W V B F L D B 9 J n F 1 b 3 Q 7 X S w m c X V v d D t D b 2 x 1 b W 5 D b 3 V u d C Z x d W 9 0 O z o x L C Z x d W 9 0 O 0 t l e U N v b H V t b k 5 h b W V z J n F 1 b 3 Q 7 O l t d L C Z x d W 9 0 O 0 N v b H V t b k l k Z W 5 0 a X R p Z X M m c X V v d D s 6 W y Z x d W 9 0 O 1 N l Y 3 R p b 2 4 x L 1 F 1 Z X J 5 I F B h e W 1 l b n Q g V H l w Z S 9 T b 3 V y Y 2 U u e 1 B B W U 1 F T l Q g V F l Q R S w w f S Z x d W 9 0 O 1 0 s J n F 1 b 3 Q 7 U m V s Y X R p b 2 5 z a G l w S W 5 m b y Z x d W 9 0 O z p b X X 0 i I C 8 + P E V u d H J 5 I F R 5 c G U 9 I k Z p b G x D b 2 x 1 b W 5 O Y W 1 l c y I g V m F s d W U 9 I n N b J n F 1 b 3 Q 7 U E F Z T U V O V C B U W V B 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N C I g L z 4 8 R W 5 0 c n k g V H l w Z T 0 i U m V j b 3 Z l c n l U Y X J n Z X R S b 3 c i I F Z h b H V l P S J s M S I g L z 4 8 R W 5 0 c n k g V H l w Z T 0 i Q n V m Z m V y T m V 4 d F J l Z n J l c 2 g i I F Z h b H V l P S J s M S I g L z 4 8 R W 5 0 c n k g V H l w Z T 0 i R m l s b F R h c m d l d C I g V m F s d W U 9 I n N R d W V y e V 9 Q Y X l t Z W 5 0 X 1 R 5 c G U i I C 8 + P E V u d H J 5 I F R 5 c G U 9 I l F 1 Z X J 5 S U Q i I F Z h b H V l P S J z Y j F l Z G J l Y j E t Z D N m Z C 0 0 M j l i L T k 4 Z T Y t O D h l Y j R m Z m Q 3 Z T Q y I i A v P j x F b n R y e S B U e X B l P S J G a W x s Q 2 9 1 b n Q i I F Z h b H V l P S J s M i I g L z 4 8 R W 5 0 c n k g V H l w Z T 0 i R m l s b E N v b H V t b l R 5 c G V z I i B W Y W x 1 Z T 0 i c 0 J n P T 0 i I C 8 + P E V u d H J 5 I F R 5 c G U 9 I k Z p b G x F c n J v c k N v Z G U i I F Z h b H V l P S J z V W 5 r b m 9 3 b i I g L z 4 8 R W 5 0 c n k g V H l w Z T 0 i R m l s b E x h c 3 R V c G R h d G V k I i B W Y W x 1 Z T 0 i Z D I w M j I t M D Y t M j h U M D g 6 M T M 6 N D k u N D Y y O T A z M F o i I C 8 + P C 9 T d G F i b G V F b n R y a W V z P j w v S X R l b T 4 8 S X R l b T 4 8 S X R l b U x v Y 2 F 0 a W 9 u P j x J d G V t V H l w Z T 5 G b 3 J t d W x h P C 9 J d G V t V H l w Z T 4 8 S X R l b V B h d G g + U 2 V j d G l v b j E v U X V l c n k l M j B Q Y X l t Z W 5 0 J T I w V H l w Z S 9 T b 3 V y Y 2 U 8 L 0 l 0 Z W 1 Q Y X R o P j w v S X R l b U x v Y 2 F 0 a W 9 u P j x T d G F i b G V F b n R y a W V z I C 8 + P C 9 J d G V t P j x J d G V t P j x J d G V t T G 9 j Y X R p b 2 4 + P E l 0 Z W 1 U e X B l P k Z v c m 1 1 b G E 8 L 0 l 0 Z W 1 U e X B l P j x J d G V t U G F 0 a D 5 T Z W N 0 a W 9 u M S 9 R d W V y e S U y M E F z c 2 V 0 J T I w S W 5 z Y 2 8 l M j B C c m F u Y 2 g l M j B O Y W 1 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X N z Z X Q g S W 5 z Y 2 8 g Q n J h b m N o I E 5 h b W U v U 2 9 1 c m N l L n t J T l N D T y B C U k F O Q 0 g g T k F N R S w w f S Z x d W 9 0 O 1 0 s J n F 1 b 3 Q 7 Q 2 9 s d W 1 u Q 2 9 1 b n Q m c X V v d D s 6 M S w m c X V v d D t L Z X l D b 2 x 1 b W 5 O Y W 1 l c y Z x d W 9 0 O z p b X S w m c X V v d D t D b 2 x 1 b W 5 J Z G V u d G l 0 a W V z J n F 1 b 3 Q 7 O l s m c X V v d D t T Z W N 0 a W 9 u M S 9 R d W V y e S B B c 3 N l d C B J b n N j b y B C c m F u Y 2 g g T m F t Z S 9 T b 3 V y Y 2 U u e 0 l O U 0 N P I E J S Q U 5 D S C B O Q U 1 F L D B 9 J n F 1 b 3 Q 7 X S w m c X V v d D t S Z W x h d G l v b n N o a X B J b m Z v J n F 1 b 3 Q 7 O l t d f S I g L z 4 8 R W 5 0 c n k g V H l w Z T 0 i R m l s b E N v b H V t b k 5 h b W V z I i B W Y W x 1 Z T 0 i c 1 s m c X V v d D t J T l N D T y B C U k F O Q 0 g g T k F N R S Z x d W 9 0 O 1 0 i I C 8 + P E V u d H J 5 I F R 5 c G U 9 I k Z p b G x F c n J v c k N v d W 5 0 I i B W Y W x 1 Z T 0 i b D A 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D Y i I C 8 + P E V u d H J 5 I F R 5 c G U 9 I l J l Y 2 9 2 Z X J 5 V G F y Z 2 V 0 U m 9 3 I i B W Y W x 1 Z T 0 i b D E i I C 8 + P E V u d H J 5 I F R 5 c G U 9 I k J 1 Z m Z l c k 5 l e H R S Z W Z y Z X N o I i B W Y W x 1 Z T 0 i b D E i I C 8 + P E V u d H J 5 I F R 5 c G U 9 I k Z p b G x U Y X J n Z X Q i I F Z h b H V l P S J z U X V l c n l f Q X N z Z X R f S W 5 z Y 2 9 f Q n J h b m N o X 0 5 h b W U i I C 8 + P E V u d H J 5 I F R 5 c G U 9 I l F 1 Z X J 5 S U Q i I F Z h b H V l P S J z Z j d m M z l i O T I t O G J h Z C 0 0 N m N l L T g x N T E t M T Y x Y T M 5 M m Z i N j U 2 I i A v P j x F b n R y e S B U e X B l P S J G a W x s Q 2 9 1 b n Q i I F Z h b H V l P S J s M j g i I C 8 + P E V u d H J 5 I F R 5 c G U 9 I k Z p b G x D b 2 x 1 b W 5 U e X B l c y I g V m F s d W U 9 I n N C Z z 0 9 I i A v P j x F b n R y e S B U e X B l P S J G a W x s R X J y b 3 J D b 2 R l I i B W Y W x 1 Z T 0 i c 1 V u a 2 5 v d 2 4 i I C 8 + P E V u d H J 5 I F R 5 c G U 9 I k Z p b G x M Y X N 0 V X B k Y X R l Z C I g V m F s d W U 9 I m Q y M D I y L T A 2 L T I 4 V D A 4 O j E z O j Q 5 L j U 2 M j g z N D B a I i A v P j w v U 3 R h Y m x l R W 5 0 c m l l c z 4 8 L 0 l 0 Z W 0 + P E l 0 Z W 0 + P E l 0 Z W 1 M b 2 N h d G l v b j 4 8 S X R l b V R 5 c G U + R m 9 y b X V s Y T w v S X R l b V R 5 c G U + P E l 0 Z W 1 Q Y X R o P l N l Y 3 R p b 2 4 x L 1 F 1 Z X J 5 J T I w Q X N z Z X Q l M j B J b n N j b y U y M E J y Y W 5 j a C U y M E 5 h b W U v U 2 9 1 c m N l P C 9 J d G V t U G F 0 a D 4 8 L 0 l 0 Z W 1 M b 2 N h d G l v b j 4 8 U 3 R h Y m x l R W 5 0 c m l l c y A v P j w v S X R l b T 4 8 S X R l b T 4 8 S X R l b U x v Y 2 F 0 a W 9 u P j x J d G V t V H l w Z T 5 G b 3 J t d W x h P C 9 J d G V t V H l w Z T 4 8 S X R l b V B h d G g + U 2 V j d G l v b j E v U X V l c n k l M j B J b n N 1 c m F u Y 2 U l M j B N Y W l u J T I w Q 2 9 2 Z X J h Z 2 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G a W x s R X J y b 3 J D b 3 V u d C I g V m F s d W U 9 I m w w I i A v P j x F b n R y e S B U e X B l P S J G a W x s Q 2 9 s d W 1 u T m F t Z X M i I F Z h b H V l P S J z W y Z x d W 9 0 O 0 l O U 1 V S Q U 5 D R S B N Q U l O I E N P V k V S Q U d F J n F 1 b 3 Q 7 X S I g L z 4 8 R W 5 0 c n k g V H l w Z T 0 i U m V s Y X R p b 2 5 z a G l w S W 5 m b 0 N v b n R h a W 5 l c i I g V m F s d W U 9 I n N 7 J n F 1 b 3 Q 7 Y 2 9 s d W 1 u Q 2 9 1 b n Q m c X V v d D s 6 M S w m c X V v d D t r Z X l D b 2 x 1 b W 5 O Y W 1 l c y Z x d W 9 0 O z p b X S w m c X V v d D t x d W V y e V J l b G F 0 a W 9 u c 2 h p c H M m c X V v d D s 6 W 1 0 s J n F 1 b 3 Q 7 Y 2 9 s d W 1 u S W R l b n R p d G l l c y Z x d W 9 0 O z p b J n F 1 b 3 Q 7 U 2 V j d G l v b j E v U X V l c n k g S W 5 z d X J h b m N l I E 1 h a W 4 g Q 2 9 2 Z X J h Z 2 U v U 2 9 1 c m N l L n t J T l N V U k F O Q 0 U g T U F J T i B D T 1 Z F U k F H R S w w f S Z x d W 9 0 O 1 0 s J n F 1 b 3 Q 7 Q 2 9 s d W 1 u Q 2 9 1 b n Q m c X V v d D s 6 M S w m c X V v d D t L Z X l D b 2 x 1 b W 5 O Y W 1 l c y Z x d W 9 0 O z p b X S w m c X V v d D t D b 2 x 1 b W 5 J Z G V u d G l 0 a W V z J n F 1 b 3 Q 7 O l s m c X V v d D t T Z W N 0 a W 9 u M S 9 R d W V y e S B J b n N 1 c m F u Y 2 U g T W F p b i B D b 3 Z l c m F n Z S 9 T b 3 V y Y 2 U u e 0 l O U 1 V S Q U 5 D R S B N Q U l O I E N P V k V S Q U d F L D B 9 J n F 1 b 3 Q 7 X S w m c X V v d D t S Z W x h d G l v b n N o a X B J b m Z v J n F 1 b 3 Q 7 O l t d f S I g L z 4 8 R W 5 0 c n k g V H l w Z T 0 i R m l s b G V k Q 2 9 t c G x l d G V S Z X N 1 b H R U b 1 d v c m t z a G V l d C I g V m F s d W U 9 I m w x I i A v P j x F b n R y e S B U e X B l P S J B Z G R l Z F R v R G F 0 Y U 1 v Z G V s I i B W Y W x 1 Z T 0 i b D A i I C 8 + P E V u d H J 5 I F R 5 c G U 9 I l J l Y 2 9 2 Z X J 5 V G F y Z 2 V 0 U 2 h l Z X Q i I F Z h b H V l P S J z T W F z d G V y I i A v P j x F b n R y e S B U e X B l P S J S Z W N v d m V y e V R h c m d l d E N v b H V t b i I g V m F s d W U 9 I m w 4 O C I g L z 4 8 R W 5 0 c n k g V H l w Z T 0 i U m V j b 3 Z l c n l U Y X J n Z X R S b 3 c i I F Z h b H V l P S J s M S I g L z 4 8 R W 5 0 c n k g V H l w Z T 0 i Q n V m Z m V y T m V 4 d F J l Z n J l c 2 g i I F Z h b H V l P S J s M S I g L z 4 8 R W 5 0 c n k g V H l w Z T 0 i R m l s b F R h c m d l d C I g V m F s d W U 9 I n N R d W V y e V 9 J b n N 1 c m F u Y 2 V f T W F p b l 9 D b 3 Z l c m F n Z S I g L z 4 8 R W 5 0 c n k g V H l w Z T 0 i U X V l c n l J R C I g V m F s d W U 9 I n M z N G I 4 M W J h Z S 1 i N 2 F k L T Q 4 M W Y t Y T Q 0 M y 1 j M T B h N T k 5 M m R h O D Q i I C 8 + P E V u d H J 5 I F R 5 c G U 9 I k Z p b G x M Y X N 0 V X B k Y X R l Z C I g V m F s d W U 9 I m Q y M D I y L T A 2 L T I 4 V D A 4 O j E z O j Q 2 L j M 2 M j k z M D N a I i A v P j x F b n R y e S B U e X B l P S J G a W x s R X J y b 3 J D b 2 R l I i B W Y W x 1 Z T 0 i c 1 V u a 2 5 v d 2 4 i I C 8 + P E V u d H J 5 I F R 5 c G U 9 I k Z p b G x D b 2 x 1 b W 5 U e X B l c y I g V m F s d W U 9 I n N C Z z 0 9 I i A v P j x F b n R y e S B U e X B l P S J G a W x s Q 2 9 1 b n Q i I F Z h b H V l P S J s M y I g L z 4 8 L 1 N 0 Y W J s Z U V u d H J p Z X M + P C 9 J d G V t P j x J d G V t P j x J d G V t T G 9 j Y X R p b 2 4 + P E l 0 Z W 1 U e X B l P k Z v c m 1 1 b G E 8 L 0 l 0 Z W 1 U e X B l P j x J d G V t U G F 0 a D 5 T Z W N 0 a W 9 u M S 9 R d W V y e S U y M E l u c 3 V y Y W 5 j Z S U y M E 1 h a W 4 l M j B D b 3 Z l c m F n Z S 9 T b 3 V y Y 2 U 8 L 0 l 0 Z W 1 Q Y X R o P j w v S X R l b U x v Y 2 F 0 a W 9 u P j x T d G F i b G V F b n R y a W V z I C 8 + P C 9 J d G V t P j x J d G V t P j x J d G V t T G 9 j Y X R p b 2 4 + P E l 0 Z W 1 U e X B l P k Z v c m 1 1 b G E 8 L 0 l 0 Z W 1 U e X B l P j x J d G V t U G F 0 a D 5 T Z W N 0 a W 9 u M S 9 R d W V y e S U y M E F z c 2 V 0 J T I w V X N l c i U y M F J l b G F 0 a W 9 u c 2 h p c C U y M F B l c n N v b m F s 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F N 0 Y X R 1 c y I g V m F s d W U 9 I n N D b 2 1 w b G V 0 Z S I g L z 4 8 R W 5 0 c n k g V H l w Z T 0 i R m l s b E V y c m 9 y Q 2 9 1 b n Q i I F Z h b H V l P S J s M C I g L z 4 8 R W 5 0 c n k g V H l w Z T 0 i R m l s b E N v b H V t b k 5 h b W V z I i B W Y W x 1 Z T 0 i c 1 s m c X V v d D t D d X N 0 b 2 1 l c i B S Z W x h d G l v b n N o a X A m c X V v d D t d I i A v P j x F b n R y e S B U e X B l P S J S Z W x h d G l v b n N o a X B J b m Z v Q 2 9 u d G F p b m V y I i B W Y W x 1 Z T 0 i c 3 s m c X V v d D t j b 2 x 1 b W 5 D b 3 V u d C Z x d W 9 0 O z o x L C Z x d W 9 0 O 2 t l e U N v b H V t b k 5 h b W V z J n F 1 b 3 Q 7 O l t d L C Z x d W 9 0 O 3 F 1 Z X J 5 U m V s Y X R p b 2 5 z a G l w c y Z x d W 9 0 O z p b X S w m c X V v d D t j b 2 x 1 b W 5 J Z G V u d G l 0 a W V z J n F 1 b 3 Q 7 O l s m c X V v d D t T Z W N 0 a W 9 u M S 9 R d W V y e S B B c 3 N l d C B V c 2 V y I F J l b G F 0 a W 9 u c 2 h p c C B Q Z X J z b 2 5 h b C 9 T b 3 V y Y 2 U u e 0 N 1 c 3 R v b W V y I F J l b G F 0 a W 9 u c 2 h p c C w w f S Z x d W 9 0 O 1 0 s J n F 1 b 3 Q 7 Q 2 9 s d W 1 u Q 2 9 1 b n Q m c X V v d D s 6 M S w m c X V v d D t L Z X l D b 2 x 1 b W 5 O Y W 1 l c y Z x d W 9 0 O z p b X S w m c X V v d D t D b 2 x 1 b W 5 J Z G V u d G l 0 a W V z J n F 1 b 3 Q 7 O l s m c X V v d D t T Z W N 0 a W 9 u M S 9 R d W V y e S B B c 3 N l d C B V c 2 V y I F J l b G F 0 a W 9 u c 2 h p c C B Q Z X J z b 2 5 h b C 9 T b 3 V y Y 2 U u e 0 N 1 c 3 R v b W V y I F J l b G F 0 a W 9 u c 2 h p c C w w f S Z x d W 9 0 O 1 0 s J n F 1 b 3 Q 7 U m V s Y X R p b 2 5 z a G l w S W 5 m b y Z x d W 9 0 O z p b X X 0 i I C 8 + P E V u d H J 5 I F R 5 c G U 9 I k Z p b G x l Z E N v b X B s Z X R l U m V z d W x 0 V G 9 X b 3 J r c 2 h l Z X Q i I F Z h b H V l P S J s M S I g L z 4 8 R W 5 0 c n k g V H l w Z T 0 i Q W R k Z W R U b 0 R h d G F N b 2 R l b C I g V m F s d W U 9 I m w w I i A v P j x F b n R y e S B U e X B l P S J S Z W N v d m V y e V R h c m d l d F N o Z W V 0 I i B W Y W x 1 Z T 0 i c 0 1 h c 3 R l c i I g L z 4 8 R W 5 0 c n k g V H l w Z T 0 i U m V j b 3 Z l c n l U Y X J n Z X R D b 2 x 1 b W 4 i I F Z h b H V l P S J s O T M i I C 8 + P E V u d H J 5 I F R 5 c G U 9 I l J l Y 2 9 2 Z X J 5 V G F y Z 2 V 0 U m 9 3 I i B W Y W x 1 Z T 0 i b D E i I C 8 + P E V u d H J 5 I F R 5 c G U 9 I k J 1 Z m Z l c k 5 l e H R S Z W Z y Z X N o I i B W Y W x 1 Z T 0 i b D E i I C 8 + P E V u d H J 5 I F R 5 c G U 9 I k Z p b G x U Y X J n Z X Q i I F Z h b H V l P S J z U X V l c n l f Q X N z Z X R f V X N l c l 9 S Z W x h d G l v b n N o a X B f U G V y c 2 9 u Y W w i I C 8 + P E V u d H J 5 I F R 5 c G U 9 I l F 1 Z X J 5 S U Q i I F Z h b H V l P S J z N D k 5 Z D Q 0 M z A t Y j Y y Z S 0 0 Z m E 0 L W I 4 M 2 I t Z j I 3 Y j J m M W M x Y T l m I i A v P j x F b n R y e S B U e X B l P S J G a W x s T G F z d F V w Z G F 0 Z W Q i I F Z h b H V l P S J k M j A y M i 0 w N i 0 y O F Q w O D o x M z o 0 N i 4 0 N j I 4 N z U 4 W i I g L z 4 8 R W 5 0 c n k g V H l w Z T 0 i R m l s b E V y c m 9 y Q 2 9 k Z S I g V m F s d W U 9 I n N V b m t u b 3 d u I i A v P j x F b n R y e S B U e X B l P S J G a W x s Q 2 9 s d W 1 u V H l w Z X M i I F Z h b H V l P S J z Q m c 9 P S I g L z 4 8 R W 5 0 c n k g V H l w Z T 0 i R m l s b E N v d W 5 0 I i B W Y W x 1 Z T 0 i b D E z I i A v P j w v U 3 R h Y m x l R W 5 0 c m l l c z 4 8 L 0 l 0 Z W 0 + P E l 0 Z W 0 + P E l 0 Z W 1 M b 2 N h d G l v b j 4 8 S X R l b V R 5 c G U + R m 9 y b X V s Y T w v S X R l b V R 5 c G U + P E l 0 Z W 1 Q Y X R o P l N l Y 3 R p b 2 4 x L 1 F 1 Z X J 5 J T I w Q X N z Z X Q l M j B V c 2 V y J T I w U m V s Y X R p b 2 5 z a G l w J T I w U G V y c 2 9 u Y W w v U 2 9 1 c m N l P C 9 J d G V t U G F 0 a D 4 8 L 0 l 0 Z W 1 M b 2 N h d G l v b j 4 8 U 3 R h Y m x l R W 5 0 c m l l c y A v P j w v S X R l b T 4 8 S X R l b T 4 8 S X R l b U x v Y 2 F 0 a W 9 u P j x J d G V t V H l w Z T 5 G b 3 J t d W x h P C 9 J d G V t V H l w Z T 4 8 S X R l b V B h d G g + U 2 V j d G l v b j E v U X V l c n k l M j B P d 2 5 l c n N o a X A l M j B D b 2 R 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P V 0 5 F U l N I S V A g Q 0 9 E R S Z x d W 9 0 O 1 0 i I C 8 + P E V u d H J 5 I F R 5 c G U 9 I k Z p b G x F c n J v c k N v Z G U i I F Z h b H V l P S J z V W 5 r b m 9 3 b i I g L z 4 8 R W 5 0 c n k g V H l w Z T 0 i R m l s b E x h c 3 R V c G R h d G V k I i B W Y W x 1 Z T 0 i Z D I w M j I t M D Y t M j h U M D g 6 M T M 6 N D Y u N T Q 5 O D c 2 N l o i I C 8 + P E V u d H J 5 I F R 5 c G U 9 I l J l b G F 0 a W 9 u c 2 h p c E l u Z m 9 D b 2 5 0 Y W l u Z X I i I F Z h b H V l P S J z e y Z x d W 9 0 O 2 N v b H V t b k N v d W 5 0 J n F 1 b 3 Q 7 O j E s J n F 1 b 3 Q 7 a 2 V 5 Q 2 9 s d W 1 u T m F t Z X M m c X V v d D s 6 W 1 0 s J n F 1 b 3 Q 7 c X V l c n l S Z W x h d G l v b n N o a X B z J n F 1 b 3 Q 7 O l t d L C Z x d W 9 0 O 2 N v b H V t b k l k Z W 5 0 a X R p Z X M m c X V v d D s 6 W y Z x d W 9 0 O 1 N l Y 3 R p b 2 4 x L 1 F 1 Z X J 5 I E 9 3 b m V y c 2 h p c C B D b 2 R l L 1 N v d X J j Z S 5 7 T 1 d O R V J T S E l Q I E N P R E U s M H 0 m c X V v d D t d L C Z x d W 9 0 O 0 N v b H V t b k N v d W 5 0 J n F 1 b 3 Q 7 O j E s J n F 1 b 3 Q 7 S 2 V 5 Q 2 9 s d W 1 u T m F t Z X M m c X V v d D s 6 W 1 0 s J n F 1 b 3 Q 7 Q 2 9 s d W 1 u S W R l b n R p d G l l c y Z x d W 9 0 O z p b J n F 1 b 3 Q 7 U 2 V j d G l v b j E v U X V l c n k g T 3 d u Z X J z a G l w I E N v Z G U v U 2 9 1 c m N l L n t P V 0 5 F U l N I S V A g Q 0 9 E R S w w f S Z x d W 9 0 O 1 0 s J n F 1 b 3 Q 7 U m V s Y X R p b 2 5 z a G l w S W 5 m b y Z x d W 9 0 O z p b X X 0 i I C 8 + P E V u d H J 5 I F R 5 c G U 9 I k Z p b G x U Y X J n Z X Q i I F Z h b H V l P S J z U X V l c n l f T 3 d u Z X J z a G l w X 0 N v Z G U 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T U i I C 8 + P E V u d H J 5 I F R 5 c G U 9 I l J l Y 2 9 2 Z X J 5 V G F y Z 2 V 0 U m 9 3 I i B W Y W x 1 Z T 0 i b D E i I C 8 + P E V u d H J 5 I F R 5 c G U 9 I k Z p b G x F c n J v c k N v d W 5 0 I i B W Y W x 1 Z T 0 i b D A i I C 8 + P E V u d H J 5 I F R 5 c G U 9 I k J 1 Z m Z l c k 5 l e H R S Z W Z y Z X N o I i B W Y W x 1 Z T 0 i b D E i I C 8 + P E V u d H J 5 I F R 5 c G U 9 I k Z p b G x D b 2 x 1 b W 5 U e X B l c y I g V m F s d W U 9 I n N C Z z 0 9 I i A v P j x F b n R y e S B U e X B l P S J R d W V y e U l E I i B W Y W x 1 Z T 0 i c 2 U y M 2 J j Z D l k L T Y x N m E t N G V m Y y 1 h M G Z k L T U z M W M x M G J l N G M 0 Y y I g L z 4 8 R W 5 0 c n k g V H l w Z T 0 i R m l s b E N v d W 5 0 I i B W Y W x 1 Z T 0 i b D c i I C 8 + P C 9 T d G F i b G V F b n R y a W V z P j w v S X R l b T 4 8 S X R l b T 4 8 S X R l b U x v Y 2 F 0 a W 9 u P j x J d G V t V H l w Z T 5 G b 3 J t d W x h P C 9 J d G V t V H l w Z T 4 8 S X R l b V B h d G g + U 2 V j d G l v b j E v U X V l c n k l M j B P d 2 5 l c n N o a X A l M j B D b 2 R l L 1 N v d X J j Z T w v S X R l b V B h d G g + P C 9 J d G V t T G 9 j Y X R p b 2 4 + P F N 0 Y W J s Z U V u d H J p Z X M g L z 4 8 L 0 l 0 Z W 0 + P E l 0 Z W 0 + P E l 0 Z W 1 M b 2 N h d G l v b j 4 8 S X R l b V R 5 c G U + R m 9 y b X V s Y T w v S X R l b V R 5 c G U + P E l 0 Z W 1 Q Y X R o P l N l Y 3 R p b 2 4 x L 1 F 1 Z X J 5 J T I w T 3 d u Z X I 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P d 2 5 l c i B U e X B l J n F 1 b 3 Q 7 X S I g L z 4 8 R W 5 0 c n k g V H l w Z T 0 i R m l s b E V y c m 9 y Q 2 9 k Z S I g V m F s d W U 9 I n N V b m t u b 3 d u I i A v P j x F b n R y e S B U e X B l P S J G a W x s T G F z d F V w Z G F 0 Z W Q i I F Z h b H V l P S J k M j A y M i 0 w N i 0 y O F Q w O D o x M z o 0 N i 4 2 N D U 5 N D M 3 W i I g L z 4 8 R W 5 0 c n k g V H l w Z T 0 i U m V s Y X R p b 2 5 z a G l w S W 5 m b 0 N v b n R h a W 5 l c i I g V m F s d W U 9 I n N 7 J n F 1 b 3 Q 7 Y 2 9 s d W 1 u Q 2 9 1 b n Q m c X V v d D s 6 M S w m c X V v d D t r Z X l D b 2 x 1 b W 5 O Y W 1 l c y Z x d W 9 0 O z p b X S w m c X V v d D t x d W V y e V J l b G F 0 a W 9 u c 2 h p c H M m c X V v d D s 6 W 1 0 s J n F 1 b 3 Q 7 Y 2 9 s d W 1 u S W R l b n R p d G l l c y Z x d W 9 0 O z p b J n F 1 b 3 Q 7 U 2 V j d G l v b j E v U X V l c n k g T 3 d u Z X I g V H l w Z S 9 T b 3 V y Y 2 U u e 0 9 3 b m V y I F R 5 c G U s M H 0 m c X V v d D t d L C Z x d W 9 0 O 0 N v b H V t b k N v d W 5 0 J n F 1 b 3 Q 7 O j E s J n F 1 b 3 Q 7 S 2 V 5 Q 2 9 s d W 1 u T m F t Z X M m c X V v d D s 6 W 1 0 s J n F 1 b 3 Q 7 Q 2 9 s d W 1 u S W R l b n R p d G l l c y Z x d W 9 0 O z p b J n F 1 b 3 Q 7 U 2 V j d G l v b j E v U X V l c n k g T 3 d u Z X I g V H l w Z S 9 T b 3 V y Y 2 U u e 0 9 3 b m V y I F R 5 c G U s M H 0 m c X V v d D t d L C Z x d W 9 0 O 1 J l b G F 0 a W 9 u c 2 h p c E l u Z m 8 m c X V v d D s 6 W 1 1 9 I i A v P j x F b n R y e S B U e X B l P S J G a W x s V G F y Z 2 V 0 I i B W Y W x 1 Z T 0 i c 1 F 1 Z X J 5 X 0 9 3 b m V y X 1 R 5 c G U 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T c i I C 8 + P E V u d H J 5 I F R 5 c G U 9 I l J l Y 2 9 2 Z X J 5 V G F y Z 2 V 0 U m 9 3 I i B W Y W x 1 Z T 0 i b D E i I C 8 + P E V u d H J 5 I F R 5 c G U 9 I k Z p b G x F c n J v c k N v d W 5 0 I i B W Y W x 1 Z T 0 i b D A i I C 8 + P E V u d H J 5 I F R 5 c G U 9 I k J 1 Z m Z l c k 5 l e H R S Z W Z y Z X N o I i B W Y W x 1 Z T 0 i b D E i I C 8 + P E V u d H J 5 I F R 5 c G U 9 I k Z p b G x D b 2 x 1 b W 5 U e X B l c y I g V m F s d W U 9 I n N C Z z 0 9 I i A v P j x F b n R y e S B U e X B l P S J R d W V y e U l E I i B W Y W x 1 Z T 0 i c z g y O D Q 3 M G M 1 L T R k Z D E t N D k w Z C 0 5 Y z c z L W V l N z g 4 N G J k M D c w Y i I g L z 4 8 R W 5 0 c n k g V H l w Z T 0 i R m l s b E N v d W 5 0 I i B W Y W x 1 Z T 0 i b D I i I C 8 + P C 9 T d G F i b G V F b n R y a W V z P j w v S X R l b T 4 8 S X R l b T 4 8 S X R l b U x v Y 2 F 0 a W 9 u P j x J d G V t V H l w Z T 5 G b 3 J t d W x h P C 9 J d G V t V H l w Z T 4 8 S X R l b V B h d G g + U 2 V j d G l v b j E v U X V l c n k l M j B P d 2 5 l c i U y M F R 5 c G U v U 2 9 1 c m N l P C 9 J d G V t U G F 0 a D 4 8 L 0 l 0 Z W 1 M b 2 N h d G l v b j 4 8 U 3 R h Y m x l R W 5 0 c m l l c y A v P j w v S X R l b T 4 8 S X R l b T 4 8 S X R l b U x v Y 2 F 0 a W 9 u P j x J d G V t V H l w Z T 5 G b 3 J t d W x h P C 9 J d G V t V H l w Z T 4 8 S X R l b V B h d G g + U 2 V j d G l v b j E v U X V l c n k l M j B T d W J z a W R 5 J T I w R n J v b S 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s d W 1 u T m F t Z X M i I F Z h b H V l P S J z W y Z x d W 9 0 O 1 N 1 Y n N p Z H k g R n J v b S B U e X B l J n F 1 b 3 Q 7 X S I g L z 4 8 R W 5 0 c n k g V H l w Z T 0 i R m l s b E V y c m 9 y Q 2 9 k Z S I g V m F s d W U 9 I n N V b m t u b 3 d u I i A v P j x F b n R y e S B U e X B l P S J G a W x s T G F z d F V w Z G F 0 Z W Q i I F Z h b H V l P S J k M j A y M i 0 w N i 0 y O F Q w O D o x M z o 0 N i 4 3 M j k w N D c y W i I g L z 4 8 R W 5 0 c n k g V H l w Z T 0 i U m V s Y X R p b 2 5 z a G l w S W 5 m b 0 N v b n R h a W 5 l c i I g V m F s d W U 9 I n N 7 J n F 1 b 3 Q 7 Y 2 9 s d W 1 u Q 2 9 1 b n Q m c X V v d D s 6 M S w m c X V v d D t r Z X l D b 2 x 1 b W 5 O Y W 1 l c y Z x d W 9 0 O z p b X S w m c X V v d D t x d W V y e V J l b G F 0 a W 9 u c 2 h p c H M m c X V v d D s 6 W 1 0 s J n F 1 b 3 Q 7 Y 2 9 s d W 1 u S W R l b n R p d G l l c y Z x d W 9 0 O z p b J n F 1 b 3 Q 7 U 2 V j d G l v b j E v U X V l c n k g U 3 V i c 2 l k e S B G c m 9 t I F R 5 c G U v U 2 9 1 c m N l L n t T d W J z a W R 5 I E Z y b 2 0 g V H l w Z S w w f S Z x d W 9 0 O 1 0 s J n F 1 b 3 Q 7 Q 2 9 s d W 1 u Q 2 9 1 b n Q m c X V v d D s 6 M S w m c X V v d D t L Z X l D b 2 x 1 b W 5 O Y W 1 l c y Z x d W 9 0 O z p b X S w m c X V v d D t D b 2 x 1 b W 5 J Z G V u d G l 0 a W V z J n F 1 b 3 Q 7 O l s m c X V v d D t T Z W N 0 a W 9 u M S 9 R d W V y e S B T d W J z a W R 5 I E Z y b 2 0 g V H l w Z S 9 T b 3 V y Y 2 U u e 1 N 1 Y n N p Z H k g R n J v b S B U e X B l L D B 9 J n F 1 b 3 Q 7 X S w m c X V v d D t S Z W x h d G l v b n N o a X B J b m Z v J n F 1 b 3 Q 7 O l t d f S I g L z 4 8 R W 5 0 c n k g V H l w Z T 0 i R m l s b F R h c m d l d C I g V m F s d W U 9 I n N R d W V y e V 9 T d W J z a W R 5 X 0 Z y b 2 1 f V H l w Z S 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5 O S I g L z 4 8 R W 5 0 c n k g V H l w Z T 0 i U m V j b 3 Z l c n l U Y X J n Z X R S b 3 c i I F Z h b H V l P S J s M S I g L z 4 8 R W 5 0 c n k g V H l w Z T 0 i T m F t Z V V w Z G F 0 Z W R B Z n R l c k Z p b G w i I F Z h b H V l P S J s M C I g L z 4 8 R W 5 0 c n k g V H l w Z T 0 i R m l s b E V y c m 9 y Q 2 9 1 b n Q i I F Z h b H V l P S J s M C I g L z 4 8 R W 5 0 c n k g V H l w Z T 0 i Q n V m Z m V y T m V 4 d F J l Z n J l c 2 g i I F Z h b H V l P S J s M S I g L z 4 8 R W 5 0 c n k g V H l w Z T 0 i R m l s b F R h c m d l d E 5 h b W V D d X N 0 b 2 1 p e m V k I i B W Y W x 1 Z T 0 i b D E i I C 8 + P E V u d H J 5 I F R 5 c G U 9 I k Z p b G x D b 2 x 1 b W 5 U e X B l c y I g V m F s d W U 9 I n N C Z z 0 9 I i A v P j x F b n R y e S B U e X B l P S J R d W V y e U l E I i B W Y W x 1 Z T 0 i c z Q x M j Q z N T U x L W V m O W U t N G R m Z i 1 h N z E 0 L W U 3 O D Q 2 M z d h M 2 V k Y y I g L z 4 8 R W 5 0 c n k g V H l w Z T 0 i R m l s b E N v d W 5 0 I i B W Y W x 1 Z T 0 i b D U i I C 8 + P C 9 T d G F i b G V F b n R y a W V z P j w v S X R l b T 4 8 S X R l b T 4 8 S X R l b U x v Y 2 F 0 a W 9 u P j x J d G V t V H l w Z T 5 G b 3 J t d W x h P C 9 J d G V t V H l w Z T 4 8 S X R l b V B h d G g + U 2 V j d G l v b j E v U X V l c n k l M j B T d W J z a W R 5 J T I w R n J v b S U y M F R 5 c G U v U 2 9 1 c m N l P C 9 J d G V t U G F 0 a D 4 8 L 0 l 0 Z W 1 M b 2 N h d G l v b j 4 8 U 3 R h Y m x l R W 5 0 c m l l c y A v P j w v S X R l b T 4 8 S X R l b T 4 8 S X R l b U x v Y 2 F 0 a W 9 u P j x J d G V t V H l w Z T 5 G b 3 J t d W x h P C 9 J d G V t V H l w Z T 4 8 S X R l b V B h d G g + U 2 V j d G l v b j E v U X V l c n k l M j B T d W J z a W R 5 J T I w Q W x s b 2 N h d G l v b j 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U 3 V i c 2 l k e S B B b G x v Y 2 F 0 a W 9 u J n F 1 b 3 Q 7 X S I g L z 4 8 R W 5 0 c n k g V H l w Z T 0 i R m l s b E V y c m 9 y Q 2 9 k Z S I g V m F s d W U 9 I n N V b m t u b 3 d u I i A v P j x F b n R y e S B U e X B l P S J G a W x s T G F z d F V w Z G F 0 Z W Q i I F Z h b H V l P S J k M j A y M i 0 w N i 0 y O F Q w O D o x M z o 0 N i 4 3 O T Y 5 N z Y 1 W i I g L z 4 8 R W 5 0 c n k g V H l w Z T 0 i U m V s Y X R p b 2 5 z a G l w S W 5 m b 0 N v b n R h a W 5 l c i I g V m F s d W U 9 I n N 7 J n F 1 b 3 Q 7 Y 2 9 s d W 1 u Q 2 9 1 b n Q m c X V v d D s 6 M S w m c X V v d D t r Z X l D b 2 x 1 b W 5 O Y W 1 l c y Z x d W 9 0 O z p b X S w m c X V v d D t x d W V y e V J l b G F 0 a W 9 u c 2 h p c H M m c X V v d D s 6 W 1 0 s J n F 1 b 3 Q 7 Y 2 9 s d W 1 u S W R l b n R p d G l l c y Z x d W 9 0 O z p b J n F 1 b 3 Q 7 U 2 V j d G l v b j E v U X V l c n k g U 3 V i c 2 l k e S B B b G x v Y 2 F 0 a W 9 u L 1 N v d X J j Z S 5 7 U 3 V i c 2 l k e S B B b G x v Y 2 F 0 a W 9 u L D B 9 J n F 1 b 3 Q 7 X S w m c X V v d D t D b 2 x 1 b W 5 D b 3 V u d C Z x d W 9 0 O z o x L C Z x d W 9 0 O 0 t l e U N v b H V t b k 5 h b W V z J n F 1 b 3 Q 7 O l t d L C Z x d W 9 0 O 0 N v b H V t b k l k Z W 5 0 a X R p Z X M m c X V v d D s 6 W y Z x d W 9 0 O 1 N l Y 3 R p b 2 4 x L 1 F 1 Z X J 5 I F N 1 Y n N p Z H k g Q W x s b 2 N h d G l v b i 9 T b 3 V y Y 2 U u e 1 N 1 Y n N p Z H k g Q W x s b 2 N h d G l v b i w w f S Z x d W 9 0 O 1 0 s J n F 1 b 3 Q 7 U m V s Y X R p b 2 5 z a G l w S W 5 m b y Z x d W 9 0 O z p b X X 0 i I C 8 + P E V u d H J 5 I F R 5 c G U 9 I k Z p b G x U Y X J n Z X Q i I F Z h b H V l P S J z U X V l c n l f U 3 V i c 2 l k e V 9 B b G x v Y 2 F 0 a W 9 u 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M S I g L z 4 8 R W 5 0 c n k g V H l w Z T 0 i U m V j b 3 Z l c n l U Y X J n Z X R S b 3 c i I F Z h b H V l P S J s M T I i I C 8 + P E V u d H J 5 I F R 5 c G U 9 I k Z p b G x F c n J v c k N v d W 5 0 I i B W Y W x 1 Z T 0 i b D A i I C 8 + P E V u d H J 5 I F R 5 c G U 9 I k J 1 Z m Z l c k 5 l e H R S Z W Z y Z X N o I i B W Y W x 1 Z T 0 i b D E i I C 8 + P E V u d H J 5 I F R 5 c G U 9 I k Z p b G x D b 2 x 1 b W 5 U e X B l c y I g V m F s d W U 9 I n N C Z z 0 9 I i A v P j x F b n R y e S B U e X B l P S J R d W V y e U l E I i B W Y W x 1 Z T 0 i c z I 3 O T c 2 O D E w L W Y w N G U t N D U y Z i 0 4 M z k 4 L T l l Z D g 0 N z N l M z k 3 N i I g L z 4 8 R W 5 0 c n k g V H l w Z T 0 i R m l s b E N v d W 5 0 I i B W Y W x 1 Z T 0 i b D U i I C 8 + P C 9 T d G F i b G V F b n R y a W V z P j w v S X R l b T 4 8 S X R l b T 4 8 S X R l b U x v Y 2 F 0 a W 9 u P j x J d G V t V H l w Z T 5 G b 3 J t d W x h P C 9 J d G V t V H l w Z T 4 8 S X R l b V B h d G g + U 2 V j d G l v b j E v U X V l c n k l M j B T d W J z a W R 5 J T I w Q W x s b 2 N h d G l v b i 9 T b 3 V y Y 2 U 8 L 0 l 0 Z W 1 Q Y X R o P j w v S X R l b U x v Y 2 F 0 a W 9 u P j x T d G F i b G V F b n R y a W V z I C 8 + P C 9 J d G V t P j x J d G V t P j x J d G V t T G 9 j Y X R p b 2 4 + P E l 0 Z W 1 U e X B l P k Z v c m 1 1 b G E 8 L 0 l 0 Z W 1 U e X B l P j x J d G V t U G F 0 a D 5 T Z W N 0 a W 9 u M S 9 R d W V y e S U y M F B y b 3 Z p c 2 l v b i U y M E N h b G N 1 b G F 0 a W 9 u J T I w Q m F z 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U H J v d m l z a W 9 u I E N h b G N 1 b G F 0 a W 9 u I E J h c 2 U m c X V v d D t d I i A v P j x F b n R y e S B U e X B l P S J G a W x s R X J y b 3 J D b 2 R l I i B W Y W x 1 Z T 0 i c 1 V u a 2 5 v d 2 4 i I C 8 + P E V u d H J 5 I F R 5 c G U 9 I k Z p b G x M Y X N 0 V X B k Y X R l Z C I g V m F s d W U 9 I m Q y M D I y L T A 2 L T I 4 V D A 4 O j E z O j Q 2 L j k 4 M D A 0 N D Z a I i A v P j x F b n R y e S B U e X B l P S J S Z W x h d G l v b n N o a X B J b m Z v Q 2 9 u d G F p b m V y I i B W Y W x 1 Z T 0 i c 3 s m c X V v d D t j b 2 x 1 b W 5 D b 3 V u d C Z x d W 9 0 O z o x L C Z x d W 9 0 O 2 t l e U N v b H V t b k 5 h b W V z J n F 1 b 3 Q 7 O l t d L C Z x d W 9 0 O 3 F 1 Z X J 5 U m V s Y X R p b 2 5 z a G l w c y Z x d W 9 0 O z p b X S w m c X V v d D t j b 2 x 1 b W 5 J Z G V u d G l 0 a W V z J n F 1 b 3 Q 7 O l s m c X V v d D t T Z W N 0 a W 9 u M S 9 R d W V y e S B Q c m 9 2 a X N p b 2 4 g Q 2 F s Y 3 V s Y X R p b 2 4 g Q m F z Z S 9 T b 3 V y Y 2 U u e 1 B y b 3 Z p c 2 l v b i B D Y W x j d W x h d G l v b i B C Y X N l L D B 9 J n F 1 b 3 Q 7 X S w m c X V v d D t D b 2 x 1 b W 5 D b 3 V u d C Z x d W 9 0 O z o x L C Z x d W 9 0 O 0 t l e U N v b H V t b k 5 h b W V z J n F 1 b 3 Q 7 O l t d L C Z x d W 9 0 O 0 N v b H V t b k l k Z W 5 0 a X R p Z X M m c X V v d D s 6 W y Z x d W 9 0 O 1 N l Y 3 R p b 2 4 x L 1 F 1 Z X J 5 I F B y b 3 Z p c 2 l v b i B D Y W x j d W x h d G l v b i B C Y X N l L 1 N v d X J j Z S 5 7 U H J v d m l z a W 9 u I E N h b G N 1 b G F 0 a W 9 u I E J h c 2 U s M H 0 m c X V v d D t d L C Z x d W 9 0 O 1 J l b G F 0 a W 9 u c 2 h p c E l u Z m 8 m c X V v d D s 6 W 1 1 9 I i A v P j x F b n R y e S B U e X B l P S J G a W x s V G F y Z 2 V 0 I i B W Y W x 1 Z T 0 i c 1 F 1 Z X J 5 X 1 B y b 3 Z p c 2 l v b l 9 D Y W x j d W x h d G l v b l 9 C Y X N l 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N S I g L z 4 8 R W 5 0 c n k g V H l w Z T 0 i U m V j b 3 Z l c n l U Y X J n Z X R S b 3 c i I F Z h b H V l P S J s M S I g L z 4 8 R W 5 0 c n k g V H l w Z T 0 i R m l s b E V y c m 9 y Q 2 9 1 b n Q i I F Z h b H V l P S J s M C I g L z 4 8 R W 5 0 c n k g V H l w Z T 0 i Q n V m Z m V y T m V 4 d F J l Z n J l c 2 g i I F Z h b H V l P S J s M S I g L z 4 8 R W 5 0 c n k g V H l w Z T 0 i R m l s b E N v b H V t b l R 5 c G V z I i B W Y W x 1 Z T 0 i c 0 J n P T 0 i I C 8 + P E V u d H J 5 I F R 5 c G U 9 I l F 1 Z X J 5 S U Q i I F Z h b H V l P S J z M z J i M z c 1 N D E t O D V i M C 0 0 N z Q 0 L W F m O W E t Y m N m N z Z k Y W Z l Y j h j I i A v P j x F b n R y e S B U e X B l P S J G a W x s Q 2 9 1 b n Q i I F Z h b H V l P S J s M i I g L z 4 8 L 1 N 0 Y W J s Z U V u d H J p Z X M + P C 9 J d G V t P j x J d G V t P j x J d G V t T G 9 j Y X R p b 2 4 + P E l 0 Z W 1 U e X B l P k Z v c m 1 1 b G E 8 L 0 l 0 Z W 1 U e X B l P j x J d G V t U G F 0 a D 5 T Z W N 0 a W 9 u M S 9 R d W V y e S U y M F B y b 3 Z p c 2 l v b i U y M E N h b G N 1 b G F 0 a W 9 u J T I w Q m F z Z S 9 T b 3 V y Y 2 U 8 L 0 l 0 Z W 1 Q Y X R o P j w v S X R l b U x v Y 2 F 0 a W 9 u P j x T d G F i b G V F b n R y a W V z I C 8 + P C 9 J d G V t P j x J d G V t P j x J d G V t T G 9 j Y X R p b 2 4 + P E l 0 Z W 1 U e X B l P k Z v c m 1 1 b G E 8 L 0 l 0 Z W 1 U e X B l P j x J d G V t U G F 0 a D 5 T Z W N 0 a W 9 u M S 9 R d W V y e S U y M F N 1 Y n N p Z H k l M j B T b 3 V y Y 2 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s d W 1 u T m F t Z X M i I F Z h b H V l P S J z W y Z x d W 9 0 O 1 N 1 Y n N p Z H k g U 2 9 1 c m N l J n F 1 b 3 Q 7 X S I g L z 4 8 R W 5 0 c n k g V H l w Z T 0 i R m l s b E V y c m 9 y Q 2 9 k Z S I g V m F s d W U 9 I n N V b m t u b 3 d u I i A v P j x F b n R y e S B U e X B l P S J G a W x s T G F z d F V w Z G F 0 Z W Q i I F Z h b H V l P S J k M j A y M i 0 w N i 0 y O F Q w O D o x M z o 0 N i 4 4 N z k x M D g 5 W i I g L z 4 8 R W 5 0 c n k g V H l w Z T 0 i U m V s Y X R p b 2 5 z a G l w S W 5 m b 0 N v b n R h a W 5 l c i I g V m F s d W U 9 I n N 7 J n F 1 b 3 Q 7 Y 2 9 s d W 1 u Q 2 9 1 b n Q m c X V v d D s 6 M S w m c X V v d D t r Z X l D b 2 x 1 b W 5 O Y W 1 l c y Z x d W 9 0 O z p b X S w m c X V v d D t x d W V y e V J l b G F 0 a W 9 u c 2 h p c H M m c X V v d D s 6 W 1 0 s J n F 1 b 3 Q 7 Y 2 9 s d W 1 u S W R l b n R p d G l l c y Z x d W 9 0 O z p b J n F 1 b 3 Q 7 U 2 V j d G l v b j E v U X V l c n k g U 3 V i c 2 l k e S B T b 3 V y Y 2 U v U 2 9 1 c m N l L n t T d W J z a W R 5 I F N v d X J j Z S w w f S Z x d W 9 0 O 1 0 s J n F 1 b 3 Q 7 Q 2 9 s d W 1 u Q 2 9 1 b n Q m c X V v d D s 6 M S w m c X V v d D t L Z X l D b 2 x 1 b W 5 O Y W 1 l c y Z x d W 9 0 O z p b X S w m c X V v d D t D b 2 x 1 b W 5 J Z G V u d G l 0 a W V z J n F 1 b 3 Q 7 O l s m c X V v d D t T Z W N 0 a W 9 u M S 9 R d W V y e S B T d W J z a W R 5 I F N v d X J j Z S 9 T b 3 V y Y 2 U u e 1 N 1 Y n N p Z H k g U 2 9 1 c m N l L D B 9 J n F 1 b 3 Q 7 X S w m c X V v d D t S Z W x h d G l v b n N o a X B J b m Z v J n F 1 b 3 Q 7 O l t d f S I g L z 4 8 R W 5 0 c n k g V H l w Z T 0 i R m l s b F R h c m d l d C I g V m F s d W U 9 I n N R d W V y e V 9 T d W J z a W R 5 X 1 N v d X J j Z S 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x M D M i I C 8 + P E V u d H J 5 I F R 5 c G U 9 I l J l Y 2 9 2 Z X J 5 V G F y Z 2 V 0 U m 9 3 I i B W Y W x 1 Z T 0 i b D E i I C 8 + P E V u d H J 5 I F R 5 c G U 9 I k 5 h b W V V c G R h d G V k Q W Z 0 Z X J G a W x s I i B W Y W x 1 Z T 0 i b D A i I C 8 + P E V u d H J 5 I F R 5 c G U 9 I k Z p b G x F c n J v c k N v d W 5 0 I i B W Y W x 1 Z T 0 i b D A i I C 8 + P E V u d H J 5 I F R 5 c G U 9 I k J 1 Z m Z l c k 5 l e H R S Z W Z y Z X N o I i B W Y W x 1 Z T 0 i b D E i I C 8 + P E V u d H J 5 I F R 5 c G U 9 I k Z p b G x U Y X J n Z X R O Y W 1 l Q 3 V z d G 9 t a X p l Z C I g V m F s d W U 9 I m w x I i A v P j x F b n R y e S B U e X B l P S J G a W x s Q 2 9 s d W 1 u V H l w Z X M i I F Z h b H V l P S J z Q m c 9 P S I g L z 4 8 R W 5 0 c n k g V H l w Z T 0 i U X V l c n l J R C I g V m F s d W U 9 I n N l N D g 5 M z d m N C 0 0 N z A z L T R l Z D g t Y j Y 0 M C 0 5 N 2 V l M j I x Z j U 1 O T U i I C 8 + P E V u d H J 5 I F R 5 c G U 9 I k Z p b G x D b 3 V u d C I g V m F s d W U 9 I m w 3 I i A v P j w v U 3 R h Y m x l R W 5 0 c m l l c z 4 8 L 0 l 0 Z W 0 + P E l 0 Z W 0 + P E l 0 Z W 1 M b 2 N h d G l v b j 4 8 S X R l b V R 5 c G U + R m 9 y b X V s Y T w v S X R l b V R 5 c G U + P E l 0 Z W 1 Q Y X R o P l N l Y 3 R p b 2 4 x L 1 F 1 Z X J 5 J T I w U 3 V i c 2 l k e S U y M F N v d X J j Z S 9 T b 3 V y Y 2 U 8 L 0 l 0 Z W 1 Q Y X R o P j w v S X R l b U x v Y 2 F 0 a W 9 u P j x T d G F i b G V F b n R y a W V z I C 8 + P C 9 J d G V t P j x J d G V t P j x J d G V t T G 9 j Y X R p b 2 4 + P E l 0 Z W 1 U e X B l P k Z v c m 1 1 b G E 8 L 0 l 0 Z W 1 U e X B l P j x J d G V t U G F 0 a D 5 T Z W N 0 a W 9 u M S 9 R d W V y e S U y M E d y Y W N l J T I w U G V y a W 9 k J T I w V H l w 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R 3 J h Y 2 U g U G V y a W 9 k I F R 5 c G U m c X V v d D t d I i A v P j x F b n R y e S B U e X B l P S J G a W x s R X J y b 3 J D b 2 R l I i B W Y W x 1 Z T 0 i c 1 V u a 2 5 v d 2 4 i I C 8 + P E V u d H J 5 I F R 5 c G U 9 I k Z p b G x M Y X N 0 V X B k Y X R l Z C I g V m F s d W U 9 I m Q y M D I y L T A 2 L T I 4 V D A 4 O j E z O j Q 3 L j I 0 N j I 5 O T F a I i A v P j x F b n R y e S B U e X B l P S J S Z W x h d G l v b n N o a X B J b m Z v Q 2 9 u d G F p b m V y I i B W Y W x 1 Z T 0 i c 3 s m c X V v d D t j b 2 x 1 b W 5 D b 3 V u d C Z x d W 9 0 O z o x L C Z x d W 9 0 O 2 t l e U N v b H V t b k 5 h b W V z J n F 1 b 3 Q 7 O l t d L C Z x d W 9 0 O 3 F 1 Z X J 5 U m V s Y X R p b 2 5 z a G l w c y Z x d W 9 0 O z p b X S w m c X V v d D t j b 2 x 1 b W 5 J Z G V u d G l 0 a W V z J n F 1 b 3 Q 7 O l s m c X V v d D t T Z W N 0 a W 9 u M S 9 R d W V y e S B H c m F j Z S B Q Z X J p b 2 Q g V H l w Z S 9 T b 3 V y Y 2 U u e 0 d y Y W N l I F B l c m l v Z C B U e X B l L D B 9 J n F 1 b 3 Q 7 X S w m c X V v d D t D b 2 x 1 b W 5 D b 3 V u d C Z x d W 9 0 O z o x L C Z x d W 9 0 O 0 t l e U N v b H V t b k 5 h b W V z J n F 1 b 3 Q 7 O l t d L C Z x d W 9 0 O 0 N v b H V t b k l k Z W 5 0 a X R p Z X M m c X V v d D s 6 W y Z x d W 9 0 O 1 N l Y 3 R p b 2 4 x L 1 F 1 Z X J 5 I E d y Y W N l I F B l c m l v Z C B U e X B l L 1 N v d X J j Z S 5 7 R 3 J h Y 2 U g U G V y a W 9 k I F R 5 c G U s M H 0 m c X V v d D t d L C Z x d W 9 0 O 1 J l b G F 0 a W 9 u c 2 h p c E l u Z m 8 m c X V v d D s 6 W 1 1 9 I i A v P j x F b n R y e S B U e X B l P S J G a W x s V G F y Z 2 V 0 I i B W Y W x 1 Z T 0 i c 1 F 1 Z X J 5 X 0 d y Y W N l X 1 B l c m l v Z F 9 U e X B l 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N y I g L z 4 8 R W 5 0 c n k g V H l w Z T 0 i U m V j b 3 Z l c n l U Y X J n Z X R S b 3 c i I F Z h b H V l P S J s M S I g L z 4 8 R W 5 0 c n k g V H l w Z T 0 i R m l s b E V y c m 9 y Q 2 9 1 b n Q i I F Z h b H V l P S J s M C I g L z 4 8 R W 5 0 c n k g V H l w Z T 0 i Q n V m Z m V y T m V 4 d F J l Z n J l c 2 g i I F Z h b H V l P S J s M S I g L z 4 8 R W 5 0 c n k g V H l w Z T 0 i R m l s b E N v b H V t b l R 5 c G V z I i B W Y W x 1 Z T 0 i c 0 J n P T 0 i I C 8 + P E V u d H J 5 I F R 5 c G U 9 I l F 1 Z X J 5 S U Q i I F Z h b H V l P S J z N D A y M W R l N W Q t N D M z Z i 0 0 O T h j L T k x Z j M t N G I 1 Z T d m Y m Q z N G R l I i A v P j x F b n R y e S B U e X B l P S J G a W x s Q 2 9 1 b n Q i I F Z h b H V l P S J s M i I g L z 4 8 L 1 N 0 Y W J s Z U V u d H J p Z X M + P C 9 J d G V t P j x J d G V t P j x J d G V t T G 9 j Y X R p b 2 4 + P E l 0 Z W 1 U e X B l P k Z v c m 1 1 b G E 8 L 0 l 0 Z W 1 U e X B l P j x J d G V t U G F 0 a D 5 T Z W N 0 a W 9 u M S 9 R d W V y e S U y M E d y Y W N l J T I w U G V y a W 9 k J T I w V H l w Z S 9 T b 3 V y Y 2 U 8 L 0 l 0 Z W 1 Q Y X R o P j w v S X R l b U x v Y 2 F 0 a W 9 u P j x T d G F i b G V F b n R y a W V z I C 8 + P C 9 J d G V t P j x J d G V t P j x J d G V t T G 9 j Y X R p b 2 4 + P E l 0 Z W 1 U e X B l P k Z v c m 1 1 b G E 8 L 0 l 0 Z W 1 U e X B l P j x J d G V t U G F 0 a D 5 T Z W N 0 a W 9 u M S 9 R d W V y e U p v Y l B y b 2 Z l c 3 N p b 2 5 F b X B s b 3 l l 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T d G F 0 d X M i I F Z h b H V l P S J z Q 2 9 t c G x l d G U i I C 8 + P E V u d H J 5 I F R 5 c G U 9 I k Z p b G x D b 3 V u d C I g V m F s d W U 9 I m w 0 M i I g L z 4 8 R W 5 0 c n k g V H l w Z T 0 i R m l s b E V y c m 9 y Q 2 9 1 b n Q i I F Z h b H V l P S J s M C I g L z 4 8 R W 5 0 c n k g V H l w Z T 0 i R m l s b E N v b H V t b l R 5 c G V z I i B W Y W x 1 Z T 0 i c 0 J n W T 0 i I C 8 + P E V u d H J 5 I F R 5 c G U 9 I k Z p b G x M Y X N 0 V X B k Y X R l Z C I g V m F s d W U 9 I m Q y M D I y L T A 2 L T I 4 V D A 4 O j E z O j U 1 L j E 5 O T Q z O T Z a I i A v P j x F b n R y e S B U e X B l P S J G a W x s Z W R D b 2 1 w b G V 0 Z V J l c 3 V s d F R v V 2 9 y a 3 N o Z W V 0 I i B W Y W x 1 Z T 0 i b D E i I C 8 + P E V u d H J 5 I F R 5 c G U 9 I k F k Z G V k V G 9 E Y X R h T W 9 k Z W w i I F Z h b H V l P S J s M C I g L z 4 8 R W 5 0 c n k g V H l w Z T 0 i U m V j b 3 Z l c n l U Y X J n Z X R T a G V l d C I g V m F s d W U 9 I n N N Y X N 0 Z X I i I C 8 + P E V u d H J 5 I F R 5 c G U 9 I l J l Y 2 9 2 Z X J 5 V G F y Z 2 V 0 Q 2 9 s d W 1 u I i B W Y W x 1 Z T 0 i b D E i I C 8 + P E V u d H J 5 I F R 5 c G U 9 I l J l Y 2 9 2 Z X J 5 V G F y Z 2 V 0 U m 9 3 I i B W Y W x 1 Z T 0 i b D E i I C 8 + P E V u d H J 5 I F R 5 c G U 9 I k 5 h b W V V c G R h d G V k Q W Z 0 Z X J G a W x s I i B W Y W x 1 Z T 0 i b D A i I C 8 + P E V u d H J 5 I F R 5 c G U 9 I k J 1 Z m Z l c k 5 l e H R S Z W Z y Z X N o I i B W Y W x 1 Z T 0 i b D E i I C 8 + P E V u d H J 5 I F R 5 c G U 9 I k Z p b G x U Y X J n Z X R O Y W 1 l Q 3 V z d G 9 t a X p l Z C I g V m F s d W U 9 I m w x I i A v P j x F b n R y e S B U e X B l P S J G a W x s V G F y Z 2 V 0 I i B W Y W x 1 Z T 0 i c 1 F 1 Z X J 5 S m 9 i U H J v Z m V z c 2 l v b k V t c G x v e W V l I i A v P j x F b n R y e S B U e X B l P S J R d W V y e U l E I i B W Y W x 1 Z T 0 i c z B h Y 2 M 0 M j Z h L T E x M D k t N G U y N y 1 i Z D A 0 L W M 3 N W E 1 M T U 3 Z j I x Z i I g L z 4 8 R W 5 0 c n k g V H l w Z T 0 i R m l s b E V y c m 9 y Q 2 9 k Z S I g V m F s d W U 9 I n N V b m t u b 3 d u I i A v P j x F b n R y e S B U e X B l P S J G a W x s Q 2 9 s d W 1 u T m F t Z X M i I F Z h b H V l P S J z W y Z x d W 9 0 O 0 p P Q i B Q U k 9 G R V N T S U 9 O I E V N U C Z x d W 9 0 O y w m c X V v d D t K T 0 I g U E 9 T S V R J T 0 4 g Q 0 9 E R S Z x d W 9 0 O 1 0 i I C 8 + P E V u d H J 5 I F R 5 c G U 9 I l J l b G F 0 a W 9 u c 2 h p c E l u Z m 9 D b 2 5 0 Y W l u Z X I i I F Z h b H V l P S J z e y Z x d W 9 0 O 2 N v b H V t b k N v d W 5 0 J n F 1 b 3 Q 7 O j I s J n F 1 b 3 Q 7 a 2 V 5 Q 2 9 s d W 1 u T m F t Z X M m c X V v d D s 6 W 1 0 s J n F 1 b 3 Q 7 c X V l c n l S Z W x h d G l v b n N o a X B z J n F 1 b 3 Q 7 O l t d L C Z x d W 9 0 O 2 N v b H V t b k l k Z W 5 0 a X R p Z X M m c X V v d D s 6 W y Z x d W 9 0 O 1 N l Y 3 R p b 2 4 x L 1 F 1 Z X J 5 S m 9 i U H J v Z m V z c 2 l v b k V t c G x v e W V l L 1 N v d X J j Z S 5 7 S k 9 C I F B S T 0 Z F U 1 N J T 0 4 g R U 1 Q L D B 9 J n F 1 b 3 Q 7 L C Z x d W 9 0 O 1 N l Y 3 R p b 2 4 x L 1 F 1 Z X J 5 S m 9 i U H J v Z m V z c 2 l v b k V t c G x v e W V l L 1 N v d X J j Z S 5 7 S k 9 C I F B P U 0 l U S U 9 O I E N P R E U s M X 0 m c X V v d D t d L C Z x d W 9 0 O 0 N v b H V t b k N v d W 5 0 J n F 1 b 3 Q 7 O j I s J n F 1 b 3 Q 7 S 2 V 5 Q 2 9 s d W 1 u T m F t Z X M m c X V v d D s 6 W 1 0 s J n F 1 b 3 Q 7 Q 2 9 s d W 1 u S W R l b n R p d G l l c y Z x d W 9 0 O z p b J n F 1 b 3 Q 7 U 2 V j d G l v b j E v U X V l c n l K b 2 J Q c m 9 m Z X N z a W 9 u R W 1 w b G 9 5 Z W U v U 2 9 1 c m N l L n t K T 0 I g U F J P R k V T U 0 l P T i B F T V A s M H 0 m c X V v d D s s J n F 1 b 3 Q 7 U 2 V j d G l v b j E v U X V l c n l K b 2 J Q c m 9 m Z X N z a W 9 u R W 1 w b G 9 5 Z W U v U 2 9 1 c m N l L n t K T 0 I g U E 9 T S V R J T 0 4 g Q 0 9 E R S w x f S Z x d W 9 0 O 1 0 s J n F 1 b 3 Q 7 U m V s Y X R p b 2 5 z a G l w S W 5 m b y Z x d W 9 0 O z p b X X 0 i I C 8 + P C 9 T d G F i b G V F b n R y a W V z P j w v S X R l b T 4 8 S X R l b T 4 8 S X R l b U x v Y 2 F 0 a W 9 u P j x J d G V t V H l w Z T 5 G b 3 J t d W x h P C 9 J d G V t V H l w Z T 4 8 S X R l b V B h d G g + U 2 V j d G l v b j E v U X V l c n l K b 2 J Q c m 9 m Z X N z a W 9 u R W 1 w b G 9 5 Z W U v U 2 9 1 c m N l P C 9 J d G V t U G F 0 a D 4 8 L 0 l 0 Z W 1 M b 2 N h d G l v b j 4 8 U 3 R h Y m x l R W 5 0 c m l l c y A v P j w v S X R l b T 4 8 S X R l b T 4 8 S X R l b U x v Y 2 F 0 a W 9 u P j x J d G V t V H l w Z T 5 G b 3 J t d W x h P C 9 J d G V t V H l w Z T 4 8 S X R l b V B h d G g + U 2 V j d G l v b j E v U X V l c n k l M j B K b 2 J Q c m 9 m Z X N z a W 9 u U H J v Z m V z c 2 l v b m F s 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C I g L z 4 8 R W 5 0 c n k g V H l w Z T 0 i R m l s b F R h c m d l d C I g V m F s d W U 9 I n N R d W V y e V 9 K b 2 J Q c m 9 m Z X N z a W 9 u U H J v Z m V z c 2 l v b m F s I i A v P j x F b n R y e S B U e X B l P S J G a W x s U 3 R h d H V z I i B W Y W x 1 Z T 0 i c 0 N v b X B s Z X R l I i A v P j x F b n R y e S B U e X B l P S J G a W x s Q 2 9 1 b n Q i I F Z h b H V l P S J s M j k i I C 8 + P E V u d H J 5 I F R 5 c G U 9 I k Z p b G x D b 2 x 1 b W 5 O Y W 1 l c y I g V m F s d W U 9 I n N b J n F 1 b 3 Q 7 S k 9 C I F B S T 0 Z F U 1 N J T 0 4 g U F J P R i Z x d W 9 0 O y w m c X V v d D t K T 0 I g U E 9 T S V R J T 0 4 g Q 0 9 E R S Z x d W 9 0 O 1 0 i I C 8 + P E V u d H J 5 I F R 5 c G U 9 I k Z p b G x D b 2 x 1 b W 5 U e X B l c y I g V m F s d W U 9 I n N C Z 1 k 9 I i A v P j x F b n R y e S B U e X B l P S J S Z W x h d G l v b n N o a X B J b m Z v Q 2 9 u d G F p b m V y I i B W Y W x 1 Z T 0 i c 3 s m c X V v d D t j b 2 x 1 b W 5 D b 3 V u d C Z x d W 9 0 O z o y L C Z x d W 9 0 O 2 t l e U N v b H V t b k 5 h b W V z J n F 1 b 3 Q 7 O l t d L C Z x d W 9 0 O 3 F 1 Z X J 5 U m V s Y X R p b 2 5 z a G l w c y Z x d W 9 0 O z p b X S w m c X V v d D t j b 2 x 1 b W 5 J Z G V u d G l 0 a W V z J n F 1 b 3 Q 7 O l s m c X V v d D t T Z W N 0 a W 9 u M S 9 R d W V y e S B K b 2 J Q c m 9 m Z X N z a W 9 u U H J v Z m V z c 2 l v b m F s L 1 N v d X J j Z S 5 7 S k 9 C I F B S T 0 Z F U 1 N J T 0 4 g U F J P R i w w f S Z x d W 9 0 O y w m c X V v d D t T Z W N 0 a W 9 u M S 9 R d W V y e S B K b 2 J Q c m 9 m Z X N z a W 9 u U H J v Z m V z c 2 l v b m F s L 1 N v d X J j Z S 5 7 S k 9 C I F B P U 0 l U S U 9 O I E N P R E U s M X 0 m c X V v d D t d L C Z x d W 9 0 O 0 N v b H V t b k N v d W 5 0 J n F 1 b 3 Q 7 O j I s J n F 1 b 3 Q 7 S 2 V 5 Q 2 9 s d W 1 u T m F t Z X M m c X V v d D s 6 W 1 0 s J n F 1 b 3 Q 7 Q 2 9 s d W 1 u S W R l b n R p d G l l c y Z x d W 9 0 O z p b J n F 1 b 3 Q 7 U 2 V j d G l v b j E v U X V l c n k g S m 9 i U H J v Z m V z c 2 l v b l B y b 2 Z l c 3 N p b 2 5 h b C 9 T b 3 V y Y 2 U u e 0 p P Q i B Q U k 9 G R V N T S U 9 O I F B S T 0 Y s M H 0 m c X V v d D s s J n F 1 b 3 Q 7 U 2 V j d G l v b j E v U X V l c n k g S m 9 i U H J v Z m V z c 2 l v b l B y b 2 Z l c 3 N p b 2 5 h b C 9 T b 3 V y Y 2 U u e 0 p P Q i B Q T 1 N J V E l P T i B D T 0 R F L D F 9 J n F 1 b 3 Q 7 X S w m c X V v d D t S Z W x h d G l v b n N o a X B J b m Z v J n F 1 b 3 Q 7 O l t d f S I g L z 4 8 R W 5 0 c n k g V H l w Z T 0 i R m l s b E V y c m 9 y Q 2 9 k Z S I g V m F s d W U 9 I n N V b m t u b 3 d u I i A v P j x F b n R y e S B U e X B l P S J G a W x s T G F z d F V w Z G F 0 Z W Q i I F Z h b H V l P S J k M j A y M i 0 w N i 0 y O F Q w O D o y M z o w M i 4 4 M D I 1 O D Y z W i I g L z 4 8 R W 5 0 c n k g V H l w Z T 0 i R m l s b G V k Q 2 9 t c G x l d G V S Z X N 1 b H R U b 1 d v c m t z a G V l d C I g V m F s d W U 9 I m w x I i A v P j x F b n R y e S B U e X B l P S J B Z G R l Z F R v R G F 0 Y U 1 v Z G V s I i B W Y W x 1 Z T 0 i b D A i I C 8 + P E V u d H J 5 I F R 5 c G U 9 I l J l Y 2 9 2 Z X J 5 V G F y Z 2 V 0 U 2 h l Z X Q i I F Z h b H V l P S J z T W F z d G V y I i A v P j x F b n R y e S B U e X B l P S J S Z W N v d m V y e V R h c m d l d E N v b H V t b i I g V m F s d W U 9 I m w x M T E i I C 8 + P E V u d H J 5 I F R 5 c G U 9 I l J l Y 2 9 2 Z X J 5 V G F y Z 2 V 0 U m 9 3 I i B W Y W x 1 Z T 0 i b D E i I C 8 + P E V u d H J 5 I F R 5 c G U 9 I k Z p b G x F c n J v c k N v d W 5 0 I i B W Y W x 1 Z T 0 i b D A i I C 8 + P C 9 T d G F i b G V F b n R y a W V z P j w v S X R l b T 4 8 S X R l b T 4 8 S X R l b U x v Y 2 F 0 a W 9 u P j x J d G V t V H l w Z T 5 G b 3 J t d W x h P C 9 J d G V t V H l w Z T 4 8 S X R l b V B h d G g + U 2 V j d G l v b j E v U X V l c n k l M j B K b 2 J Q c m 9 m Z X N z a W 9 u U H J v Z m V z c 2 l v b m F s L 1 N v d X J j Z T w v S X R l b V B h d G g + P C 9 J d G V t T G 9 j Y X R p b 2 4 + P F N 0 Y W J s Z U V u d H J p Z X M g L z 4 8 L 0 l 0 Z W 0 + P E l 0 Z W 0 + P E l 0 Z W 1 M b 2 N h d G l v b j 4 8 S X R l b V R 5 c G U + R m 9 y b X V s Y T w v S X R l b V R 5 c G U + P E l 0 Z W 1 Q Y X R o P l N l Y 3 R p b 2 4 x L 1 F 1 Z X J 5 J T I w S m 9 i U H J v Z m V z c 2 l v b l N N R T w v S X R l b V B h d G g + P C 9 J d G V t T G 9 j Y X R p b 2 4 + P F N 0 Y W J s Z U V u d H J p Z X M + P E V u d H J 5 I F R 5 c G U 9 I k l z U H J p d m F 0 Z S I g V m F s d W U 9 I m w w I i A v P j x F b n R y e S B U e X B l P S J S Z X N 1 b H R U e X B l I i B W Y W x 1 Z T 0 i c 1 R h Y m x l I i A v P j x F b n R y e S B U e X B l P S J O Y W 1 l V X B k Y X R l Z E F m d G V y R m l s b C I g V m F s d W U 9 I m w w I i A v P j x F b n R y e S B U e X B l P S J C d W Z m Z X J O Z X h 0 U m V m c m V z a C I g V m F s d W U 9 I m w x I i A v P j x F b n R y e S B U e X B l P S J G a W x s R W 5 h Y m x l Z C I g V m F s d W U 9 I m w x I i A v P j x F b n R y e S B U e X B l P S J G a W x s V G 9 E Y X R h T W 9 k Z W x F b m F i b G V k I i B W Y W x 1 Z T 0 i b D A i I C 8 + P E V u d H J 5 I F R 5 c G U 9 I k Z p b G x T d G F 0 d X M i I F Z h b H V l P S J z Q 2 9 t c G x l d G U i I C 8 + P E V u d H J 5 I F R 5 c G U 9 I k Z p b G x D b 3 V u d C I g V m F s d W U 9 I m w x N C I g L z 4 8 R W 5 0 c n k g V H l w Z T 0 i R m l s b E V y c m 9 y Q 2 9 1 b n Q i I F Z h b H V l P S J s M C I g L z 4 8 R W 5 0 c n k g V H l w Z T 0 i R m l s b E N v b H V t b l R 5 c G V z I i B W Y W x 1 Z T 0 i c 0 J n W T 0 i I C 8 + P E V u d H J 5 I F R 5 c G U 9 I k Z p b G x D b 2 x 1 b W 5 O Y W 1 l c y I g V m F s d W U 9 I n N b J n F 1 b 3 Q 7 S k 9 C I F B S T 0 Z F U 1 N J T 0 4 g U 0 1 F J n F 1 b 3 Q 7 L C Z x d W 9 0 O 0 p P Q i B Q T 1 N J V E l P T i B D T 0 R F J n F 1 b 3 Q 7 X S I g L z 4 8 R W 5 0 c n k g V H l w Z T 0 i R m l s b E V y c m 9 y Q 2 9 k Z S I g V m F s d W U 9 I n N V b m t u b 3 d u I i A v P j x F b n R y e S B U e X B l P S J G a W x s T G F z d F V w Z G F 0 Z W Q i I F Z h b H V l P S J k M j A y M i 0 w N i 0 y O F Q w O D o y M z o y O S 4 3 M z g 1 N D Y 5 W i I g L z 4 8 R W 5 0 c n k g V H l w Z T 0 i U m V s Y X R p b 2 5 z a G l w S W 5 m b 0 N v b n R h a W 5 l c i I g V m F s d W U 9 I n N 7 J n F 1 b 3 Q 7 Y 2 9 s d W 1 u Q 2 9 1 b n Q m c X V v d D s 6 M i w m c X V v d D t r Z X l D b 2 x 1 b W 5 O Y W 1 l c y Z x d W 9 0 O z p b X S w m c X V v d D t x d W V y e V J l b G F 0 a W 9 u c 2 h p c H M m c X V v d D s 6 W 1 0 s J n F 1 b 3 Q 7 Y 2 9 s d W 1 u S W R l b n R p d G l l c y Z x d W 9 0 O z p b J n F 1 b 3 Q 7 U 2 V j d G l v b j E v U X V l c n k g S m 9 i U H J v Z m V z c 2 l v b l N N R S 9 T b 3 V y Y 2 U u e 0 p P Q i B Q U k 9 G R V N T S U 9 O I F N N R S w w f S Z x d W 9 0 O y w m c X V v d D t T Z W N 0 a W 9 u M S 9 R d W V y e S B K b 2 J Q c m 9 m Z X N z a W 9 u U 0 1 F L 1 N v d X J j Z S 5 7 S k 9 C I F B P U 0 l U S U 9 O I E N P R E U s M X 0 m c X V v d D t d L C Z x d W 9 0 O 0 N v b H V t b k N v d W 5 0 J n F 1 b 3 Q 7 O j I s J n F 1 b 3 Q 7 S 2 V 5 Q 2 9 s d W 1 u T m F t Z X M m c X V v d D s 6 W 1 0 s J n F 1 b 3 Q 7 Q 2 9 s d W 1 u S W R l b n R p d G l l c y Z x d W 9 0 O z p b J n F 1 b 3 Q 7 U 2 V j d G l v b j E v U X V l c n k g S m 9 i U H J v Z m V z c 2 l v b l N N R S 9 T b 3 V y Y 2 U u e 0 p P Q i B Q U k 9 G R V N T S U 9 O I F N N R S w w f S Z x d W 9 0 O y w m c X V v d D t T Z W N 0 a W 9 u M S 9 R d W V y e S B K b 2 J Q c m 9 m Z X N z a W 9 u U 0 1 F L 1 N v d X J j Z S 5 7 S k 9 C I F B P U 0 l U S U 9 O I E N P R E U s M X 0 m c X V v d D t d L C Z x d W 9 0 O 1 J l b G F 0 a W 9 u c 2 h p c E l u Z m 8 m c X V v d D s 6 W 1 1 9 I i A v P j x F b n R y e S B U e X B l P S J G a W x s Z W R D b 2 1 w b G V 0 Z V J l c 3 V s d F R v V 2 9 y a 3 N o Z W V 0 I i B W Y W x 1 Z T 0 i b D E i I C 8 + P E V u d H J 5 I F R 5 c G U 9 I k F k Z G V k V G 9 E Y X R h T W 9 k Z W w i I F Z h b H V l P S J s M C I g L z 4 8 R W 5 0 c n k g V H l w Z T 0 i U m V j b 3 Z l c n l U Y X J n Z X R T a G V l d C I g V m F s d W U 9 I n N N Y X N 0 Z X I i I C 8 + P E V u d H J 5 I F R 5 c G U 9 I l J l Y 2 9 2 Z X J 5 V G F y Z 2 V 0 Q 2 9 s d W 1 u I i B W Y W x 1 Z T 0 i b D E x N y I g L z 4 8 R W 5 0 c n k g V H l w Z T 0 i U m V j b 3 Z l c n l U Y X J n Z X R S b 3 c i I F Z h b H V l P S J s M S I g L z 4 8 R W 5 0 c n k g V H l w Z T 0 i R m l s b F R h c m d l d C I g V m F s d W U 9 I n N R d W V y e V 9 K b 2 J Q c m 9 m Z X N z a W 9 u U 0 1 F I i A v P j x F b n R y e S B U e X B l P S J R d W V y e U l E I i B W Y W x 1 Z T 0 i c z Q 1 M z Z h N D c 4 L T M 1 N T c t N G I 4 Z C 0 5 M j Z k L T Q 2 M z Q 3 M T I y O T k 5 N C I g L z 4 8 L 1 N 0 Y W J s Z U V u d H J p Z X M + P C 9 J d G V t P j x J d G V t P j x J d G V t T G 9 j Y X R p b 2 4 + P E l 0 Z W 1 U e X B l P k Z v c m 1 1 b G E 8 L 0 l 0 Z W 1 U e X B l P j x J d G V t U G F 0 a D 5 T Z W N 0 a W 9 u M S 9 R d W V y e S U y M E p v Y l B y b 2 Z l c 3 N p b 2 5 T T U U v U 2 9 1 c m N l P C 9 J d G V t U G F 0 a D 4 8 L 0 l 0 Z W 1 M b 2 N h d G l v b j 4 8 U 3 R h Y m x l R W 5 0 c m l l c y A v P j w v S X R l b T 4 8 S X R l b T 4 8 S X R l b U x v Y 2 F 0 a W 9 u P j x J d G V t V H l w Z T 5 G b 3 J t d W x h P C 9 J d G V t V H l w Z T 4 8 S X R l b V B h d G g + U 2 V j d G l v b j E v U X V l c n k l M j B K b 2 J Q c m 9 m Z X N z a W 9 u T m 9 u U H J v Z m V z c 2 l v b m F s 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C I g L z 4 8 R W 5 0 c n k g V H l w Z T 0 i R m l s b F N 0 Y X R 1 c y I g V m F s d W U 9 I n N D b 2 1 w b G V 0 Z S I g L z 4 8 R W 5 0 c n k g V H l w Z T 0 i R m l s b E N v d W 5 0 I i B W Y W x 1 Z T 0 i b D U i I C 8 + P E V u d H J 5 I F R 5 c G U 9 I k Z p b G x F c n J v c k N v d W 5 0 I i B W Y W x 1 Z T 0 i b D A i I C 8 + P E V u d H J 5 I F R 5 c G U 9 I k Z p b G x D b 2 x 1 b W 5 U e X B l c y I g V m F s d W U 9 I n N C Z 1 k 9 I i A v P j x F b n R y e S B U e X B l P S J G a W x s Q 2 9 s d W 1 u T m F t Z X M i I F Z h b H V l P S J z W y Z x d W 9 0 O 0 p P Q i B Q U k 9 G R V N T S U 9 O I E 5 P T l B S T 0 Y m c X V v d D s s J n F 1 b 3 Q 7 S k 9 C I F B P U 0 l U S U 9 O I E N P R E U m c X V v d D t d I i A v P j x F b n R y e S B U e X B l P S J G a W x s R X J y b 3 J D b 2 R l I i B W Y W x 1 Z T 0 i c 1 V u a 2 5 v d 2 4 i I C 8 + P E V u d H J 5 I F R 5 c G U 9 I k Z p b G x M Y X N 0 V X B k Y X R l Z C I g V m F s d W U 9 I m Q y M D I y L T A 2 L T I 4 V D A 4 O j I z O j E 0 L j U z N z A 0 N j d a I i A v P j x F b n R y e S B U e X B l P S J S Z W x h d G l v b n N o a X B J b m Z v Q 2 9 u d G F p b m V y I i B W Y W x 1 Z T 0 i c 3 s m c X V v d D t j b 2 x 1 b W 5 D b 3 V u d C Z x d W 9 0 O z o y L C Z x d W 9 0 O 2 t l e U N v b H V t b k 5 h b W V z J n F 1 b 3 Q 7 O l t d L C Z x d W 9 0 O 3 F 1 Z X J 5 U m V s Y X R p b 2 5 z a G l w c y Z x d W 9 0 O z p b X S w m c X V v d D t j b 2 x 1 b W 5 J Z G V u d G l 0 a W V z J n F 1 b 3 Q 7 O l s m c X V v d D t T Z W N 0 a W 9 u M S 9 R d W V y e S B K b 2 J Q c m 9 m Z X N z a W 9 u T m 9 u U H J v Z m V z c 2 l v b m F s L 1 N v d X J j Z S 5 7 S k 9 C I F B S T 0 Z F U 1 N J T 0 4 g T k 9 O U F J P R i w w f S Z x d W 9 0 O y w m c X V v d D t T Z W N 0 a W 9 u M S 9 R d W V y e S B K b 2 J Q c m 9 m Z X N z a W 9 u T m 9 u U H J v Z m V z c 2 l v b m F s L 1 N v d X J j Z S 5 7 S k 9 C I F B P U 0 l U S U 9 O I E N P R E U s M X 0 m c X V v d D t d L C Z x d W 9 0 O 0 N v b H V t b k N v d W 5 0 J n F 1 b 3 Q 7 O j I s J n F 1 b 3 Q 7 S 2 V 5 Q 2 9 s d W 1 u T m F t Z X M m c X V v d D s 6 W 1 0 s J n F 1 b 3 Q 7 Q 2 9 s d W 1 u S W R l b n R p d G l l c y Z x d W 9 0 O z p b J n F 1 b 3 Q 7 U 2 V j d G l v b j E v U X V l c n k g S m 9 i U H J v Z m V z c 2 l v b k 5 v b l B y b 2 Z l c 3 N p b 2 5 h b C 9 T b 3 V y Y 2 U u e 0 p P Q i B Q U k 9 G R V N T S U 9 O I E 5 P T l B S T 0 Y s M H 0 m c X V v d D s s J n F 1 b 3 Q 7 U 2 V j d G l v b j E v U X V l c n k g S m 9 i U H J v Z m V z c 2 l v b k 5 v b l B y b 2 Z l c 3 N p b 2 5 h b C 9 T b 3 V y Y 2 U u e 0 p P Q i B Q T 1 N J V E l P T i B D T 0 R F L D F 9 J n F 1 b 3 Q 7 X S w m c X V v d D t S Z W x h d G l v b n N o a X B J b m Z v J n F 1 b 3 Q 7 O l t d f S I g L z 4 8 R W 5 0 c n k g V H l w Z T 0 i R m l s b G V k Q 2 9 t c G x l d G V S Z X N 1 b H R U b 1 d v c m t z a G V l d C I g V m F s d W U 9 I m w x I i A v P j x F b n R y e S B U e X B l P S J B Z G R l Z F R v R G F 0 Y U 1 v Z G V s I i B W Y W x 1 Z T 0 i b D A i I C 8 + P E V u d H J 5 I F R 5 c G U 9 I l J l Y 2 9 2 Z X J 5 V G F y Z 2 V 0 U 2 h l Z X Q i I F Z h b H V l P S J z T W F z d G V y I i A v P j x F b n R y e S B U e X B l P S J S Z W N v d m V y e V R h c m d l d E N v b H V t b i I g V m F s d W U 9 I m w x M T Q i I C 8 + P E V u d H J 5 I F R 5 c G U 9 I l J l Y 2 9 2 Z X J 5 V G F y Z 2 V 0 U m 9 3 I i B W Y W x 1 Z T 0 i b D E i I C 8 + P E V u d H J 5 I F R 5 c G U 9 I k Z p b G x U Y X J n Z X Q i I F Z h b H V l P S J z U X V l c n l f S m 9 i U H J v Z m V z c 2 l v b k 5 v b l B y b 2 Z l c 3 N p b 2 5 h b C I g L z 4 8 R W 5 0 c n k g V H l w Z T 0 i U X V l c n l J R C I g V m F s d W U 9 I n N m Y j g 4 N z F l Y i 1 k N T l k L T Q y Y T c t O G E 2 Y S 0 5 N m R l Y z k 2 Z W Y 3 O T Q i I C 8 + P C 9 T d G F i b G V F b n R y a W V z P j w v S X R l b T 4 8 S X R l b T 4 8 S X R l b U x v Y 2 F 0 a W 9 u P j x J d G V t V H l w Z T 5 G b 3 J t d W x h P C 9 J d G V t V H l w Z T 4 8 S X R l b V B h d G g + U 2 V j d G l v b j E v U X V l c n k l M j B K b 2 J Q c m 9 m Z X N z a W 9 u T m 9 u U H J v Z m V z c 2 l v b m F s L 1 N v d X J j Z T w v S X R l b V B h d G g + P C 9 J d G V t T G 9 j Y X R p b 2 4 + P F N 0 Y W J s Z U V u d H J p Z X M g L z 4 8 L 0 l 0 Z W 0 + P E l 0 Z W 0 + P E l 0 Z W 1 M b 2 N h d G l v b j 4 8 S X R l b V R 5 c G U + R m 9 y b X V s Y T w v S X R l b V R 5 c G U + P E l 0 Z W 1 Q Y X R o P l N l Y 3 R p b 2 4 x L 1 F 1 Z X J 5 S m 9 i U G 9 z a X R 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1 b n Q i I F Z h b H V l P S J s M j k i I C 8 + P E V u d H J 5 I F R 5 c G U 9 I l J l b G F 0 a W 9 u c 2 h p c E l u Z m 9 D b 2 5 0 Y W l u Z X I i I F Z h b H V l P S J z e y Z x d W 9 0 O 2 N v b H V t b k N v d W 5 0 J n F 1 b 3 Q 7 O j I s J n F 1 b 3 Q 7 a 2 V 5 Q 2 9 s d W 1 u T m F t Z X M m c X V v d D s 6 W 1 0 s J n F 1 b 3 Q 7 c X V l c n l S Z W x h d G l v b n N o a X B z J n F 1 b 3 Q 7 O l t d L C Z x d W 9 0 O 2 N v b H V t b k l k Z W 5 0 a X R p Z X M m c X V v d D s 6 W y Z x d W 9 0 O 1 N l Y 3 R p b 2 4 x L 1 F 1 Z X J 5 S m 9 i U G 9 z a X R p b 2 4 v U 2 9 1 c m N l L n t K T 0 I g U E 9 T S V R J T 0 4 g T k F N R S w w f S Z x d W 9 0 O y w m c X V v d D t T Z W N 0 a W 9 u M S 9 R d W V y e U p v Y l B v c 2 l 0 a W 9 u L 1 N v d X J j Z S 5 7 S k 9 C I F B P U 0 l U S U 9 O I E N P R E U s M X 0 m c X V v d D t d L C Z x d W 9 0 O 0 N v b H V t b k N v d W 5 0 J n F 1 b 3 Q 7 O j I s J n F 1 b 3 Q 7 S 2 V 5 Q 2 9 s d W 1 u T m F t Z X M m c X V v d D s 6 W 1 0 s J n F 1 b 3 Q 7 Q 2 9 s d W 1 u S W R l b n R p d G l l c y Z x d W 9 0 O z p b J n F 1 b 3 Q 7 U 2 V j d G l v b j E v U X V l c n l K b 2 J Q b 3 N p d G l v b i 9 T b 3 V y Y 2 U u e 0 p P Q i B Q T 1 N J V E l P T i B O Q U 1 F L D B 9 J n F 1 b 3 Q 7 L C Z x d W 9 0 O 1 N l Y 3 R p b 2 4 x L 1 F 1 Z X J 5 S m 9 i U G 9 z a X R p b 2 4 v U 2 9 1 c m N l L n t K T 0 I g U E 9 T S V R J T 0 4 g Q 0 9 E R S w x f S Z x d W 9 0 O 1 0 s J n F 1 b 3 Q 7 U m V s Y X R p b 2 5 z a G l w S W 5 m b y Z x d W 9 0 O z p b X X 0 i I C 8 + P E V u d H J 5 I F R 5 c G U 9 I k Z p b G x F c n J v c k N v Z G U i I F Z h b H V l P S J z V W 5 r b m 9 3 b i I g L z 4 8 R W 5 0 c n k g V H l w Z T 0 i R m l s b E N v b H V t b k 5 h b W V z I i B W Y W x 1 Z T 0 i c 1 s m c X V v d D t K T 0 I g U E 9 T S V R J T 0 4 g T k F N R S Z x d W 9 0 O y w m c X V v d D t K T 0 I g U E 9 T S V R J T 0 4 g Q 0 9 E R S Z x d W 9 0 O 1 0 i I C 8 + P E V u d H J 5 I F R 5 c G U 9 I k Z p b G x l Z E N v b X B s Z X R l U m V z d W x 0 V G 9 X b 3 J r c 2 h l Z X Q i I F Z h b H V l P S J s M S I g L z 4 8 R W 5 0 c n k g V H l w Z T 0 i Q W R k Z W R U b 0 R h d G F N b 2 R l b C I g V m F s d W U 9 I m w w I i A v P j x F b n R y e S B U e X B l P S J S Z W N v d m V y e V R h c m d l d F J v d y I g V m F s d W U 9 I m w x I i A v P j x F b n R y e S B U e X B l P S J S Z W N v d m V y e V R h c m d l d E N v b H V t b i I g V m F s d W U 9 I m w 5 I i A v P j x F b n R y e S B U e X B l P S J S Z W N v d m V y e V R h c m d l d F N o Z W V 0 I i B W Y W x 1 Z T 0 i c 0 1 h c 3 R l c i I g L z 4 8 R W 5 0 c n k g V H l w Z T 0 i Q n V m Z m V y T m V 4 d F J l Z n J l c 2 g i I F Z h b H V l P S J s M S I g L z 4 8 R W 5 0 c n k g V H l w Z T 0 i R m l s b F N 0 Y X R 1 c y I g V m F s d W U 9 I n N D b 2 1 w b G V 0 Z S I g L z 4 8 R W 5 0 c n k g V H l w Z T 0 i U X V l c n l J R C I g V m F s d W U 9 I n N l M z Z k Z G U y N i 0 y N W U 5 L T R m M T g t Y j I 0 Z C 0 x Y j M 2 O W Q z M m I y N D M i I C 8 + P E V u d H J 5 I F R 5 c G U 9 I k Z p b G x M Y X N 0 V X B k Y X R l Z C I g V m F s d W U 9 I m Q y M D I y L T A 2 L T I 4 V D E w O j M 0 O j Q 5 L j g z M T I w M D N a I i A v P j x F b n R y e S B U e X B l P S J G a W x s R X J y b 3 J D b 3 V u d C I g V m F s d W U 9 I m w w I i A v P j x F b n R y e S B U e X B l P S J G a W x s V G F y Z 2 V 0 I i B W Y W x 1 Z T 0 i c 1 F 1 Z X J 5 S m 9 i U G 9 z a X R p b 2 4 i I C 8 + P E V u d H J 5 I F R 5 c G U 9 I k Z p b G x D b 2 x 1 b W 5 U e X B l c y I g V m F s d W U 9 I n N C Z 1 k 9 I i A v P j w v U 3 R h Y m x l R W 5 0 c m l l c z 4 8 L 0 l 0 Z W 0 + P E l 0 Z W 0 + P E l 0 Z W 1 M b 2 N h d G l v b j 4 8 S X R l b V R 5 c G U + R m 9 y b X V s Y T w v S X R l b V R 5 c G U + P E l 0 Z W 1 Q Y X R o P l N l Y 3 R p b 2 4 x L 1 F 1 Z X J 5 S m 9 i U G 9 z a X R p b 2 4 v U 2 9 1 c m N l P C 9 J d G V t U G F 0 a D 4 8 L 0 l 0 Z W 1 M b 2 N h d G l v b j 4 8 U 3 R h Y m x l R W 5 0 c m l l c y A v P j w v S X R l b T 4 8 S X R l b T 4 8 S X R l b U x v Y 2 F 0 a W 9 u P j x J d G V t V H l w Z T 5 G b 3 J t d W x h P C 9 J d G V t V H l w Z T 4 8 S X R l b V B h d G g + U 2 V j d G l v b j E v c j N k Y i 1 z Z X J 2 Z X I l M j B h Z C 1 p b n M l M j B j b 2 0 l N U N y M y U z Q S U y M E Z P V U 5 E Q V R J T 0 4 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1 b n Q i I F Z h b H V l P S J s M j I i I C 8 + P E V u d H J 5 I F R 5 c G U 9 I k Z p b G x U Y X J n Z X Q i I F Z h b H V l P S J z X 3 I z Z G J f c 2 V y d m V y X 2 F k X 2 l u c 1 9 j b 2 1 c c j N f X 0 Z P V U 5 E Q V R J T 0 4 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I z Z G I t c 2 V y d m V y I G F k L W l u c y B j b 2 1 c X F x c c j M 6 I E Z P V U 5 E Q V R J T 0 4 v U 2 9 1 c m N l L n t Q b 3 N p d G l v b i B T T E l L L D B 9 J n F 1 b 3 Q 7 L C Z x d W 9 0 O 1 N l Y 3 R p b 2 4 x L 3 I z Z G I t c 2 V y d m V y I G F k L W l u c y B j b 2 1 c X F x c c j M 6 I E Z P V U 5 E Q V R J T 0 4 v U 2 9 1 c m N l L n t N Q V N U R V J f Q 0 9 E R S w x f S Z x d W 9 0 O 1 0 s J n F 1 b 3 Q 7 Q 2 9 s d W 1 u Q 2 9 1 b n Q m c X V v d D s 6 M i w m c X V v d D t L Z X l D b 2 x 1 b W 5 O Y W 1 l c y Z x d W 9 0 O z p b X S w m c X V v d D t D b 2 x 1 b W 5 J Z G V u d G l 0 a W V z J n F 1 b 3 Q 7 O l s m c X V v d D t T Z W N 0 a W 9 u M S 9 y M 2 R i L X N l c n Z l c i B h Z C 1 p b n M g Y 2 9 t X F x c X H I z O i B G T 1 V O R E F U S U 9 O L 1 N v d X J j Z S 5 7 U G 9 z a X R p b 2 4 g U 0 x J S y w w f S Z x d W 9 0 O y w m c X V v d D t T Z W N 0 a W 9 u M S 9 y M 2 R i L X N l c n Z l c i B h Z C 1 p b n M g Y 2 9 t X F x c X H I z O i B G T 1 V O R E F U S U 9 O L 1 N v d X J j Z S 5 7 T U F T V E V S X 0 N P R E U s M X 0 m c X V v d D t d L C Z x d W 9 0 O 1 J l b G F 0 a W 9 u c 2 h p c E l u Z m 8 m c X V v d D s 6 W 1 1 9 I i A v P j x F b n R y e S B U e X B l P S J G a W x s R X J y b 3 J D b 3 V u d C I g V m F s d W U 9 I m w w I i A v P j x F b n R y e S B U e X B l P S J G a W x s Q 2 9 s d W 1 u V H l w Z X M i I F Z h b H V l P S J z Q m d Z P S I g L z 4 8 R W 5 0 c n k g V H l w Z T 0 i R m l s b E N v b H V t b k 5 h b W V z I i B W Y W x 1 Z T 0 i c 1 s m c X V v d D t Q b 3 N p d G l v b i B T T E l L J n F 1 b 3 Q 7 L C Z x d W 9 0 O 0 1 B U 1 R F U l 9 D T 0 R F J n F 1 b 3 Q 7 X S I g L z 4 8 R W 5 0 c n k g V H l w Z T 0 i R m l s b E V y c m 9 y Q 2 9 k Z S I g V m F s d W U 9 I n N V b m t u b 3 d u I i A v P j x F b n R y e S B U e X B l P S J G a W x s Z W R D b 2 1 w b G V 0 Z V J l c 3 V s d F R v V 2 9 y a 3 N o Z W V 0 I i B W Y W x 1 Z T 0 i b D E i I C 8 + P E V u d H J 5 I F R 5 c G U 9 I k F k Z G V k V G 9 E Y X R h T W 9 k Z W w i I F Z h b H V l P S J s M C I g L z 4 8 R W 5 0 c n k g V H l w Z T 0 i U m V j b 3 Z l c n l U Y X J n Z X R S b 3 c i I F Z h b H V l P S J s M S I g L z 4 8 R W 5 0 c n k g V H l w Z T 0 i U m V j b 3 Z l c n l U Y X J n Z X R D b 2 x 1 b W 4 i I F Z h b H V l P S J s M T I w I i A v P j x F b n R y e S B U e X B l P S J S Z W N v d m V y e V R h c m d l d F N o Z W V 0 I i B W Y W x 1 Z T 0 i c 0 1 h c 3 R l c i I g L z 4 8 R W 5 0 c n k g V H l w Z T 0 i T m F t Z V V w Z G F 0 Z W R B Z n R l c k Z p b G w i I F Z h b H V l P S J s M C I g L z 4 8 R W 5 0 c n k g V H l w Z T 0 i Q n V m Z m V y T m V 4 d F J l Z n J l c 2 g i I F Z h b H V l P S J s M S I g L z 4 8 R W 5 0 c n k g V H l w Z T 0 i R m l s b E x h c 3 R V c G R h d G V k I i B W Y W x 1 Z T 0 i Z D I w M j I t M D g t M D N U M D U 6 M D I 6 N T c u N T U y O T E 2 N 1 o i I C 8 + P C 9 T d G F i b G V F b n R y a W V z P j w v S X R l b T 4 8 S X R l b T 4 8 S X R l b U x v Y 2 F 0 a W 9 u P j x J d G V t V H l w Z T 5 G b 3 J t d W x h P C 9 J d G V t V H l w Z T 4 8 S X R l b V B h d G g + U 2 V j d G l v b j E v c j N k Y i 1 z Z X J 2 Z X I l M j B h Z C 1 p b n M l M j B j b 2 0 l N U N y M y U z Q S U y M E Z P V U 5 E Q V R J T 0 4 v U 2 9 1 c m N l P C 9 J d G V t U G F 0 a D 4 8 L 0 l 0 Z W 1 M b 2 N h d G l v b j 4 8 U 3 R h Y m x l R W 5 0 c m l l c y A v P j w v S X R l b T 4 8 S X R l b T 4 8 S X R l b U x v Y 2 F 0 a W 9 u P j x J d G V t V H l w Z T 5 G b 3 J t d W x h P C 9 J d G V t V H l w Z T 4 8 S X R l b V B h d G g + U 2 V j d G l v b j E v c j N k Y i 1 z Z X J 2 Z X I l M j B h Z C 1 p b n M l M j B j b 2 0 l N U N y M y U z Q S U y M E Z P V U 5 E Q V R J T 0 4 l M j A o M i 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9 y M 2 R i X 3 N l c n Z l c l 9 h Z F 9 p b n N f Y 2 9 t X H I z X 1 9 G T 1 V O R E F U S U 9 O X 1 8 y I i A v P j x F b n R y e S B U e X B l P S J G a W x s U 3 R h d H V z I i B W Y W x 1 Z T 0 i c 0 N v b X B s Z X R l I i A v P j x F b n R y e S B U e X B l P S J G a W x s Q 2 9 1 b n Q i I F Z h b H V l P S J s N C I g L z 4 8 R W 5 0 c n k g V H l w Z T 0 i R m l s b E V y c m 9 y Q 2 9 1 b n Q i I F Z h b H V l P S J s M C I g L z 4 8 R W 5 0 c n k g V H l w Z T 0 i R m l s b E N v b H V t b l R 5 c G V z I i B W Y W x 1 Z T 0 i c 0 J n P T 0 i I C 8 + P E V u d H J 5 I F R 5 c G U 9 I k Z p b G x D b 2 x 1 b W 5 O Y W 1 l c y I g V m F s d W U 9 I n N b J n F 1 b 3 Q 7 U H V i b G l j I F R 5 c G U m c X V v d D t d I i A v P j x F b n R y e S B U e X B l P S J G a W x s R X J y b 3 J D b 2 R l I i B W Y W x 1 Z T 0 i c 1 V u a 2 5 v d 2 4 i I C 8 + P E V u d H J 5 I F R 5 c G U 9 I k Z p b G x M Y X N 0 V X B k Y X R l Z C I g V m F s d W U 9 I m Q y M D I y L T A 4 L T A z V D A 2 O j M 2 O j I 2 L j U y O D Q 3 N z R a I i A v P j x F b n R y e S B U e X B l P S J G a W x s Z W R D b 2 1 w b G V 0 Z V J l c 3 V s d F R v V 2 9 y a 3 N o Z W V 0 I i B W Y W x 1 Z T 0 i b D E i I C 8 + P E V u d H J 5 I F R 5 c G U 9 I k F k Z G V k V G 9 E Y X R h T W 9 k Z W w i I F Z h b H V l P S J s M C I g L z 4 8 R W 5 0 c n k g V H l w Z T 0 i U m V j b 3 Z l c n l U Y X J n Z X R T a G V l d C I g V m F s d W U 9 I n N N Y X N 0 Z X I i I C 8 + P E V u d H J 5 I F R 5 c G U 9 I l J l Y 2 9 2 Z X J 5 V G F y Z 2 V 0 Q 2 9 s d W 1 u I i B W Y W x 1 Z T 0 i b D E y M y I g L z 4 8 R W 5 0 c n k g V H l w Z T 0 i U m V j b 3 Z l c n l U Y X J n Z X R S b 3 c i I F Z h b H V l P S J s M S 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J n F 1 b 3 Q 7 U 2 V j d G l v b j E v c j N k Y i 1 z Z X J 2 Z X I g Y W Q t a W 5 z I G N v b V x c X F x y M z o g R k 9 V T k R B V E l P T i A o M i k v U 2 9 1 c m N l L n t Q d W J s a W M g V H l w Z S w w f S Z x d W 9 0 O 1 0 s J n F 1 b 3 Q 7 Q 2 9 s d W 1 u Q 2 9 1 b n Q m c X V v d D s 6 M S w m c X V v d D t L Z X l D b 2 x 1 b W 5 O Y W 1 l c y Z x d W 9 0 O z p b X S w m c X V v d D t D b 2 x 1 b W 5 J Z G V u d G l 0 a W V z J n F 1 b 3 Q 7 O l s m c X V v d D t T Z W N 0 a W 9 u M S 9 y M 2 R i L X N l c n Z l c i B h Z C 1 p b n M g Y 2 9 t X F x c X H I z O i B G T 1 V O R E F U S U 9 O I C g y K S 9 T b 3 V y Y 2 U u e 1 B 1 Y m x p Y y B U e X B l L D B 9 J n F 1 b 3 Q 7 X S w m c X V v d D t S Z W x h d G l v b n N o a X B J b m Z v J n F 1 b 3 Q 7 O l t d f S I g L z 4 8 R W 5 0 c n k g V H l w Z T 0 i Q n V m Z m V y T m V 4 d F J l Z n J l c 2 g i I F Z h b H V l P S J s M S I g L z 4 8 L 1 N 0 Y W J s Z U V u d H J p Z X M + P C 9 J d G V t P j x J d G V t P j x J d G V t T G 9 j Y X R p b 2 4 + P E l 0 Z W 1 U e X B l P k Z v c m 1 1 b G E 8 L 0 l 0 Z W 1 U e X B l P j x J d G V t U G F 0 a D 5 T Z W N 0 a W 9 u M S 9 y M 2 R i L X N l c n Z l c i U y M G F k L W l u c y U y M G N v b S U 1 Q 3 I z J T N B J T I w R k 9 V T k R B V E l P T i U y M C g y K S 9 T b 3 V y Y 2 U 8 L 0 l 0 Z W 1 Q Y X R o P j w v S X R l b U x v Y 2 F 0 a W 9 u P j x T d G F i b G V F b n R y a W V z I C 8 + P C 9 J d G V t P j w v S X R l b X M + P C 9 M b 2 N h b F B h Y 2 t h Z 2 V N Z X R h Z G F 0 Y U Z p b G U + F g A A A F B L B Q Y A A A A A A A A A A A A A A A A A A A A A A A D a A A A A A Q A A A N C M n d 8 B F d E R j H o A w E / C l + s B A A A A 7 t Y x U W U X R U y f D 4 s 9 k g g X d g A A A A A C A A A A A A A D Z g A A w A A A A B A A A A A K y O b k 8 X B l M D g v 5 X Z y s h a X A A A A A A S A A A C g A A A A E A A A A L U e q 7 4 s 5 s A p U u t A n j C t p u Z Q A A A A B x t V E 0 A z 9 F 7 y q D P 9 0 E z c m u e w g 0 o d z 9 h T + 0 x d Y t N x W a r R A A F f r 8 p F t i O f z Z O E g v Y A i U F L Q 0 s b 4 r 1 D z 6 m y M Z d T E s 0 m r o x p w u R K O V Q 1 l e 0 T S 5 w U A A A A I m H N M V K j q e 0 A l g b z m p T + p b 8 C b 4 0 = < / D a t a M a s h u p > 
</file>

<file path=customXml/itemProps1.xml><?xml version="1.0" encoding="utf-8"?>
<ds:datastoreItem xmlns:ds="http://schemas.openxmlformats.org/officeDocument/2006/customXml" ds:itemID="{5CCFF05B-3383-4A47-B961-14EC81AED5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0.Setting</vt:lpstr>
      <vt:lpstr>1.TabCustomerMainData</vt:lpstr>
      <vt:lpstr>2.TabManagementShareholderData</vt:lpstr>
      <vt:lpstr>2a.TabManagementShareholderMain</vt:lpstr>
      <vt:lpstr>3a.TabGuarantorDataPersonal</vt:lpstr>
      <vt:lpstr>3b.TabGuarantorDataCompany</vt:lpstr>
      <vt:lpstr>4.DuplicateChecking</vt:lpstr>
      <vt:lpstr>5.TabReferantorData</vt:lpstr>
      <vt:lpstr>6.TabApplicationData</vt:lpstr>
      <vt:lpstr>7.TabAssetData</vt:lpstr>
      <vt:lpstr>7a.Accessories</vt:lpstr>
      <vt:lpstr>8.TabInsuranceData</vt:lpstr>
      <vt:lpstr>9.TabFinancialData</vt:lpstr>
      <vt:lpstr>10.TabTermConditionData</vt:lpstr>
      <vt:lpstr>11.TabUploadDocument</vt:lpstr>
      <vt:lpstr>12.TabCommissionData</vt:lpstr>
      <vt:lpstr>13.TabReservedFundData</vt:lpstr>
      <vt:lpstr>14.CustomerDataCompletion</vt:lpstr>
      <vt:lpstr>Master</vt:lpstr>
      <vt:lpstr>Position_SLIK</vt:lpstr>
      <vt:lpstr>Public_Type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Tio;Jeremy Andreas</dc:creator>
  <cp:lastModifiedBy>Jeremy Andreas</cp:lastModifiedBy>
  <dcterms:created xsi:type="dcterms:W3CDTF">2022-04-05T09:19:43Z</dcterms:created>
  <dcterms:modified xsi:type="dcterms:W3CDTF">2022-12-05T07:51:08Z</dcterms:modified>
</cp:coreProperties>
</file>