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mc:AlternateContent>
    <mc:Choice Requires="x15">
      <x15ac:absPath xmlns:x15ac="http://schemas.microsoft.com/office/spreadsheetml/2010/11/ac" url="C:\Users\fendy.tio\git\NAP-CF4W-UF-NEW\Excel\FL4W\"/>
    </mc:Choice>
  </mc:AlternateContent>
  <bookViews>
    <workbookView activeTab="18" firstSheet="15" tabRatio="769" windowHeight="7650" windowWidth="20490" xWindow="0" yWindow="0"/>
  </bookViews>
  <sheets>
    <sheet name="0.Setting" r:id="rId1" sheetId="5"/>
    <sheet name="1.TabCustomerMainData" r:id="rId2" sheetId="1"/>
    <sheet name="2.TabFamilyData" r:id="rId3" sheetId="2"/>
    <sheet name="2a.TabFamilyDataMain" r:id="rId4" sheetId="22"/>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13"/>
    <sheet name="9.TabLifeInsuranceData" r:id="rId13" sheetId="14"/>
    <sheet name="10.TabFinancialData" r:id="rId14" sheetId="21"/>
    <sheet name="11.TabTermConditionData" r:id="rId15" sheetId="15"/>
    <sheet name="12.TabUploadDocument" r:id="rId16" sheetId="11"/>
    <sheet name="13.TabCommissionData" r:id="rId17" sheetId="18"/>
    <sheet name="14.TabReservedFundData" r:id="rId18" sheetId="19"/>
    <sheet name="15.CustomerDataCompletion" r:id="rId19" sheetId="17"/>
    <sheet name="Master" r:id="rId20" sheetId="20"/>
  </sheets>
  <externalReferences>
    <externalReference r:id="rId21"/>
  </externalReferences>
  <definedNames>
    <definedName hidden="1" localSheetId="19" name="ExternalData_1">Master!$A$1:$B$43</definedName>
    <definedName hidden="1" localSheetId="19" name="ExternalData_10">Master!$AB$1:$AB$14</definedName>
    <definedName hidden="1" localSheetId="19" name="ExternalData_11">Master!$AD$1:$AD$3</definedName>
    <definedName hidden="1" localSheetId="19" name="ExternalData_12">Master!$AF$1:$AF$5</definedName>
    <definedName hidden="1" localSheetId="19" name="ExternalData_13">Master!$AH$1:$AH$7</definedName>
    <definedName hidden="1" localSheetId="19" name="ExternalData_14">Master!$AJ$1:$AJ$3</definedName>
    <definedName hidden="1" localSheetId="19" name="ExternalData_15">Master!$AL$1:$AL$6</definedName>
    <definedName hidden="1" localSheetId="19" name="ExternalData_16">Master!$AN$1:$AN$30</definedName>
    <definedName hidden="1" localSheetId="19" name="ExternalData_17">Master!$AP$1:$AP$4</definedName>
    <definedName hidden="1" localSheetId="19" name="ExternalData_18">Master!$AR$1:$AS$476</definedName>
    <definedName hidden="1" localSheetId="19" name="ExternalData_19">Master!$AU$1:$AV$5</definedName>
    <definedName hidden="1" localSheetId="19" name="ExternalData_2">Master!$E$1:$F$242</definedName>
    <definedName hidden="1" localSheetId="19" name="ExternalData_20">Master!$AX$1:$AX$16</definedName>
    <definedName hidden="1" localSheetId="19" name="ExternalData_21">Master!$AZ$1:$AZ$3</definedName>
    <definedName hidden="1" localSheetId="19" name="ExternalData_22">Master!$BB$1:$BB$17</definedName>
    <definedName hidden="1" localSheetId="19" name="ExternalData_23">Master!$BD$1:$BD$10</definedName>
    <definedName hidden="1" localSheetId="19" name="ExternalData_24">Master!$BF$1:$BF$3</definedName>
    <definedName hidden="1" localSheetId="19" name="ExternalData_25">Master!$BH$1:$BH$8</definedName>
    <definedName hidden="1" localSheetId="19" name="ExternalData_26">Master!$BJ$1:$BJ$17</definedName>
    <definedName hidden="1" localSheetId="19" name="ExternalData_27">Master!$BL$1:$BL$6</definedName>
    <definedName hidden="1" localSheetId="19" name="ExternalData_28">Master!$BN$1:$BN$4</definedName>
    <definedName hidden="1" localSheetId="19" name="ExternalData_29">Master!$BP$1:$BP$10</definedName>
    <definedName hidden="1" localSheetId="19" name="ExternalData_3">Master!$I$1:$J$30</definedName>
    <definedName hidden="1" localSheetId="19" name="ExternalData_30">Master!$BR$3:$BR$11</definedName>
    <definedName hidden="1" localSheetId="19" name="ExternalData_31">Master!$BT$1:$BT$3</definedName>
    <definedName hidden="1" localSheetId="19" name="ExternalData_32">Master!$BV$1:$BV$4</definedName>
    <definedName hidden="1" localSheetId="19" name="ExternalData_33">Master!$BX$2:$BX$10</definedName>
    <definedName hidden="1" localSheetId="19" name="ExternalData_34">Master!$BZ$1:$BZ$5</definedName>
    <definedName hidden="1" localSheetId="19" name="ExternalData_35">Master!$CB$1:$CB$5</definedName>
    <definedName hidden="1" localSheetId="19" name="ExternalData_36">Master!$CD$1:$CD$5</definedName>
    <definedName hidden="1" localSheetId="19" name="ExternalData_37">Master!$CF$1:$CF$3</definedName>
    <definedName hidden="1" localSheetId="19" name="ExternalData_38">Master!$CH$1:$CH$30</definedName>
    <definedName hidden="1" localSheetId="19" name="ExternalData_39">Master!$CJ$1:$CJ$4</definedName>
    <definedName hidden="1" localSheetId="19" name="ExternalData_4">Master!$M$1:$N$492</definedName>
    <definedName hidden="1" localSheetId="19" name="ExternalData_40">Master!$CO$1:$CO$14</definedName>
    <definedName hidden="1" localSheetId="19" name="ExternalData_41">Master!$CQ$1:$CQ$9</definedName>
    <definedName hidden="1" localSheetId="19" name="ExternalData_42">Master!$CS$1:$CS$3</definedName>
    <definedName hidden="1" localSheetId="19" name="ExternalData_43">Master!$CU$1:$CU$6</definedName>
    <definedName hidden="1" localSheetId="19" name="ExternalData_44">Master!$CW$1:$CW$6</definedName>
    <definedName hidden="1" localSheetId="19" name="ExternalData_45">Master!$CY$1:$CY$8</definedName>
    <definedName hidden="1" localSheetId="19" name="ExternalData_46">Master!$DA$1:$DA$3</definedName>
    <definedName hidden="1" localSheetId="19" name="ExternalData_47">Master!$DC$1:$DC$3</definedName>
    <definedName hidden="1" localSheetId="19" name="ExternalData_48">Master!$DG$1:$DH$33</definedName>
    <definedName hidden="1" localSheetId="19" name="ExternalData_49">Master!$DJ$1:$DK$6</definedName>
    <definedName hidden="1" localSheetId="19" name="ExternalData_5">Master!$Q$1:$R$9</definedName>
    <definedName hidden="1" localSheetId="19" name="ExternalData_50">Master!$DM$1:$DN$15</definedName>
    <definedName hidden="1" localSheetId="19" name="ExternalData_51">Master!$DP$1:$DQ$94</definedName>
    <definedName hidden="1" localSheetId="19" name="ExternalData_6">Master!$T$1:$T$15</definedName>
    <definedName hidden="1" localSheetId="19" name="ExternalData_7">Master!$V$1:$V$4</definedName>
    <definedName hidden="1" localSheetId="19" name="ExternalData_8">Master!$X$1:$X$4</definedName>
    <definedName hidden="1" localSheetId="19" name="ExternalData_9">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uri="{140A7094-0E35-4892-8432-C4D2E57EDEB5}">
      <x15:workbookPr chartTrackingRefBase="1"/>
    </ext>
  </extLst>
</workbook>
</file>

<file path=xl/calcChain.xml><?xml version="1.0" encoding="utf-8"?>
<calcChain xmlns="http://schemas.openxmlformats.org/spreadsheetml/2006/main">
  <c i="2" l="1" r="B38"/>
  <c i="2" r="B36"/>
  <c i="2" r="B26"/>
  <c i="19" l="1" r="B19"/>
  <c i="19" l="1" r="B8"/>
  <c i="18" r="B8"/>
  <c i="4" l="1" r="B12"/>
  <c i="2" r="C12"/>
  <c i="2" r="B12"/>
  <c i="8" l="1" r="B4"/>
  <c i="21" l="1" r="D73"/>
  <c i="21" r="E73"/>
  <c i="21" r="F73"/>
  <c i="21" r="G73"/>
  <c i="21" r="H73"/>
  <c i="21" r="I73"/>
  <c i="21" r="J73"/>
  <c i="21" r="K73"/>
  <c i="21" r="L73"/>
  <c i="21" r="M73"/>
  <c i="21" r="N73"/>
  <c i="21" r="O73"/>
  <c i="21" r="P73"/>
  <c i="21" r="Q73"/>
  <c i="21" r="R73"/>
  <c i="21" r="S73"/>
  <c i="21" r="T73"/>
  <c i="21" r="U73"/>
  <c i="13" l="1" r="B87"/>
  <c i="11" l="1" r="C4"/>
  <c i="8" l="1" r="C69"/>
  <c i="8" r="C70"/>
  <c i="8" r="B69"/>
  <c i="8" r="B70"/>
  <c i="9" r="B23"/>
  <c i="9" r="B24"/>
  <c i="9" r="C23"/>
  <c i="9" r="C24"/>
  <c i="17" l="1" r="C12"/>
  <c i="17" r="B12"/>
  <c i="17" r="C4"/>
  <c i="19" r="C19"/>
  <c i="19" r="C8"/>
  <c i="19" r="C4"/>
  <c i="18" r="C8"/>
  <c i="18" r="C4"/>
  <c i="11" r="C10"/>
  <c i="11" r="C12"/>
  <c i="15" r="C10"/>
  <c i="15" r="C8"/>
  <c i="15" r="C4"/>
  <c i="21" r="C56"/>
  <c i="21" r="C58"/>
  <c i="21" r="C59"/>
  <c i="21" r="C60"/>
  <c i="21" r="C4"/>
  <c i="21" r="C8"/>
  <c i="14" r="C10"/>
  <c i="14" r="C4"/>
  <c i="14" r="C8"/>
  <c i="13" r="C87"/>
  <c i="13" r="C88"/>
  <c i="13" r="C4"/>
  <c i="13" r="C10"/>
  <c i="13" r="C8"/>
  <c i="21" l="1" r="B60"/>
  <c i="21" r="B59"/>
  <c i="21" r="B58"/>
  <c i="21" r="B56"/>
  <c i="8" r="C8"/>
  <c i="8" r="C4"/>
  <c i="12" r="C4"/>
  <c i="7" r="C4"/>
  <c i="7" r="D4"/>
  <c i="7" r="E4"/>
  <c i="7" r="F4"/>
  <c i="7" r="G4"/>
  <c i="7" r="G12"/>
  <c i="7" r="F12"/>
  <c i="7" r="E12"/>
  <c i="16" l="1" r="C12"/>
  <c i="16" r="C4" s="1"/>
  <c i="4" l="1" r="C10"/>
  <c i="22" r="C12"/>
  <c i="1" l="1" r="C35"/>
  <c i="1" r="C33"/>
  <c i="1" r="C4"/>
  <c i="12" l="1" r="C8"/>
  <c i="12" r="B8"/>
  <c i="16" r="B12"/>
  <c i="6" r="C10"/>
  <c i="6" r="D10"/>
  <c i="5" l="1" r="A2"/>
  <c i="13" l="1" r="B88"/>
  <c i="15" l="1" r="B8"/>
  <c i="21" r="B8"/>
  <c i="14" r="B8"/>
  <c i="13" r="B8"/>
  <c i="8" r="B8"/>
  <c i="2" l="1" r="B10"/>
  <c i="12" l="1" r="B4"/>
  <c i="13" l="1" r="B10"/>
  <c i="2" l="1" r="C26"/>
  <c i="2" l="1" r="C10"/>
  <c i="21" l="1" r="C61"/>
  <c i="21" r="C62" s="1"/>
  <c i="21" r="C57"/>
  <c i="21" r="C55" s="1"/>
  <c i="13" r="C89"/>
  <c i="11" r="B10"/>
  <c i="15" r="B10"/>
  <c i="14" r="B10"/>
  <c i="6" r="B10"/>
  <c i="4" r="B10"/>
  <c i="21" l="1" r="C73"/>
  <c i="21" r="C72"/>
  <c i="21" r="C63"/>
  <c i="21" r="C64"/>
  <c i="1" r="B4"/>
  <c i="19" l="1" r="B4"/>
  <c i="22" l="1" r="B12"/>
  <c i="18" l="1" r="B4"/>
  <c i="11" l="1" r="B4"/>
  <c i="15" r="B4"/>
  <c i="21" r="B4"/>
  <c i="14" r="B4"/>
  <c i="13" r="B4"/>
  <c i="9" r="B4"/>
  <c i="9" r="C4"/>
  <c i="9" r="D4"/>
  <c i="9" r="E4"/>
  <c i="9" r="F4"/>
  <c i="21" l="1" r="B57"/>
  <c i="21" r="B55" s="1"/>
  <c i="21" r="B61"/>
  <c i="13" r="B89"/>
  <c i="6" r="F4"/>
  <c i="6" r="E4"/>
  <c i="6" r="D4"/>
  <c i="6" r="C4"/>
  <c i="6" r="B4"/>
  <c i="21" l="1" r="B63"/>
  <c i="21" r="B64"/>
  <c i="21" r="B73"/>
  <c i="21" r="B62"/>
  <c i="21" r="B72" s="1"/>
  <c i="7" r="B4"/>
  <c i="2" l="1" r="C36"/>
  <c i="1" l="1" r="B33"/>
  <c i="1" r="B35"/>
  <c i="2" r="C38"/>
  <c i="2" r="C43"/>
  <c i="2" r="B43"/>
  <c i="2" r="C41"/>
  <c i="2" r="C4" s="1"/>
  <c i="2" r="B41"/>
  <c i="4" r="C35"/>
  <c i="4" r="E35"/>
  <c i="4" r="F35"/>
  <c i="4" r="B35"/>
  <c i="4" r="C33"/>
  <c i="4" r="C4" s="1"/>
  <c i="4" r="D4"/>
  <c i="4" r="E33"/>
  <c i="4" r="E4" s="1"/>
  <c i="4" r="F33"/>
  <c i="4" r="F4" s="1"/>
  <c i="4" r="B33"/>
  <c i="4" r="B4" s="1"/>
  <c i="12" r="C53"/>
  <c i="12" r="B53"/>
  <c i="12" r="C59"/>
  <c i="12" r="B59"/>
  <c i="8" r="C45"/>
  <c i="8" r="B45"/>
  <c i="5" l="1" r="B2"/>
  <c i="5" l="1" r="E2"/>
  <c i="16" r="B4"/>
  <c i="5" l="1" r="D2"/>
  <c i="17" l="1" r="B4"/>
  <c i="13" l="1" r="B92"/>
  <c i="13" r="B94" s="1"/>
  <c i="11" l="1" r="B12"/>
  <c i="5" r="G2" s="1"/>
  <c i="22" l="1" r="H2"/>
  <c i="22" r="I2"/>
  <c i="22" r="J2"/>
  <c i="22" r="K2"/>
  <c i="22" r="L2"/>
  <c i="22" r="M2"/>
  <c i="22" r="N2"/>
  <c i="22" r="O2"/>
  <c i="22" r="P2"/>
  <c i="22" r="Q2"/>
  <c i="22" r="R2"/>
  <c i="22" r="S2"/>
  <c i="22" r="T2"/>
  <c i="22" r="U2"/>
  <c i="22" r="V2"/>
  <c i="22" r="W2"/>
  <c i="22" r="X2"/>
  <c i="22" r="Y2"/>
  <c i="22" r="Z2"/>
  <c i="5" l="1" r="F2"/>
  <c i="5" l="1" r="C2"/>
  <c i="2" l="1" r="B4"/>
</calcChain>
</file>

<file path=xl/comments1.xml><?xml version="1.0" encoding="utf-8"?>
<comments xmlns="http://schemas.openxmlformats.org/spreadsheetml/2006/main">
  <authors>
    <author>Jeremy Andreas</author>
    <author>Fendy Tio</author>
  </authors>
  <commentList>
    <comment authorId="0" ref="A7"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authorId="1"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A22" shapeId="0">
      <text>
        <r>
          <rPr>
            <b/>
            <sz val="9"/>
            <color indexed="81"/>
            <rFont val="Tahoma"/>
            <family val="2"/>
          </rPr>
          <t>Jeremy Andreas:</t>
        </r>
        <r>
          <rPr>
            <sz val="9"/>
            <color indexed="81"/>
            <rFont val="Tahoma"/>
            <family val="2"/>
          </rPr>
          <t xml:space="preserve">
Format MM/DD/YYYY</t>
        </r>
      </text>
    </comment>
    <comment authorId="0" ref="A27"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G22" shapeId="0">
      <text>
        <r>
          <rPr>
            <b/>
            <sz val="9"/>
            <color indexed="81"/>
            <rFont val="Tahoma"/>
            <family val="2"/>
          </rPr>
          <t>Fendy Tio:</t>
        </r>
        <r>
          <rPr>
            <sz val="9"/>
            <color indexed="81"/>
            <rFont val="Tahoma"/>
            <family val="2"/>
          </rPr>
          <t xml:space="preserve">
HARUS DIISI JIKA ID TYPE BUKAN E-KTP/AKTA/NPWP</t>
        </r>
      </text>
    </comment>
    <comment authorId="0" ref="H22" shapeId="0">
      <text>
        <r>
          <rPr>
            <b/>
            <sz val="9"/>
            <color indexed="81"/>
            <rFont val="Tahoma"/>
            <family val="2"/>
          </rPr>
          <t>Fendy Tio:</t>
        </r>
        <r>
          <rPr>
            <sz val="9"/>
            <color indexed="81"/>
            <rFont val="Tahoma"/>
            <family val="2"/>
          </rPr>
          <t xml:space="preserve">
HARUS DIISI JIKA ID TYPE BUKAN E-KTP/AKTA/NPWP</t>
        </r>
      </text>
    </comment>
    <comment authorId="0" ref="I22" shapeId="0">
      <text>
        <r>
          <rPr>
            <b/>
            <sz val="9"/>
            <color indexed="81"/>
            <rFont val="Tahoma"/>
            <family val="2"/>
          </rPr>
          <t>Fendy Tio:</t>
        </r>
        <r>
          <rPr>
            <sz val="9"/>
            <color indexed="81"/>
            <rFont val="Tahoma"/>
            <family val="2"/>
          </rPr>
          <t xml:space="preserve">
HARUS DIISI JIKA ID TYPE BUKAN E-KTP/AKTA/NPWP</t>
        </r>
      </text>
    </comment>
    <comment authorId="0" ref="J22" shapeId="0">
      <text>
        <r>
          <rPr>
            <b/>
            <sz val="9"/>
            <color indexed="81"/>
            <rFont val="Tahoma"/>
            <family val="2"/>
          </rPr>
          <t>Fendy Tio:</t>
        </r>
        <r>
          <rPr>
            <sz val="9"/>
            <color indexed="81"/>
            <rFont val="Tahoma"/>
            <family val="2"/>
          </rPr>
          <t xml:space="preserve">
HARUS DIISI JIKA ID TYPE BUKAN E-KTP/AKTA/NPWP</t>
        </r>
      </text>
    </comment>
    <comment authorId="0" ref="K22" shapeId="0">
      <text>
        <r>
          <rPr>
            <b/>
            <sz val="9"/>
            <color indexed="81"/>
            <rFont val="Tahoma"/>
            <family val="2"/>
          </rPr>
          <t>Fendy Tio:</t>
        </r>
        <r>
          <rPr>
            <sz val="9"/>
            <color indexed="81"/>
            <rFont val="Tahoma"/>
            <family val="2"/>
          </rPr>
          <t xml:space="preserve">
HARUS DIISI JIKA ID TYPE BUKAN E-KTP/AKTA/NPWP</t>
        </r>
      </text>
    </comment>
    <comment authorId="0" ref="L22" shapeId="0">
      <text>
        <r>
          <rPr>
            <b/>
            <sz val="9"/>
            <color indexed="81"/>
            <rFont val="Tahoma"/>
            <family val="2"/>
          </rPr>
          <t>Fendy Tio:</t>
        </r>
        <r>
          <rPr>
            <sz val="9"/>
            <color indexed="81"/>
            <rFont val="Tahoma"/>
            <family val="2"/>
          </rPr>
          <t xml:space="preserve">
HARUS DIISI JIKA ID TYPE BUKAN E-KTP/AKTA/NPWP</t>
        </r>
      </text>
    </comment>
    <comment authorId="0" ref="M22" shapeId="0">
      <text>
        <r>
          <rPr>
            <b/>
            <sz val="9"/>
            <color indexed="81"/>
            <rFont val="Tahoma"/>
            <family val="2"/>
          </rPr>
          <t>Fendy Tio:</t>
        </r>
        <r>
          <rPr>
            <sz val="9"/>
            <color indexed="81"/>
            <rFont val="Tahoma"/>
            <family val="2"/>
          </rPr>
          <t xml:space="preserve">
HARUS DIISI JIKA ID TYPE BUKAN E-KTP/AKTA/NPWP</t>
        </r>
      </text>
    </comment>
    <comment authorId="0" ref="N22" shapeId="0">
      <text>
        <r>
          <rPr>
            <b/>
            <sz val="9"/>
            <color indexed="81"/>
            <rFont val="Tahoma"/>
            <family val="2"/>
          </rPr>
          <t>Fendy Tio:</t>
        </r>
        <r>
          <rPr>
            <sz val="9"/>
            <color indexed="81"/>
            <rFont val="Tahoma"/>
            <family val="2"/>
          </rPr>
          <t xml:space="preserve">
HARUS DIISI JIKA ID TYPE BUKAN E-KTP/AKTA/NPWP</t>
        </r>
      </text>
    </comment>
    <comment authorId="0" ref="O22" shapeId="0">
      <text>
        <r>
          <rPr>
            <b/>
            <sz val="9"/>
            <color indexed="81"/>
            <rFont val="Tahoma"/>
            <family val="2"/>
          </rPr>
          <t>Fendy Tio:</t>
        </r>
        <r>
          <rPr>
            <sz val="9"/>
            <color indexed="81"/>
            <rFont val="Tahoma"/>
            <family val="2"/>
          </rPr>
          <t xml:space="preserve">
HARUS DIISI JIKA ID TYPE BUKAN E-KTP/AKTA/NPWP</t>
        </r>
      </text>
    </comment>
    <comment authorId="0" ref="P22" shapeId="0">
      <text>
        <r>
          <rPr>
            <b/>
            <sz val="9"/>
            <color indexed="81"/>
            <rFont val="Tahoma"/>
            <family val="2"/>
          </rPr>
          <t>Fendy Tio:</t>
        </r>
        <r>
          <rPr>
            <sz val="9"/>
            <color indexed="81"/>
            <rFont val="Tahoma"/>
            <family val="2"/>
          </rPr>
          <t xml:space="preserve">
HARUS DIISI JIKA ID TYPE BUKAN E-KTP/AKTA/NPWP</t>
        </r>
      </text>
    </comment>
    <comment authorId="0" ref="Q22" shapeId="0">
      <text>
        <r>
          <rPr>
            <b/>
            <sz val="9"/>
            <color indexed="81"/>
            <rFont val="Tahoma"/>
            <family val="2"/>
          </rPr>
          <t>Fendy Tio:</t>
        </r>
        <r>
          <rPr>
            <sz val="9"/>
            <color indexed="81"/>
            <rFont val="Tahoma"/>
            <family val="2"/>
          </rPr>
          <t xml:space="preserve">
HARUS DIISI JIKA ID TYPE BUKAN E-KTP/AKTA/NPWP</t>
        </r>
      </text>
    </comment>
    <comment authorId="0" ref="R22" shapeId="0">
      <text>
        <r>
          <rPr>
            <b/>
            <sz val="9"/>
            <color indexed="81"/>
            <rFont val="Tahoma"/>
            <family val="2"/>
          </rPr>
          <t>Fendy Tio:</t>
        </r>
        <r>
          <rPr>
            <sz val="9"/>
            <color indexed="81"/>
            <rFont val="Tahoma"/>
            <family val="2"/>
          </rPr>
          <t xml:space="preserve">
HARUS DIISI JIKA ID TYPE BUKAN E-KTP/AKTA/NPWP</t>
        </r>
      </text>
    </comment>
    <comment authorId="0" ref="S22" shapeId="0">
      <text>
        <r>
          <rPr>
            <b/>
            <sz val="9"/>
            <color indexed="81"/>
            <rFont val="Tahoma"/>
            <family val="2"/>
          </rPr>
          <t>Fendy Tio:</t>
        </r>
        <r>
          <rPr>
            <sz val="9"/>
            <color indexed="81"/>
            <rFont val="Tahoma"/>
            <family val="2"/>
          </rPr>
          <t xml:space="preserve">
HARUS DIISI JIKA ID TYPE BUKAN E-KTP/AKTA/NPWP</t>
        </r>
      </text>
    </comment>
    <comment authorId="0" ref="T22" shapeId="0">
      <text>
        <r>
          <rPr>
            <b/>
            <sz val="9"/>
            <color indexed="81"/>
            <rFont val="Tahoma"/>
            <family val="2"/>
          </rPr>
          <t>Fendy Tio:</t>
        </r>
        <r>
          <rPr>
            <sz val="9"/>
            <color indexed="81"/>
            <rFont val="Tahoma"/>
            <family val="2"/>
          </rPr>
          <t xml:space="preserve">
HARUS DIISI JIKA ID TYPE BUKAN E-KTP/AKTA/NPWP</t>
        </r>
      </text>
    </comment>
    <comment authorId="0" ref="U22" shapeId="0">
      <text>
        <r>
          <rPr>
            <b/>
            <sz val="9"/>
            <color indexed="81"/>
            <rFont val="Tahoma"/>
            <family val="2"/>
          </rPr>
          <t>Fendy Tio:</t>
        </r>
        <r>
          <rPr>
            <sz val="9"/>
            <color indexed="81"/>
            <rFont val="Tahoma"/>
            <family val="2"/>
          </rPr>
          <t xml:space="preserve">
HARUS DIISI JIKA ID TYPE BUKAN E-KTP/AKTA/NPWP</t>
        </r>
      </text>
    </comment>
    <comment authorId="0" ref="V22" shapeId="0">
      <text>
        <r>
          <rPr>
            <b/>
            <sz val="9"/>
            <color indexed="81"/>
            <rFont val="Tahoma"/>
            <family val="2"/>
          </rPr>
          <t>Fendy Tio:</t>
        </r>
        <r>
          <rPr>
            <sz val="9"/>
            <color indexed="81"/>
            <rFont val="Tahoma"/>
            <family val="2"/>
          </rPr>
          <t xml:space="preserve">
HARUS DIISI JIKA ID TYPE BUKAN E-KTP/AKTA/NPWP</t>
        </r>
      </text>
    </comment>
    <comment authorId="0" ref="W22" shapeId="0">
      <text>
        <r>
          <rPr>
            <b/>
            <sz val="9"/>
            <color indexed="81"/>
            <rFont val="Tahoma"/>
            <family val="2"/>
          </rPr>
          <t>Fendy Tio:</t>
        </r>
        <r>
          <rPr>
            <sz val="9"/>
            <color indexed="81"/>
            <rFont val="Tahoma"/>
            <family val="2"/>
          </rPr>
          <t xml:space="preserve">
HARUS DIISI JIKA ID TYPE BUKAN E-KTP/AKTA/NPWP</t>
        </r>
      </text>
    </comment>
    <comment authorId="0" ref="X22" shapeId="0">
      <text>
        <r>
          <rPr>
            <b/>
            <sz val="9"/>
            <color indexed="81"/>
            <rFont val="Tahoma"/>
            <family val="2"/>
          </rPr>
          <t>Fendy Tio:</t>
        </r>
        <r>
          <rPr>
            <sz val="9"/>
            <color indexed="81"/>
            <rFont val="Tahoma"/>
            <family val="2"/>
          </rPr>
          <t xml:space="preserve">
HARUS DIISI JIKA ID TYPE BUKAN E-KTP/AKTA/NPWP</t>
        </r>
      </text>
    </comment>
    <comment authorId="0" ref="Y22" shapeId="0">
      <text>
        <r>
          <rPr>
            <b/>
            <sz val="9"/>
            <color indexed="81"/>
            <rFont val="Tahoma"/>
            <family val="2"/>
          </rPr>
          <t>Fendy Tio:</t>
        </r>
        <r>
          <rPr>
            <sz val="9"/>
            <color indexed="81"/>
            <rFont val="Tahoma"/>
            <family val="2"/>
          </rPr>
          <t xml:space="preserve">
HARUS DIISI JIKA ID TYPE BUKAN E-KTP/AKTA/NPWP</t>
        </r>
      </text>
    </comment>
    <comment authorId="0" ref="Z22" shapeId="0">
      <text>
        <r>
          <rPr>
            <b/>
            <sz val="9"/>
            <color indexed="81"/>
            <rFont val="Tahoma"/>
            <family val="2"/>
          </rPr>
          <t>Fendy Tio:</t>
        </r>
        <r>
          <rPr>
            <sz val="9"/>
            <color indexed="81"/>
            <rFont val="Tahoma"/>
            <family val="2"/>
          </rPr>
          <t xml:space="preserve">
HARUS DIISI JIKA ID TYPE BUKAN E-KTP/AKTA/NPWP</t>
        </r>
      </text>
    </comment>
    <comment authorId="0" ref="AA22" shapeId="0">
      <text>
        <r>
          <rPr>
            <b/>
            <sz val="9"/>
            <color indexed="81"/>
            <rFont val="Tahoma"/>
            <family val="2"/>
          </rPr>
          <t>Fendy Tio:</t>
        </r>
        <r>
          <rPr>
            <sz val="9"/>
            <color indexed="81"/>
            <rFont val="Tahoma"/>
            <family val="2"/>
          </rPr>
          <t xml:space="preserve">
HARUS DIISI JIKA ID TYPE BUKAN E-KTP/AKTA/NPWP</t>
        </r>
      </text>
    </comment>
    <comment authorId="0" ref="AB22" shapeId="0">
      <text>
        <r>
          <rPr>
            <b/>
            <sz val="9"/>
            <color indexed="81"/>
            <rFont val="Tahoma"/>
            <family val="2"/>
          </rPr>
          <t>Fendy Tio:</t>
        </r>
        <r>
          <rPr>
            <sz val="9"/>
            <color indexed="81"/>
            <rFont val="Tahoma"/>
            <family val="2"/>
          </rPr>
          <t xml:space="preserve">
HARUS DIISI JIKA ID TYPE BUKAN E-KTP/AKTA/NPWP</t>
        </r>
      </text>
    </comment>
    <comment authorId="0" ref="AC22" shapeId="0">
      <text>
        <r>
          <rPr>
            <b/>
            <sz val="9"/>
            <color indexed="81"/>
            <rFont val="Tahoma"/>
            <family val="2"/>
          </rPr>
          <t>Fendy Tio:</t>
        </r>
        <r>
          <rPr>
            <sz val="9"/>
            <color indexed="81"/>
            <rFont val="Tahoma"/>
            <family val="2"/>
          </rPr>
          <t xml:space="preserve">
HARUS DIISI JIKA ID TYPE BUKAN E-KTP/AKTA/NPWP</t>
        </r>
      </text>
    </comment>
    <comment authorId="0" ref="AD22" shapeId="0">
      <text>
        <r>
          <rPr>
            <b/>
            <sz val="9"/>
            <color indexed="81"/>
            <rFont val="Tahoma"/>
            <family val="2"/>
          </rPr>
          <t>Fendy Tio:</t>
        </r>
        <r>
          <rPr>
            <sz val="9"/>
            <color indexed="81"/>
            <rFont val="Tahoma"/>
            <family val="2"/>
          </rPr>
          <t xml:space="preserve">
HARUS DIISI JIKA ID TYPE BUKAN E-KTP/AKTA/NPWP</t>
        </r>
      </text>
    </comment>
    <comment authorId="0" ref="AE22" shapeId="0">
      <text>
        <r>
          <rPr>
            <b/>
            <sz val="9"/>
            <color indexed="81"/>
            <rFont val="Tahoma"/>
            <family val="2"/>
          </rPr>
          <t>Fendy Tio:</t>
        </r>
        <r>
          <rPr>
            <sz val="9"/>
            <color indexed="81"/>
            <rFont val="Tahoma"/>
            <family val="2"/>
          </rPr>
          <t xml:space="preserve">
HARUS DIISI JIKA ID TYPE BUKAN E-KTP/AKTA/NPWP</t>
        </r>
      </text>
    </comment>
    <comment authorId="0" ref="AF22" shapeId="0">
      <text>
        <r>
          <rPr>
            <b/>
            <sz val="9"/>
            <color indexed="81"/>
            <rFont val="Tahoma"/>
            <family val="2"/>
          </rPr>
          <t>Fendy Tio:</t>
        </r>
        <r>
          <rPr>
            <sz val="9"/>
            <color indexed="81"/>
            <rFont val="Tahoma"/>
            <family val="2"/>
          </rPr>
          <t xml:space="preserve">
HARUS DIISI JIKA ID TYPE BUKAN E-KTP/AKTA/NPWP</t>
        </r>
      </text>
    </comment>
    <comment authorId="0" ref="AG22" shapeId="0">
      <text>
        <r>
          <rPr>
            <b/>
            <sz val="9"/>
            <color indexed="81"/>
            <rFont val="Tahoma"/>
            <family val="2"/>
          </rPr>
          <t>Fendy Tio:</t>
        </r>
        <r>
          <rPr>
            <sz val="9"/>
            <color indexed="81"/>
            <rFont val="Tahoma"/>
            <family val="2"/>
          </rPr>
          <t xml:space="preserve">
HARUS DIISI JIKA ID TYPE BUKAN E-KTP/AKTA/NPWP</t>
        </r>
      </text>
    </comment>
    <comment authorId="0" ref="AH22" shapeId="0">
      <text>
        <r>
          <rPr>
            <b/>
            <sz val="9"/>
            <color indexed="81"/>
            <rFont val="Tahoma"/>
            <family val="2"/>
          </rPr>
          <t>Fendy Tio:</t>
        </r>
        <r>
          <rPr>
            <sz val="9"/>
            <color indexed="81"/>
            <rFont val="Tahoma"/>
            <family val="2"/>
          </rPr>
          <t xml:space="preserve">
HARUS DIISI JIKA ID TYPE BUKAN E-KTP/AKTA/NPWP</t>
        </r>
      </text>
    </comment>
    <comment authorId="0" ref="AI22" shapeId="0">
      <text>
        <r>
          <rPr>
            <b/>
            <sz val="9"/>
            <color indexed="81"/>
            <rFont val="Tahoma"/>
            <family val="2"/>
          </rPr>
          <t>Fendy Tio:</t>
        </r>
        <r>
          <rPr>
            <sz val="9"/>
            <color indexed="81"/>
            <rFont val="Tahoma"/>
            <family val="2"/>
          </rPr>
          <t xml:space="preserve">
HARUS DIISI JIKA ID TYPE BUKAN E-KTP/AKTA/NPWP</t>
        </r>
      </text>
    </comment>
    <comment authorId="0" ref="AJ22" shapeId="0">
      <text>
        <r>
          <rPr>
            <b/>
            <sz val="9"/>
            <color indexed="81"/>
            <rFont val="Tahoma"/>
            <family val="2"/>
          </rPr>
          <t>Fendy Tio:</t>
        </r>
        <r>
          <rPr>
            <sz val="9"/>
            <color indexed="81"/>
            <rFont val="Tahoma"/>
            <family val="2"/>
          </rPr>
          <t xml:space="preserve">
HARUS DIISI JIKA ID TYPE BUKAN E-KTP/AKTA/NPWP</t>
        </r>
      </text>
    </comment>
    <comment authorId="0" ref="AK22" shapeId="0">
      <text>
        <r>
          <rPr>
            <b/>
            <sz val="9"/>
            <color indexed="81"/>
            <rFont val="Tahoma"/>
            <family val="2"/>
          </rPr>
          <t>Fendy Tio:</t>
        </r>
        <r>
          <rPr>
            <sz val="9"/>
            <color indexed="81"/>
            <rFont val="Tahoma"/>
            <family val="2"/>
          </rPr>
          <t xml:space="preserve">
HARUS DIISI JIKA ID TYPE BUKAN E-KTP/AKTA/NPWP</t>
        </r>
      </text>
    </comment>
    <comment authorId="0" ref="AL22" shapeId="0">
      <text>
        <r>
          <rPr>
            <b/>
            <sz val="9"/>
            <color indexed="81"/>
            <rFont val="Tahoma"/>
            <family val="2"/>
          </rPr>
          <t>Fendy Tio:</t>
        </r>
        <r>
          <rPr>
            <sz val="9"/>
            <color indexed="81"/>
            <rFont val="Tahoma"/>
            <family val="2"/>
          </rPr>
          <t xml:space="preserve">
HARUS DIISI JIKA ID TYPE BUKAN E-KTP/AKTA/NPWP</t>
        </r>
      </text>
    </comment>
    <comment authorId="0" ref="AM22" shapeId="0">
      <text>
        <r>
          <rPr>
            <b/>
            <sz val="9"/>
            <color indexed="81"/>
            <rFont val="Tahoma"/>
            <family val="2"/>
          </rPr>
          <t>Fendy Tio:</t>
        </r>
        <r>
          <rPr>
            <sz val="9"/>
            <color indexed="81"/>
            <rFont val="Tahoma"/>
            <family val="2"/>
          </rPr>
          <t xml:space="preserve">
HARUS DIISI JIKA ID TYPE BUKAN E-KTP/AKTA/NPWP</t>
        </r>
      </text>
    </comment>
    <comment authorId="0" ref="AN22" shapeId="0">
      <text>
        <r>
          <rPr>
            <b/>
            <sz val="9"/>
            <color indexed="81"/>
            <rFont val="Tahoma"/>
            <family val="2"/>
          </rPr>
          <t>Fendy Tio:</t>
        </r>
        <r>
          <rPr>
            <sz val="9"/>
            <color indexed="81"/>
            <rFont val="Tahoma"/>
            <family val="2"/>
          </rPr>
          <t xml:space="preserve">
HARUS DIISI JIKA ID TYPE BUKAN E-KTP/AKTA/NPWP</t>
        </r>
      </text>
    </comment>
    <comment authorId="0" ref="AO22" shapeId="0">
      <text>
        <r>
          <rPr>
            <b/>
            <sz val="9"/>
            <color indexed="81"/>
            <rFont val="Tahoma"/>
            <family val="2"/>
          </rPr>
          <t>Fendy Tio:</t>
        </r>
        <r>
          <rPr>
            <sz val="9"/>
            <color indexed="81"/>
            <rFont val="Tahoma"/>
            <family val="2"/>
          </rPr>
          <t xml:space="preserve">
HARUS DIISI JIKA ID TYPE BUKAN E-KTP/AKTA/NPWP</t>
        </r>
      </text>
    </comment>
    <comment authorId="0" ref="AP22" shapeId="0">
      <text>
        <r>
          <rPr>
            <b/>
            <sz val="9"/>
            <color indexed="81"/>
            <rFont val="Tahoma"/>
            <family val="2"/>
          </rPr>
          <t>Fendy Tio:</t>
        </r>
        <r>
          <rPr>
            <sz val="9"/>
            <color indexed="81"/>
            <rFont val="Tahoma"/>
            <family val="2"/>
          </rPr>
          <t xml:space="preserve">
HARUS DIISI JIKA ID TYPE BUKAN E-KTP/AKTA/NPWP</t>
        </r>
      </text>
    </comment>
    <comment authorId="0" ref="AQ22" shapeId="0">
      <text>
        <r>
          <rPr>
            <b/>
            <sz val="9"/>
            <color indexed="81"/>
            <rFont val="Tahoma"/>
            <family val="2"/>
          </rPr>
          <t>Fendy Tio:</t>
        </r>
        <r>
          <rPr>
            <sz val="9"/>
            <color indexed="81"/>
            <rFont val="Tahoma"/>
            <family val="2"/>
          </rPr>
          <t xml:space="preserve">
HARUS DIISI JIKA ID TYPE BUKAN E-KTP/AKTA/NPWP</t>
        </r>
      </text>
    </comment>
    <comment authorId="0" ref="AR22" shapeId="0">
      <text>
        <r>
          <rPr>
            <b/>
            <sz val="9"/>
            <color indexed="81"/>
            <rFont val="Tahoma"/>
            <family val="2"/>
          </rPr>
          <t>Fendy Tio:</t>
        </r>
        <r>
          <rPr>
            <sz val="9"/>
            <color indexed="81"/>
            <rFont val="Tahoma"/>
            <family val="2"/>
          </rPr>
          <t xml:space="preserve">
HARUS DIISI JIKA ID TYPE BUKAN E-KTP/AKTA/NPWP</t>
        </r>
      </text>
    </comment>
    <comment authorId="0" ref="AS22" shapeId="0">
      <text>
        <r>
          <rPr>
            <b/>
            <sz val="9"/>
            <color indexed="81"/>
            <rFont val="Tahoma"/>
            <family val="2"/>
          </rPr>
          <t>Fendy Tio:</t>
        </r>
        <r>
          <rPr>
            <sz val="9"/>
            <color indexed="81"/>
            <rFont val="Tahoma"/>
            <family val="2"/>
          </rPr>
          <t xml:space="preserve">
HARUS DIISI JIKA ID TYPE BUKAN E-KTP/AKTA/NPWP</t>
        </r>
      </text>
    </comment>
    <comment authorId="0" ref="AT22" shapeId="0">
      <text>
        <r>
          <rPr>
            <b/>
            <sz val="9"/>
            <color indexed="81"/>
            <rFont val="Tahoma"/>
            <family val="2"/>
          </rPr>
          <t>Fendy Tio:</t>
        </r>
        <r>
          <rPr>
            <sz val="9"/>
            <color indexed="81"/>
            <rFont val="Tahoma"/>
            <family val="2"/>
          </rPr>
          <t xml:space="preserve">
HARUS DIISI JIKA ID TYPE BUKAN E-KTP/AKTA/NPWP</t>
        </r>
      </text>
    </comment>
    <comment authorId="0" ref="AU22" shapeId="0">
      <text>
        <r>
          <rPr>
            <b/>
            <sz val="9"/>
            <color indexed="81"/>
            <rFont val="Tahoma"/>
            <family val="2"/>
          </rPr>
          <t>Fendy Tio:</t>
        </r>
        <r>
          <rPr>
            <sz val="9"/>
            <color indexed="81"/>
            <rFont val="Tahoma"/>
            <family val="2"/>
          </rPr>
          <t xml:space="preserve">
HARUS DIISI JIKA ID TYPE BUKAN E-KTP/AKTA/NPWP</t>
        </r>
      </text>
    </comment>
    <comment authorId="0" ref="AV22" shapeId="0">
      <text>
        <r>
          <rPr>
            <b/>
            <sz val="9"/>
            <color indexed="81"/>
            <rFont val="Tahoma"/>
            <family val="2"/>
          </rPr>
          <t>Fendy Tio:</t>
        </r>
        <r>
          <rPr>
            <sz val="9"/>
            <color indexed="81"/>
            <rFont val="Tahoma"/>
            <family val="2"/>
          </rPr>
          <t xml:space="preserve">
HARUS DIISI JIKA ID TYPE BUKAN E-KTP/AKTA/NPWP</t>
        </r>
      </text>
    </comment>
    <comment authorId="0" ref="AW22" shapeId="0">
      <text>
        <r>
          <rPr>
            <b/>
            <sz val="9"/>
            <color indexed="81"/>
            <rFont val="Tahoma"/>
            <family val="2"/>
          </rPr>
          <t>Fendy Tio:</t>
        </r>
        <r>
          <rPr>
            <sz val="9"/>
            <color indexed="81"/>
            <rFont val="Tahoma"/>
            <family val="2"/>
          </rPr>
          <t xml:space="preserve">
HARUS DIISI JIKA ID TYPE BUKAN E-KTP/AKTA/NPWP</t>
        </r>
      </text>
    </comment>
    <comment authorId="0" ref="AX22" shapeId="0">
      <text>
        <r>
          <rPr>
            <b/>
            <sz val="9"/>
            <color indexed="81"/>
            <rFont val="Tahoma"/>
            <family val="2"/>
          </rPr>
          <t>Fendy Tio:</t>
        </r>
        <r>
          <rPr>
            <sz val="9"/>
            <color indexed="81"/>
            <rFont val="Tahoma"/>
            <family val="2"/>
          </rPr>
          <t xml:space="preserve">
HARUS DIISI JIKA ID TYPE BUKAN E-KTP/AKTA/NPWP</t>
        </r>
      </text>
    </comment>
    <comment authorId="0" ref="AY22" shapeId="0">
      <text>
        <r>
          <rPr>
            <b/>
            <sz val="9"/>
            <color indexed="81"/>
            <rFont val="Tahoma"/>
            <family val="2"/>
          </rPr>
          <t>Fendy Tio:</t>
        </r>
        <r>
          <rPr>
            <sz val="9"/>
            <color indexed="81"/>
            <rFont val="Tahoma"/>
            <family val="2"/>
          </rPr>
          <t xml:space="preserve">
HARUS DIISI JIKA ID TYPE BUKAN E-KTP/AKTA/NPWP</t>
        </r>
      </text>
    </comment>
    <comment authorId="0" ref="AZ22" shapeId="0">
      <text>
        <r>
          <rPr>
            <b/>
            <sz val="9"/>
            <color indexed="81"/>
            <rFont val="Tahoma"/>
            <family val="2"/>
          </rPr>
          <t>Fendy Tio:</t>
        </r>
        <r>
          <rPr>
            <sz val="9"/>
            <color indexed="81"/>
            <rFont val="Tahoma"/>
            <family val="2"/>
          </rPr>
          <t xml:space="preserve">
HARUS DIISI JIKA ID TYPE BUKAN E-KTP/AKTA/NPWP</t>
        </r>
      </text>
    </comment>
    <comment authorId="0" ref="BA22" shapeId="0">
      <text>
        <r>
          <rPr>
            <b/>
            <sz val="9"/>
            <color indexed="81"/>
            <rFont val="Tahoma"/>
            <family val="2"/>
          </rPr>
          <t>Fendy Tio:</t>
        </r>
        <r>
          <rPr>
            <sz val="9"/>
            <color indexed="81"/>
            <rFont val="Tahoma"/>
            <family val="2"/>
          </rPr>
          <t xml:space="preserve">
HARUS DIISI JIKA ID TYPE BUKAN E-KTP/AKTA/NPWP</t>
        </r>
      </text>
    </comment>
    <comment authorId="0" ref="BB22" shapeId="0">
      <text>
        <r>
          <rPr>
            <b/>
            <sz val="9"/>
            <color indexed="81"/>
            <rFont val="Tahoma"/>
            <family val="2"/>
          </rPr>
          <t>Fendy Tio:</t>
        </r>
        <r>
          <rPr>
            <sz val="9"/>
            <color indexed="81"/>
            <rFont val="Tahoma"/>
            <family val="2"/>
          </rPr>
          <t xml:space="preserve">
HARUS DIISI JIKA ID TYPE BUKAN E-KTP/AKTA/NPWP</t>
        </r>
      </text>
    </comment>
    <comment authorId="0" ref="BC22" shapeId="0">
      <text>
        <r>
          <rPr>
            <b/>
            <sz val="9"/>
            <color indexed="81"/>
            <rFont val="Tahoma"/>
            <family val="2"/>
          </rPr>
          <t>Fendy Tio:</t>
        </r>
        <r>
          <rPr>
            <sz val="9"/>
            <color indexed="81"/>
            <rFont val="Tahoma"/>
            <family val="2"/>
          </rPr>
          <t xml:space="preserve">
HARUS DIISI JIKA ID TYPE BUKAN E-KTP/AKTA/NPWP</t>
        </r>
      </text>
    </comment>
    <comment authorId="0" ref="BD22" shapeId="0">
      <text>
        <r>
          <rPr>
            <b/>
            <sz val="9"/>
            <color indexed="81"/>
            <rFont val="Tahoma"/>
            <family val="2"/>
          </rPr>
          <t>Fendy Tio:</t>
        </r>
        <r>
          <rPr>
            <sz val="9"/>
            <color indexed="81"/>
            <rFont val="Tahoma"/>
            <family val="2"/>
          </rPr>
          <t xml:space="preserve">
HARUS DIISI JIKA ID TYPE BUKAN E-KTP/AKTA/NPWP</t>
        </r>
      </text>
    </comment>
    <comment authorId="0" ref="BE22" shapeId="0">
      <text>
        <r>
          <rPr>
            <b/>
            <sz val="9"/>
            <color indexed="81"/>
            <rFont val="Tahoma"/>
            <family val="2"/>
          </rPr>
          <t>Fendy Tio:</t>
        </r>
        <r>
          <rPr>
            <sz val="9"/>
            <color indexed="81"/>
            <rFont val="Tahoma"/>
            <family val="2"/>
          </rPr>
          <t xml:space="preserve">
HARUS DIISI JIKA ID TYPE BUKAN E-KTP/AKTA/NPWP</t>
        </r>
      </text>
    </comment>
    <comment authorId="0" ref="BF22" shapeId="0">
      <text>
        <r>
          <rPr>
            <b/>
            <sz val="9"/>
            <color indexed="81"/>
            <rFont val="Tahoma"/>
            <family val="2"/>
          </rPr>
          <t>Fendy Tio:</t>
        </r>
        <r>
          <rPr>
            <sz val="9"/>
            <color indexed="81"/>
            <rFont val="Tahoma"/>
            <family val="2"/>
          </rPr>
          <t xml:space="preserve">
HARUS DIISI JIKA ID TYPE BUKAN E-KTP/AKTA/NPWP</t>
        </r>
      </text>
    </comment>
    <comment authorId="0" ref="BG22" shapeId="0">
      <text>
        <r>
          <rPr>
            <b/>
            <sz val="9"/>
            <color indexed="81"/>
            <rFont val="Tahoma"/>
            <family val="2"/>
          </rPr>
          <t>Fendy Tio:</t>
        </r>
        <r>
          <rPr>
            <sz val="9"/>
            <color indexed="81"/>
            <rFont val="Tahoma"/>
            <family val="2"/>
          </rPr>
          <t xml:space="preserve">
HARUS DIISI JIKA ID TYPE BUKAN E-KTP/AKTA/NPWP</t>
        </r>
      </text>
    </comment>
    <comment authorId="0" ref="BH22" shapeId="0">
      <text>
        <r>
          <rPr>
            <b/>
            <sz val="9"/>
            <color indexed="81"/>
            <rFont val="Tahoma"/>
            <family val="2"/>
          </rPr>
          <t>Fendy Tio:</t>
        </r>
        <r>
          <rPr>
            <sz val="9"/>
            <color indexed="81"/>
            <rFont val="Tahoma"/>
            <family val="2"/>
          </rPr>
          <t xml:space="preserve">
HARUS DIISI JIKA ID TYPE BUKAN E-KTP/AKTA/NPWP</t>
        </r>
      </text>
    </comment>
    <comment authorId="0" ref="BI22" shapeId="0">
      <text>
        <r>
          <rPr>
            <b/>
            <sz val="9"/>
            <color indexed="81"/>
            <rFont val="Tahoma"/>
            <family val="2"/>
          </rPr>
          <t>Fendy Tio:</t>
        </r>
        <r>
          <rPr>
            <sz val="9"/>
            <color indexed="81"/>
            <rFont val="Tahoma"/>
            <family val="2"/>
          </rPr>
          <t xml:space="preserve">
HARUS DIISI JIKA ID TYPE BUKAN E-KTP/AKTA/NPWP</t>
        </r>
      </text>
    </comment>
    <comment authorId="0" ref="BJ22" shapeId="0">
      <text>
        <r>
          <rPr>
            <b/>
            <sz val="9"/>
            <color indexed="81"/>
            <rFont val="Tahoma"/>
            <family val="2"/>
          </rPr>
          <t>Fendy Tio:</t>
        </r>
        <r>
          <rPr>
            <sz val="9"/>
            <color indexed="81"/>
            <rFont val="Tahoma"/>
            <family val="2"/>
          </rPr>
          <t xml:space="preserve">
HARUS DIISI JIKA ID TYPE BUKAN E-KTP/AKTA/NPWP</t>
        </r>
      </text>
    </comment>
    <comment authorId="0" ref="BK22" shapeId="0">
      <text>
        <r>
          <rPr>
            <b/>
            <sz val="9"/>
            <color indexed="81"/>
            <rFont val="Tahoma"/>
            <family val="2"/>
          </rPr>
          <t>Fendy Tio:</t>
        </r>
        <r>
          <rPr>
            <sz val="9"/>
            <color indexed="81"/>
            <rFont val="Tahoma"/>
            <family val="2"/>
          </rPr>
          <t xml:space="preserve">
HARUS DIISI JIKA ID TYPE BUKAN E-KTP/AKTA/NPWP</t>
        </r>
      </text>
    </comment>
    <comment authorId="0" ref="BL22" shapeId="0">
      <text>
        <r>
          <rPr>
            <b/>
            <sz val="9"/>
            <color indexed="81"/>
            <rFont val="Tahoma"/>
            <family val="2"/>
          </rPr>
          <t>Fendy Tio:</t>
        </r>
        <r>
          <rPr>
            <sz val="9"/>
            <color indexed="81"/>
            <rFont val="Tahoma"/>
            <family val="2"/>
          </rPr>
          <t xml:space="preserve">
HARUS DIISI JIKA ID TYPE BUKAN E-KTP/AKTA/NPWP</t>
        </r>
      </text>
    </comment>
    <comment authorId="0" ref="BM22" shapeId="0">
      <text>
        <r>
          <rPr>
            <b/>
            <sz val="9"/>
            <color indexed="81"/>
            <rFont val="Tahoma"/>
            <family val="2"/>
          </rPr>
          <t>Fendy Tio:</t>
        </r>
        <r>
          <rPr>
            <sz val="9"/>
            <color indexed="81"/>
            <rFont val="Tahoma"/>
            <family val="2"/>
          </rPr>
          <t xml:space="preserve">
HARUS DIISI JIKA ID TYPE BUKAN E-KTP/AKTA/NPWP</t>
        </r>
      </text>
    </comment>
    <comment authorId="0" ref="BN22" shapeId="0">
      <text>
        <r>
          <rPr>
            <b/>
            <sz val="9"/>
            <color indexed="81"/>
            <rFont val="Tahoma"/>
            <family val="2"/>
          </rPr>
          <t>Fendy Tio:</t>
        </r>
        <r>
          <rPr>
            <sz val="9"/>
            <color indexed="81"/>
            <rFont val="Tahoma"/>
            <family val="2"/>
          </rPr>
          <t xml:space="preserve">
HARUS DIISI JIKA ID TYPE BUKAN E-KTP/AKTA/NPWP</t>
        </r>
      </text>
    </comment>
    <comment authorId="0" ref="BO22" shapeId="0">
      <text>
        <r>
          <rPr>
            <b/>
            <sz val="9"/>
            <color indexed="81"/>
            <rFont val="Tahoma"/>
            <family val="2"/>
          </rPr>
          <t>Fendy Tio:</t>
        </r>
        <r>
          <rPr>
            <sz val="9"/>
            <color indexed="81"/>
            <rFont val="Tahoma"/>
            <family val="2"/>
          </rPr>
          <t xml:space="preserve">
HARUS DIISI JIKA ID TYPE BUKAN E-KTP/AKTA/NPWP</t>
        </r>
      </text>
    </comment>
    <comment authorId="0" ref="BP22" shapeId="0">
      <text>
        <r>
          <rPr>
            <b/>
            <sz val="9"/>
            <color indexed="81"/>
            <rFont val="Tahoma"/>
            <family val="2"/>
          </rPr>
          <t>Fendy Tio:</t>
        </r>
        <r>
          <rPr>
            <sz val="9"/>
            <color indexed="81"/>
            <rFont val="Tahoma"/>
            <family val="2"/>
          </rPr>
          <t xml:space="preserve">
HARUS DIISI JIKA ID TYPE BUKAN E-KTP/AKTA/NPWP</t>
        </r>
      </text>
    </comment>
    <comment authorId="0" ref="BQ22" shapeId="0">
      <text>
        <r>
          <rPr>
            <b/>
            <sz val="9"/>
            <color indexed="81"/>
            <rFont val="Tahoma"/>
            <family val="2"/>
          </rPr>
          <t>Fendy Tio:</t>
        </r>
        <r>
          <rPr>
            <sz val="9"/>
            <color indexed="81"/>
            <rFont val="Tahoma"/>
            <family val="2"/>
          </rPr>
          <t xml:space="preserve">
HARUS DIISI JIKA ID TYPE BUKAN E-KTP/AKTA/NPWP</t>
        </r>
      </text>
    </comment>
    <comment authorId="0" ref="BR22" shapeId="0">
      <text>
        <r>
          <rPr>
            <b/>
            <sz val="9"/>
            <color indexed="81"/>
            <rFont val="Tahoma"/>
            <family val="2"/>
          </rPr>
          <t>Fendy Tio:</t>
        </r>
        <r>
          <rPr>
            <sz val="9"/>
            <color indexed="81"/>
            <rFont val="Tahoma"/>
            <family val="2"/>
          </rPr>
          <t xml:space="preserve">
HARUS DIISI JIKA ID TYPE BUKAN E-KTP/AKTA/NPWP</t>
        </r>
      </text>
    </comment>
    <comment authorId="0" ref="BS22" shapeId="0">
      <text>
        <r>
          <rPr>
            <b/>
            <sz val="9"/>
            <color indexed="81"/>
            <rFont val="Tahoma"/>
            <family val="2"/>
          </rPr>
          <t>Fendy Tio:</t>
        </r>
        <r>
          <rPr>
            <sz val="9"/>
            <color indexed="81"/>
            <rFont val="Tahoma"/>
            <family val="2"/>
          </rPr>
          <t xml:space="preserve">
HARUS DIISI JIKA ID TYPE BUKAN E-KTP/AKTA/NPWP</t>
        </r>
      </text>
    </comment>
    <comment authorId="0" ref="BT22" shapeId="0">
      <text>
        <r>
          <rPr>
            <b/>
            <sz val="9"/>
            <color indexed="81"/>
            <rFont val="Tahoma"/>
            <family val="2"/>
          </rPr>
          <t>Fendy Tio:</t>
        </r>
        <r>
          <rPr>
            <sz val="9"/>
            <color indexed="81"/>
            <rFont val="Tahoma"/>
            <family val="2"/>
          </rPr>
          <t xml:space="preserve">
HARUS DIISI JIKA ID TYPE BUKAN E-KTP/AKTA/NPWP</t>
        </r>
      </text>
    </comment>
    <comment authorId="0" ref="BU22" shapeId="0">
      <text>
        <r>
          <rPr>
            <b/>
            <sz val="9"/>
            <color indexed="81"/>
            <rFont val="Tahoma"/>
            <family val="2"/>
          </rPr>
          <t>Fendy Tio:</t>
        </r>
        <r>
          <rPr>
            <sz val="9"/>
            <color indexed="81"/>
            <rFont val="Tahoma"/>
            <family val="2"/>
          </rPr>
          <t xml:space="preserve">
HARUS DIISI JIKA ID TYPE BUKAN E-KTP/AKTA/NPWP</t>
        </r>
      </text>
    </comment>
    <comment authorId="0" ref="BV22" shapeId="0">
      <text>
        <r>
          <rPr>
            <b/>
            <sz val="9"/>
            <color indexed="81"/>
            <rFont val="Tahoma"/>
            <family val="2"/>
          </rPr>
          <t>Fendy Tio:</t>
        </r>
        <r>
          <rPr>
            <sz val="9"/>
            <color indexed="81"/>
            <rFont val="Tahoma"/>
            <family val="2"/>
          </rPr>
          <t xml:space="preserve">
HARUS DIISI JIKA ID TYPE BUKAN E-KTP/AKTA/NPWP</t>
        </r>
      </text>
    </comment>
    <comment authorId="0" ref="BW22" shapeId="0">
      <text>
        <r>
          <rPr>
            <b/>
            <sz val="9"/>
            <color indexed="81"/>
            <rFont val="Tahoma"/>
            <family val="2"/>
          </rPr>
          <t>Fendy Tio:</t>
        </r>
        <r>
          <rPr>
            <sz val="9"/>
            <color indexed="81"/>
            <rFont val="Tahoma"/>
            <family val="2"/>
          </rPr>
          <t xml:space="preserve">
HARUS DIISI JIKA ID TYPE BUKAN E-KTP/AKTA/NPWP</t>
        </r>
      </text>
    </comment>
    <comment authorId="0" ref="BX22" shapeId="0">
      <text>
        <r>
          <rPr>
            <b/>
            <sz val="9"/>
            <color indexed="81"/>
            <rFont val="Tahoma"/>
            <family val="2"/>
          </rPr>
          <t>Fendy Tio:</t>
        </r>
        <r>
          <rPr>
            <sz val="9"/>
            <color indexed="81"/>
            <rFont val="Tahoma"/>
            <family val="2"/>
          </rPr>
          <t xml:space="preserve">
HARUS DIISI JIKA ID TYPE BUKAN E-KTP/AKTA/NPWP</t>
        </r>
      </text>
    </comment>
    <comment authorId="0" ref="BY22" shapeId="0">
      <text>
        <r>
          <rPr>
            <b/>
            <sz val="9"/>
            <color indexed="81"/>
            <rFont val="Tahoma"/>
            <family val="2"/>
          </rPr>
          <t>Fendy Tio:</t>
        </r>
        <r>
          <rPr>
            <sz val="9"/>
            <color indexed="81"/>
            <rFont val="Tahoma"/>
            <family val="2"/>
          </rPr>
          <t xml:space="preserve">
HARUS DIISI JIKA ID TYPE BUKAN E-KTP/AKTA/NPWP</t>
        </r>
      </text>
    </comment>
    <comment authorId="0" ref="BZ22" shapeId="0">
      <text>
        <r>
          <rPr>
            <b/>
            <sz val="9"/>
            <color indexed="81"/>
            <rFont val="Tahoma"/>
            <family val="2"/>
          </rPr>
          <t>Fendy Tio:</t>
        </r>
        <r>
          <rPr>
            <sz val="9"/>
            <color indexed="81"/>
            <rFont val="Tahoma"/>
            <family val="2"/>
          </rPr>
          <t xml:space="preserve">
HARUS DIISI JIKA ID TYPE BUKAN E-KTP/AKTA/NPWP</t>
        </r>
      </text>
    </comment>
    <comment authorId="0" ref="CA22" shapeId="0">
      <text>
        <r>
          <rPr>
            <b/>
            <sz val="9"/>
            <color indexed="81"/>
            <rFont val="Tahoma"/>
            <family val="2"/>
          </rPr>
          <t>Fendy Tio:</t>
        </r>
        <r>
          <rPr>
            <sz val="9"/>
            <color indexed="81"/>
            <rFont val="Tahoma"/>
            <family val="2"/>
          </rPr>
          <t xml:space="preserve">
HARUS DIISI JIKA ID TYPE BUKAN E-KTP/AKTA/NPWP</t>
        </r>
      </text>
    </comment>
    <comment authorId="0" ref="CB22" shapeId="0">
      <text>
        <r>
          <rPr>
            <b/>
            <sz val="9"/>
            <color indexed="81"/>
            <rFont val="Tahoma"/>
            <family val="2"/>
          </rPr>
          <t>Fendy Tio:</t>
        </r>
        <r>
          <rPr>
            <sz val="9"/>
            <color indexed="81"/>
            <rFont val="Tahoma"/>
            <family val="2"/>
          </rPr>
          <t xml:space="preserve">
HARUS DIISI JIKA ID TYPE BUKAN E-KTP/AKTA/NPWP</t>
        </r>
      </text>
    </comment>
    <comment authorId="0" ref="CC22" shapeId="0">
      <text>
        <r>
          <rPr>
            <b/>
            <sz val="9"/>
            <color indexed="81"/>
            <rFont val="Tahoma"/>
            <family val="2"/>
          </rPr>
          <t>Fendy Tio:</t>
        </r>
        <r>
          <rPr>
            <sz val="9"/>
            <color indexed="81"/>
            <rFont val="Tahoma"/>
            <family val="2"/>
          </rPr>
          <t xml:space="preserve">
HARUS DIISI JIKA ID TYPE BUKAN E-KTP/AKTA/NPWP</t>
        </r>
      </text>
    </comment>
    <comment authorId="0" ref="CD22" shapeId="0">
      <text>
        <r>
          <rPr>
            <b/>
            <sz val="9"/>
            <color indexed="81"/>
            <rFont val="Tahoma"/>
            <family val="2"/>
          </rPr>
          <t>Fendy Tio:</t>
        </r>
        <r>
          <rPr>
            <sz val="9"/>
            <color indexed="81"/>
            <rFont val="Tahoma"/>
            <family val="2"/>
          </rPr>
          <t xml:space="preserve">
HARUS DIISI JIKA ID TYPE BUKAN E-KTP/AKTA/NPWP</t>
        </r>
      </text>
    </comment>
    <comment authorId="0" ref="CE22" shapeId="0">
      <text>
        <r>
          <rPr>
            <b/>
            <sz val="9"/>
            <color indexed="81"/>
            <rFont val="Tahoma"/>
            <family val="2"/>
          </rPr>
          <t>Fendy Tio:</t>
        </r>
        <r>
          <rPr>
            <sz val="9"/>
            <color indexed="81"/>
            <rFont val="Tahoma"/>
            <family val="2"/>
          </rPr>
          <t xml:space="preserve">
HARUS DIISI JIKA ID TYPE BUKAN E-KTP/AKTA/NPWP</t>
        </r>
      </text>
    </comment>
    <comment authorId="0" ref="CF22" shapeId="0">
      <text>
        <r>
          <rPr>
            <b/>
            <sz val="9"/>
            <color indexed="81"/>
            <rFont val="Tahoma"/>
            <family val="2"/>
          </rPr>
          <t>Fendy Tio:</t>
        </r>
        <r>
          <rPr>
            <sz val="9"/>
            <color indexed="81"/>
            <rFont val="Tahoma"/>
            <family val="2"/>
          </rPr>
          <t xml:space="preserve">
HARUS DIISI JIKA ID TYPE BUKAN E-KTP/AKTA/NPWP</t>
        </r>
      </text>
    </comment>
    <comment authorId="0" ref="CG22" shapeId="0">
      <text>
        <r>
          <rPr>
            <b/>
            <sz val="9"/>
            <color indexed="81"/>
            <rFont val="Tahoma"/>
            <family val="2"/>
          </rPr>
          <t>Fendy Tio:</t>
        </r>
        <r>
          <rPr>
            <sz val="9"/>
            <color indexed="81"/>
            <rFont val="Tahoma"/>
            <family val="2"/>
          </rPr>
          <t xml:space="preserve">
HARUS DIISI JIKA ID TYPE BUKAN E-KTP/AKTA/NPWP</t>
        </r>
      </text>
    </comment>
    <comment authorId="0" ref="CH22" shapeId="0">
      <text>
        <r>
          <rPr>
            <b/>
            <sz val="9"/>
            <color indexed="81"/>
            <rFont val="Tahoma"/>
            <family val="2"/>
          </rPr>
          <t>Fendy Tio:</t>
        </r>
        <r>
          <rPr>
            <sz val="9"/>
            <color indexed="81"/>
            <rFont val="Tahoma"/>
            <family val="2"/>
          </rPr>
          <t xml:space="preserve">
HARUS DIISI JIKA ID TYPE BUKAN E-KTP/AKTA/NPWP</t>
        </r>
      </text>
    </comment>
    <comment authorId="0" ref="CI22" shapeId="0">
      <text>
        <r>
          <rPr>
            <b/>
            <sz val="9"/>
            <color indexed="81"/>
            <rFont val="Tahoma"/>
            <family val="2"/>
          </rPr>
          <t>Fendy Tio:</t>
        </r>
        <r>
          <rPr>
            <sz val="9"/>
            <color indexed="81"/>
            <rFont val="Tahoma"/>
            <family val="2"/>
          </rPr>
          <t xml:space="preserve">
HARUS DIISI JIKA ID TYPE BUKAN E-KTP/AKTA/NPWP</t>
        </r>
      </text>
    </comment>
    <comment authorId="0" ref="CJ22" shapeId="0">
      <text>
        <r>
          <rPr>
            <b/>
            <sz val="9"/>
            <color indexed="81"/>
            <rFont val="Tahoma"/>
            <family val="2"/>
          </rPr>
          <t>Fendy Tio:</t>
        </r>
        <r>
          <rPr>
            <sz val="9"/>
            <color indexed="81"/>
            <rFont val="Tahoma"/>
            <family val="2"/>
          </rPr>
          <t xml:space="preserve">
HARUS DIISI JIKA ID TYPE BUKAN E-KTP/AKTA/NPWP</t>
        </r>
      </text>
    </comment>
    <comment authorId="0" ref="CK22" shapeId="0">
      <text>
        <r>
          <rPr>
            <b/>
            <sz val="9"/>
            <color indexed="81"/>
            <rFont val="Tahoma"/>
            <family val="2"/>
          </rPr>
          <t>Fendy Tio:</t>
        </r>
        <r>
          <rPr>
            <sz val="9"/>
            <color indexed="81"/>
            <rFont val="Tahoma"/>
            <family val="2"/>
          </rPr>
          <t xml:space="preserve">
HARUS DIISI JIKA ID TYPE BUKAN E-KTP/AKTA/NPWP</t>
        </r>
      </text>
    </comment>
    <comment authorId="0" ref="CL22" shapeId="0">
      <text>
        <r>
          <rPr>
            <b/>
            <sz val="9"/>
            <color indexed="81"/>
            <rFont val="Tahoma"/>
            <family val="2"/>
          </rPr>
          <t>Fendy Tio:</t>
        </r>
        <r>
          <rPr>
            <sz val="9"/>
            <color indexed="81"/>
            <rFont val="Tahoma"/>
            <family val="2"/>
          </rPr>
          <t xml:space="preserve">
HARUS DIISI JIKA ID TYPE BUKAN E-KTP/AKTA/NPWP</t>
        </r>
      </text>
    </comment>
    <comment authorId="0" ref="CM22" shapeId="0">
      <text>
        <r>
          <rPr>
            <b/>
            <sz val="9"/>
            <color indexed="81"/>
            <rFont val="Tahoma"/>
            <family val="2"/>
          </rPr>
          <t>Fendy Tio:</t>
        </r>
        <r>
          <rPr>
            <sz val="9"/>
            <color indexed="81"/>
            <rFont val="Tahoma"/>
            <family val="2"/>
          </rPr>
          <t xml:space="preserve">
HARUS DIISI JIKA ID TYPE BUKAN E-KTP/AKTA/NPWP</t>
        </r>
      </text>
    </comment>
    <comment authorId="0" ref="CN22" shapeId="0">
      <text>
        <r>
          <rPr>
            <b/>
            <sz val="9"/>
            <color indexed="81"/>
            <rFont val="Tahoma"/>
            <family val="2"/>
          </rPr>
          <t>Fendy Tio:</t>
        </r>
        <r>
          <rPr>
            <sz val="9"/>
            <color indexed="81"/>
            <rFont val="Tahoma"/>
            <family val="2"/>
          </rPr>
          <t xml:space="preserve">
HARUS DIISI JIKA ID TYPE BUKAN E-KTP/AKTA/NPWP</t>
        </r>
      </text>
    </comment>
    <comment authorId="0" ref="CO22" shapeId="0">
      <text>
        <r>
          <rPr>
            <b/>
            <sz val="9"/>
            <color indexed="81"/>
            <rFont val="Tahoma"/>
            <family val="2"/>
          </rPr>
          <t>Fendy Tio:</t>
        </r>
        <r>
          <rPr>
            <sz val="9"/>
            <color indexed="81"/>
            <rFont val="Tahoma"/>
            <family val="2"/>
          </rPr>
          <t xml:space="preserve">
HARUS DIISI JIKA ID TYPE BUKAN E-KTP/AKTA/NPWP</t>
        </r>
      </text>
    </comment>
    <comment authorId="0" ref="CP22" shapeId="0">
      <text>
        <r>
          <rPr>
            <b/>
            <sz val="9"/>
            <color indexed="81"/>
            <rFont val="Tahoma"/>
            <family val="2"/>
          </rPr>
          <t>Fendy Tio:</t>
        </r>
        <r>
          <rPr>
            <sz val="9"/>
            <color indexed="81"/>
            <rFont val="Tahoma"/>
            <family val="2"/>
          </rPr>
          <t xml:space="preserve">
HARUS DIISI JIKA ID TYPE BUKAN E-KTP/AKTA/NPWP</t>
        </r>
      </text>
    </comment>
    <comment authorId="0" ref="CQ22" shapeId="0">
      <text>
        <r>
          <rPr>
            <b/>
            <sz val="9"/>
            <color indexed="81"/>
            <rFont val="Tahoma"/>
            <family val="2"/>
          </rPr>
          <t>Fendy Tio:</t>
        </r>
        <r>
          <rPr>
            <sz val="9"/>
            <color indexed="81"/>
            <rFont val="Tahoma"/>
            <family val="2"/>
          </rPr>
          <t xml:space="preserve">
HARUS DIISI JIKA ID TYPE BUKAN E-KTP/AKTA/NPWP</t>
        </r>
      </text>
    </comment>
    <comment authorId="0" ref="CR22" shapeId="0">
      <text>
        <r>
          <rPr>
            <b/>
            <sz val="9"/>
            <color indexed="81"/>
            <rFont val="Tahoma"/>
            <family val="2"/>
          </rPr>
          <t>Fendy Tio:</t>
        </r>
        <r>
          <rPr>
            <sz val="9"/>
            <color indexed="81"/>
            <rFont val="Tahoma"/>
            <family val="2"/>
          </rPr>
          <t xml:space="preserve">
HARUS DIISI JIKA ID TYPE BUKAN E-KTP/AKTA/NPWP</t>
        </r>
      </text>
    </comment>
    <comment authorId="0" ref="CS22" shapeId="0">
      <text>
        <r>
          <rPr>
            <b/>
            <sz val="9"/>
            <color indexed="81"/>
            <rFont val="Tahoma"/>
            <family val="2"/>
          </rPr>
          <t>Fendy Tio:</t>
        </r>
        <r>
          <rPr>
            <sz val="9"/>
            <color indexed="81"/>
            <rFont val="Tahoma"/>
            <family val="2"/>
          </rPr>
          <t xml:space="preserve">
HARUS DIISI JIKA ID TYPE BUKAN E-KTP/AKTA/NPWP</t>
        </r>
      </text>
    </comment>
    <comment authorId="0" ref="CT22" shapeId="0">
      <text>
        <r>
          <rPr>
            <b/>
            <sz val="9"/>
            <color indexed="81"/>
            <rFont val="Tahoma"/>
            <family val="2"/>
          </rPr>
          <t>Fendy Tio:</t>
        </r>
        <r>
          <rPr>
            <sz val="9"/>
            <color indexed="81"/>
            <rFont val="Tahoma"/>
            <family val="2"/>
          </rPr>
          <t xml:space="preserve">
HARUS DIISI JIKA ID TYPE BUKAN E-KTP/AKTA/NPWP</t>
        </r>
      </text>
    </comment>
    <comment authorId="0" ref="CU22" shapeId="0">
      <text>
        <r>
          <rPr>
            <b/>
            <sz val="9"/>
            <color indexed="81"/>
            <rFont val="Tahoma"/>
            <family val="2"/>
          </rPr>
          <t>Fendy Tio:</t>
        </r>
        <r>
          <rPr>
            <sz val="9"/>
            <color indexed="81"/>
            <rFont val="Tahoma"/>
            <family val="2"/>
          </rPr>
          <t xml:space="preserve">
HARUS DIISI JIKA ID TYPE BUKAN E-KTP/AKTA/NPWP</t>
        </r>
      </text>
    </comment>
    <comment authorId="0" ref="CV22" shapeId="0">
      <text>
        <r>
          <rPr>
            <b/>
            <sz val="9"/>
            <color indexed="81"/>
            <rFont val="Tahoma"/>
            <family val="2"/>
          </rPr>
          <t>Fendy Tio:</t>
        </r>
        <r>
          <rPr>
            <sz val="9"/>
            <color indexed="81"/>
            <rFont val="Tahoma"/>
            <family val="2"/>
          </rPr>
          <t xml:space="preserve">
HARUS DIISI JIKA ID TYPE BUKAN E-KTP/AKTA/NPWP</t>
        </r>
      </text>
    </comment>
    <comment authorId="0" ref="CW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G24" shapeId="0">
      <text>
        <r>
          <rPr>
            <b/>
            <sz val="9"/>
            <color indexed="81"/>
            <rFont val="Tahoma"/>
            <family val="2"/>
          </rPr>
          <t>Fendy Tio:</t>
        </r>
        <r>
          <rPr>
            <sz val="9"/>
            <color indexed="81"/>
            <rFont val="Tahoma"/>
            <family val="2"/>
          </rPr>
          <t xml:space="preserve">
Numeric Only</t>
        </r>
      </text>
    </comment>
    <comment authorId="0" ref="H24" shapeId="0">
      <text>
        <r>
          <rPr>
            <b/>
            <sz val="9"/>
            <color indexed="81"/>
            <rFont val="Tahoma"/>
            <family val="2"/>
          </rPr>
          <t>Fendy Tio:</t>
        </r>
        <r>
          <rPr>
            <sz val="9"/>
            <color indexed="81"/>
            <rFont val="Tahoma"/>
            <family val="2"/>
          </rPr>
          <t xml:space="preserve">
Numeric Only</t>
        </r>
      </text>
    </comment>
    <comment authorId="0" ref="I24" shapeId="0">
      <text>
        <r>
          <rPr>
            <b/>
            <sz val="9"/>
            <color indexed="81"/>
            <rFont val="Tahoma"/>
            <family val="2"/>
          </rPr>
          <t>Fendy Tio:</t>
        </r>
        <r>
          <rPr>
            <sz val="9"/>
            <color indexed="81"/>
            <rFont val="Tahoma"/>
            <family val="2"/>
          </rPr>
          <t xml:space="preserve">
Numeric Only</t>
        </r>
      </text>
    </comment>
    <comment authorId="0" ref="J24" shapeId="0">
      <text>
        <r>
          <rPr>
            <b/>
            <sz val="9"/>
            <color indexed="81"/>
            <rFont val="Tahoma"/>
            <family val="2"/>
          </rPr>
          <t>Fendy Tio:</t>
        </r>
        <r>
          <rPr>
            <sz val="9"/>
            <color indexed="81"/>
            <rFont val="Tahoma"/>
            <family val="2"/>
          </rPr>
          <t xml:space="preserve">
Numeric Only</t>
        </r>
      </text>
    </comment>
    <comment authorId="0" ref="K24" shapeId="0">
      <text>
        <r>
          <rPr>
            <b/>
            <sz val="9"/>
            <color indexed="81"/>
            <rFont val="Tahoma"/>
            <family val="2"/>
          </rPr>
          <t>Fendy Tio:</t>
        </r>
        <r>
          <rPr>
            <sz val="9"/>
            <color indexed="81"/>
            <rFont val="Tahoma"/>
            <family val="2"/>
          </rPr>
          <t xml:space="preserve">
Numeric Only</t>
        </r>
      </text>
    </comment>
    <comment authorId="0" ref="L24" shapeId="0">
      <text>
        <r>
          <rPr>
            <b/>
            <sz val="9"/>
            <color indexed="81"/>
            <rFont val="Tahoma"/>
            <family val="2"/>
          </rPr>
          <t>Fendy Tio:</t>
        </r>
        <r>
          <rPr>
            <sz val="9"/>
            <color indexed="81"/>
            <rFont val="Tahoma"/>
            <family val="2"/>
          </rPr>
          <t xml:space="preserve">
Numeric Only</t>
        </r>
      </text>
    </comment>
    <comment authorId="0" ref="M24" shapeId="0">
      <text>
        <r>
          <rPr>
            <b/>
            <sz val="9"/>
            <color indexed="81"/>
            <rFont val="Tahoma"/>
            <family val="2"/>
          </rPr>
          <t>Fendy Tio:</t>
        </r>
        <r>
          <rPr>
            <sz val="9"/>
            <color indexed="81"/>
            <rFont val="Tahoma"/>
            <family val="2"/>
          </rPr>
          <t xml:space="preserve">
Numeric Only</t>
        </r>
      </text>
    </comment>
    <comment authorId="0" ref="N24" shapeId="0">
      <text>
        <r>
          <rPr>
            <b/>
            <sz val="9"/>
            <color indexed="81"/>
            <rFont val="Tahoma"/>
            <family val="2"/>
          </rPr>
          <t>Fendy Tio:</t>
        </r>
        <r>
          <rPr>
            <sz val="9"/>
            <color indexed="81"/>
            <rFont val="Tahoma"/>
            <family val="2"/>
          </rPr>
          <t xml:space="preserve">
Numeric Only</t>
        </r>
      </text>
    </comment>
    <comment authorId="0" ref="O24" shapeId="0">
      <text>
        <r>
          <rPr>
            <b/>
            <sz val="9"/>
            <color indexed="81"/>
            <rFont val="Tahoma"/>
            <family val="2"/>
          </rPr>
          <t>Fendy Tio:</t>
        </r>
        <r>
          <rPr>
            <sz val="9"/>
            <color indexed="81"/>
            <rFont val="Tahoma"/>
            <family val="2"/>
          </rPr>
          <t xml:space="preserve">
Numeric Only</t>
        </r>
      </text>
    </comment>
    <comment authorId="0" ref="P24" shapeId="0">
      <text>
        <r>
          <rPr>
            <b/>
            <sz val="9"/>
            <color indexed="81"/>
            <rFont val="Tahoma"/>
            <family val="2"/>
          </rPr>
          <t>Fendy Tio:</t>
        </r>
        <r>
          <rPr>
            <sz val="9"/>
            <color indexed="81"/>
            <rFont val="Tahoma"/>
            <family val="2"/>
          </rPr>
          <t xml:space="preserve">
Numeric Only</t>
        </r>
      </text>
    </comment>
    <comment authorId="0" ref="Q24" shapeId="0">
      <text>
        <r>
          <rPr>
            <b/>
            <sz val="9"/>
            <color indexed="81"/>
            <rFont val="Tahoma"/>
            <family val="2"/>
          </rPr>
          <t>Fendy Tio:</t>
        </r>
        <r>
          <rPr>
            <sz val="9"/>
            <color indexed="81"/>
            <rFont val="Tahoma"/>
            <family val="2"/>
          </rPr>
          <t xml:space="preserve">
Numeric Only</t>
        </r>
      </text>
    </comment>
    <comment authorId="0" ref="R24" shapeId="0">
      <text>
        <r>
          <rPr>
            <b/>
            <sz val="9"/>
            <color indexed="81"/>
            <rFont val="Tahoma"/>
            <family val="2"/>
          </rPr>
          <t>Fendy Tio:</t>
        </r>
        <r>
          <rPr>
            <sz val="9"/>
            <color indexed="81"/>
            <rFont val="Tahoma"/>
            <family val="2"/>
          </rPr>
          <t xml:space="preserve">
Numeric Only</t>
        </r>
      </text>
    </comment>
    <comment authorId="0" ref="S24" shapeId="0">
      <text>
        <r>
          <rPr>
            <b/>
            <sz val="9"/>
            <color indexed="81"/>
            <rFont val="Tahoma"/>
            <family val="2"/>
          </rPr>
          <t>Fendy Tio:</t>
        </r>
        <r>
          <rPr>
            <sz val="9"/>
            <color indexed="81"/>
            <rFont val="Tahoma"/>
            <family val="2"/>
          </rPr>
          <t xml:space="preserve">
Numeric Only</t>
        </r>
      </text>
    </comment>
    <comment authorId="0" ref="T24" shapeId="0">
      <text>
        <r>
          <rPr>
            <b/>
            <sz val="9"/>
            <color indexed="81"/>
            <rFont val="Tahoma"/>
            <family val="2"/>
          </rPr>
          <t>Fendy Tio:</t>
        </r>
        <r>
          <rPr>
            <sz val="9"/>
            <color indexed="81"/>
            <rFont val="Tahoma"/>
            <family val="2"/>
          </rPr>
          <t xml:space="preserve">
Numeric Only</t>
        </r>
      </text>
    </comment>
    <comment authorId="0" ref="U24" shapeId="0">
      <text>
        <r>
          <rPr>
            <b/>
            <sz val="9"/>
            <color indexed="81"/>
            <rFont val="Tahoma"/>
            <family val="2"/>
          </rPr>
          <t>Fendy Tio:</t>
        </r>
        <r>
          <rPr>
            <sz val="9"/>
            <color indexed="81"/>
            <rFont val="Tahoma"/>
            <family val="2"/>
          </rPr>
          <t xml:space="preserve">
Numeric Only</t>
        </r>
      </text>
    </comment>
    <comment authorId="0" ref="V24" shapeId="0">
      <text>
        <r>
          <rPr>
            <b/>
            <sz val="9"/>
            <color indexed="81"/>
            <rFont val="Tahoma"/>
            <family val="2"/>
          </rPr>
          <t>Fendy Tio:</t>
        </r>
        <r>
          <rPr>
            <sz val="9"/>
            <color indexed="81"/>
            <rFont val="Tahoma"/>
            <family val="2"/>
          </rPr>
          <t xml:space="preserve">
Numeric Only</t>
        </r>
      </text>
    </comment>
    <comment authorId="0" ref="W24" shapeId="0">
      <text>
        <r>
          <rPr>
            <b/>
            <sz val="9"/>
            <color indexed="81"/>
            <rFont val="Tahoma"/>
            <family val="2"/>
          </rPr>
          <t>Fendy Tio:</t>
        </r>
        <r>
          <rPr>
            <sz val="9"/>
            <color indexed="81"/>
            <rFont val="Tahoma"/>
            <family val="2"/>
          </rPr>
          <t xml:space="preserve">
Numeric Only</t>
        </r>
      </text>
    </comment>
    <comment authorId="0" ref="X24" shapeId="0">
      <text>
        <r>
          <rPr>
            <b/>
            <sz val="9"/>
            <color indexed="81"/>
            <rFont val="Tahoma"/>
            <family val="2"/>
          </rPr>
          <t>Fendy Tio:</t>
        </r>
        <r>
          <rPr>
            <sz val="9"/>
            <color indexed="81"/>
            <rFont val="Tahoma"/>
            <family val="2"/>
          </rPr>
          <t xml:space="preserve">
Numeric Only</t>
        </r>
      </text>
    </comment>
    <comment authorId="0" ref="Y24" shapeId="0">
      <text>
        <r>
          <rPr>
            <b/>
            <sz val="9"/>
            <color indexed="81"/>
            <rFont val="Tahoma"/>
            <family val="2"/>
          </rPr>
          <t>Fendy Tio:</t>
        </r>
        <r>
          <rPr>
            <sz val="9"/>
            <color indexed="81"/>
            <rFont val="Tahoma"/>
            <family val="2"/>
          </rPr>
          <t xml:space="preserve">
Numeric Only</t>
        </r>
      </text>
    </comment>
    <comment authorId="0" ref="Z24" shapeId="0">
      <text>
        <r>
          <rPr>
            <b/>
            <sz val="9"/>
            <color indexed="81"/>
            <rFont val="Tahoma"/>
            <family val="2"/>
          </rPr>
          <t>Fendy Tio:</t>
        </r>
        <r>
          <rPr>
            <sz val="9"/>
            <color indexed="81"/>
            <rFont val="Tahoma"/>
            <family val="2"/>
          </rPr>
          <t xml:space="preserve">
Numeric Only</t>
        </r>
      </text>
    </comment>
    <comment authorId="0" ref="AA24" shapeId="0">
      <text>
        <r>
          <rPr>
            <b/>
            <sz val="9"/>
            <color indexed="81"/>
            <rFont val="Tahoma"/>
            <family val="2"/>
          </rPr>
          <t>Fendy Tio:</t>
        </r>
        <r>
          <rPr>
            <sz val="9"/>
            <color indexed="81"/>
            <rFont val="Tahoma"/>
            <family val="2"/>
          </rPr>
          <t xml:space="preserve">
Numeric Only</t>
        </r>
      </text>
    </comment>
    <comment authorId="0" ref="AB24" shapeId="0">
      <text>
        <r>
          <rPr>
            <b/>
            <sz val="9"/>
            <color indexed="81"/>
            <rFont val="Tahoma"/>
            <family val="2"/>
          </rPr>
          <t>Fendy Tio:</t>
        </r>
        <r>
          <rPr>
            <sz val="9"/>
            <color indexed="81"/>
            <rFont val="Tahoma"/>
            <family val="2"/>
          </rPr>
          <t xml:space="preserve">
Numeric Only</t>
        </r>
      </text>
    </comment>
    <comment authorId="0" ref="AC24" shapeId="0">
      <text>
        <r>
          <rPr>
            <b/>
            <sz val="9"/>
            <color indexed="81"/>
            <rFont val="Tahoma"/>
            <family val="2"/>
          </rPr>
          <t>Fendy Tio:</t>
        </r>
        <r>
          <rPr>
            <sz val="9"/>
            <color indexed="81"/>
            <rFont val="Tahoma"/>
            <family val="2"/>
          </rPr>
          <t xml:space="preserve">
Numeric Only</t>
        </r>
      </text>
    </comment>
    <comment authorId="0" ref="AD24" shapeId="0">
      <text>
        <r>
          <rPr>
            <b/>
            <sz val="9"/>
            <color indexed="81"/>
            <rFont val="Tahoma"/>
            <family val="2"/>
          </rPr>
          <t>Fendy Tio:</t>
        </r>
        <r>
          <rPr>
            <sz val="9"/>
            <color indexed="81"/>
            <rFont val="Tahoma"/>
            <family val="2"/>
          </rPr>
          <t xml:space="preserve">
Numeric Only</t>
        </r>
      </text>
    </comment>
    <comment authorId="0" ref="AE24" shapeId="0">
      <text>
        <r>
          <rPr>
            <b/>
            <sz val="9"/>
            <color indexed="81"/>
            <rFont val="Tahoma"/>
            <family val="2"/>
          </rPr>
          <t>Fendy Tio:</t>
        </r>
        <r>
          <rPr>
            <sz val="9"/>
            <color indexed="81"/>
            <rFont val="Tahoma"/>
            <family val="2"/>
          </rPr>
          <t xml:space="preserve">
Numeric Only</t>
        </r>
      </text>
    </comment>
    <comment authorId="0" ref="AF24" shapeId="0">
      <text>
        <r>
          <rPr>
            <b/>
            <sz val="9"/>
            <color indexed="81"/>
            <rFont val="Tahoma"/>
            <family val="2"/>
          </rPr>
          <t>Fendy Tio:</t>
        </r>
        <r>
          <rPr>
            <sz val="9"/>
            <color indexed="81"/>
            <rFont val="Tahoma"/>
            <family val="2"/>
          </rPr>
          <t xml:space="preserve">
Numeric Only</t>
        </r>
      </text>
    </comment>
    <comment authorId="0" ref="AG24" shapeId="0">
      <text>
        <r>
          <rPr>
            <b/>
            <sz val="9"/>
            <color indexed="81"/>
            <rFont val="Tahoma"/>
            <family val="2"/>
          </rPr>
          <t>Fendy Tio:</t>
        </r>
        <r>
          <rPr>
            <sz val="9"/>
            <color indexed="81"/>
            <rFont val="Tahoma"/>
            <family val="2"/>
          </rPr>
          <t xml:space="preserve">
Numeric Only</t>
        </r>
      </text>
    </comment>
    <comment authorId="0" ref="AH24" shapeId="0">
      <text>
        <r>
          <rPr>
            <b/>
            <sz val="9"/>
            <color indexed="81"/>
            <rFont val="Tahoma"/>
            <family val="2"/>
          </rPr>
          <t>Fendy Tio:</t>
        </r>
        <r>
          <rPr>
            <sz val="9"/>
            <color indexed="81"/>
            <rFont val="Tahoma"/>
            <family val="2"/>
          </rPr>
          <t xml:space="preserve">
Numeric Only</t>
        </r>
      </text>
    </comment>
    <comment authorId="0" ref="AI24" shapeId="0">
      <text>
        <r>
          <rPr>
            <b/>
            <sz val="9"/>
            <color indexed="81"/>
            <rFont val="Tahoma"/>
            <family val="2"/>
          </rPr>
          <t>Fendy Tio:</t>
        </r>
        <r>
          <rPr>
            <sz val="9"/>
            <color indexed="81"/>
            <rFont val="Tahoma"/>
            <family val="2"/>
          </rPr>
          <t xml:space="preserve">
Numeric Only</t>
        </r>
      </text>
    </comment>
    <comment authorId="0" ref="AJ24" shapeId="0">
      <text>
        <r>
          <rPr>
            <b/>
            <sz val="9"/>
            <color indexed="81"/>
            <rFont val="Tahoma"/>
            <family val="2"/>
          </rPr>
          <t>Fendy Tio:</t>
        </r>
        <r>
          <rPr>
            <sz val="9"/>
            <color indexed="81"/>
            <rFont val="Tahoma"/>
            <family val="2"/>
          </rPr>
          <t xml:space="preserve">
Numeric Only</t>
        </r>
      </text>
    </comment>
    <comment authorId="0" ref="AK24" shapeId="0">
      <text>
        <r>
          <rPr>
            <b/>
            <sz val="9"/>
            <color indexed="81"/>
            <rFont val="Tahoma"/>
            <family val="2"/>
          </rPr>
          <t>Fendy Tio:</t>
        </r>
        <r>
          <rPr>
            <sz val="9"/>
            <color indexed="81"/>
            <rFont val="Tahoma"/>
            <family val="2"/>
          </rPr>
          <t xml:space="preserve">
Numeric Only</t>
        </r>
      </text>
    </comment>
    <comment authorId="0" ref="AL24" shapeId="0">
      <text>
        <r>
          <rPr>
            <b/>
            <sz val="9"/>
            <color indexed="81"/>
            <rFont val="Tahoma"/>
            <family val="2"/>
          </rPr>
          <t>Fendy Tio:</t>
        </r>
        <r>
          <rPr>
            <sz val="9"/>
            <color indexed="81"/>
            <rFont val="Tahoma"/>
            <family val="2"/>
          </rPr>
          <t xml:space="preserve">
Numeric Only</t>
        </r>
      </text>
    </comment>
    <comment authorId="0" ref="AM24" shapeId="0">
      <text>
        <r>
          <rPr>
            <b/>
            <sz val="9"/>
            <color indexed="81"/>
            <rFont val="Tahoma"/>
            <family val="2"/>
          </rPr>
          <t>Fendy Tio:</t>
        </r>
        <r>
          <rPr>
            <sz val="9"/>
            <color indexed="81"/>
            <rFont val="Tahoma"/>
            <family val="2"/>
          </rPr>
          <t xml:space="preserve">
Numeric Only</t>
        </r>
      </text>
    </comment>
    <comment authorId="0" ref="AN24" shapeId="0">
      <text>
        <r>
          <rPr>
            <b/>
            <sz val="9"/>
            <color indexed="81"/>
            <rFont val="Tahoma"/>
            <family val="2"/>
          </rPr>
          <t>Fendy Tio:</t>
        </r>
        <r>
          <rPr>
            <sz val="9"/>
            <color indexed="81"/>
            <rFont val="Tahoma"/>
            <family val="2"/>
          </rPr>
          <t xml:space="preserve">
Numeric Only</t>
        </r>
      </text>
    </comment>
    <comment authorId="0" ref="AO24" shapeId="0">
      <text>
        <r>
          <rPr>
            <b/>
            <sz val="9"/>
            <color indexed="81"/>
            <rFont val="Tahoma"/>
            <family val="2"/>
          </rPr>
          <t>Fendy Tio:</t>
        </r>
        <r>
          <rPr>
            <sz val="9"/>
            <color indexed="81"/>
            <rFont val="Tahoma"/>
            <family val="2"/>
          </rPr>
          <t xml:space="preserve">
Numeric Only</t>
        </r>
      </text>
    </comment>
    <comment authorId="0" ref="AP24" shapeId="0">
      <text>
        <r>
          <rPr>
            <b/>
            <sz val="9"/>
            <color indexed="81"/>
            <rFont val="Tahoma"/>
            <family val="2"/>
          </rPr>
          <t>Fendy Tio:</t>
        </r>
        <r>
          <rPr>
            <sz val="9"/>
            <color indexed="81"/>
            <rFont val="Tahoma"/>
            <family val="2"/>
          </rPr>
          <t xml:space="preserve">
Numeric Only</t>
        </r>
      </text>
    </comment>
    <comment authorId="0" ref="AQ24" shapeId="0">
      <text>
        <r>
          <rPr>
            <b/>
            <sz val="9"/>
            <color indexed="81"/>
            <rFont val="Tahoma"/>
            <family val="2"/>
          </rPr>
          <t>Fendy Tio:</t>
        </r>
        <r>
          <rPr>
            <sz val="9"/>
            <color indexed="81"/>
            <rFont val="Tahoma"/>
            <family val="2"/>
          </rPr>
          <t xml:space="preserve">
Numeric Only</t>
        </r>
      </text>
    </comment>
    <comment authorId="0" ref="AR24" shapeId="0">
      <text>
        <r>
          <rPr>
            <b/>
            <sz val="9"/>
            <color indexed="81"/>
            <rFont val="Tahoma"/>
            <family val="2"/>
          </rPr>
          <t>Fendy Tio:</t>
        </r>
        <r>
          <rPr>
            <sz val="9"/>
            <color indexed="81"/>
            <rFont val="Tahoma"/>
            <family val="2"/>
          </rPr>
          <t xml:space="preserve">
Numeric Only</t>
        </r>
      </text>
    </comment>
    <comment authorId="0" ref="AS24" shapeId="0">
      <text>
        <r>
          <rPr>
            <b/>
            <sz val="9"/>
            <color indexed="81"/>
            <rFont val="Tahoma"/>
            <family val="2"/>
          </rPr>
          <t>Fendy Tio:</t>
        </r>
        <r>
          <rPr>
            <sz val="9"/>
            <color indexed="81"/>
            <rFont val="Tahoma"/>
            <family val="2"/>
          </rPr>
          <t xml:space="preserve">
Numeric Only</t>
        </r>
      </text>
    </comment>
    <comment authorId="0" ref="AT24" shapeId="0">
      <text>
        <r>
          <rPr>
            <b/>
            <sz val="9"/>
            <color indexed="81"/>
            <rFont val="Tahoma"/>
            <family val="2"/>
          </rPr>
          <t>Fendy Tio:</t>
        </r>
        <r>
          <rPr>
            <sz val="9"/>
            <color indexed="81"/>
            <rFont val="Tahoma"/>
            <family val="2"/>
          </rPr>
          <t xml:space="preserve">
Numeric Only</t>
        </r>
      </text>
    </comment>
    <comment authorId="0" ref="AU24" shapeId="0">
      <text>
        <r>
          <rPr>
            <b/>
            <sz val="9"/>
            <color indexed="81"/>
            <rFont val="Tahoma"/>
            <family val="2"/>
          </rPr>
          <t>Fendy Tio:</t>
        </r>
        <r>
          <rPr>
            <sz val="9"/>
            <color indexed="81"/>
            <rFont val="Tahoma"/>
            <family val="2"/>
          </rPr>
          <t xml:space="preserve">
Numeric Only</t>
        </r>
      </text>
    </comment>
    <comment authorId="0" ref="AV24" shapeId="0">
      <text>
        <r>
          <rPr>
            <b/>
            <sz val="9"/>
            <color indexed="81"/>
            <rFont val="Tahoma"/>
            <family val="2"/>
          </rPr>
          <t>Fendy Tio:</t>
        </r>
        <r>
          <rPr>
            <sz val="9"/>
            <color indexed="81"/>
            <rFont val="Tahoma"/>
            <family val="2"/>
          </rPr>
          <t xml:space="preserve">
Numeric Only</t>
        </r>
      </text>
    </comment>
    <comment authorId="0" ref="AW24" shapeId="0">
      <text>
        <r>
          <rPr>
            <b/>
            <sz val="9"/>
            <color indexed="81"/>
            <rFont val="Tahoma"/>
            <family val="2"/>
          </rPr>
          <t>Fendy Tio:</t>
        </r>
        <r>
          <rPr>
            <sz val="9"/>
            <color indexed="81"/>
            <rFont val="Tahoma"/>
            <family val="2"/>
          </rPr>
          <t xml:space="preserve">
Numeric Only</t>
        </r>
      </text>
    </comment>
    <comment authorId="0" ref="AX24" shapeId="0">
      <text>
        <r>
          <rPr>
            <b/>
            <sz val="9"/>
            <color indexed="81"/>
            <rFont val="Tahoma"/>
            <family val="2"/>
          </rPr>
          <t>Fendy Tio:</t>
        </r>
        <r>
          <rPr>
            <sz val="9"/>
            <color indexed="81"/>
            <rFont val="Tahoma"/>
            <family val="2"/>
          </rPr>
          <t xml:space="preserve">
Numeric Only</t>
        </r>
      </text>
    </comment>
    <comment authorId="0" ref="AY24" shapeId="0">
      <text>
        <r>
          <rPr>
            <b/>
            <sz val="9"/>
            <color indexed="81"/>
            <rFont val="Tahoma"/>
            <family val="2"/>
          </rPr>
          <t>Fendy Tio:</t>
        </r>
        <r>
          <rPr>
            <sz val="9"/>
            <color indexed="81"/>
            <rFont val="Tahoma"/>
            <family val="2"/>
          </rPr>
          <t xml:space="preserve">
Numeric Only</t>
        </r>
      </text>
    </comment>
    <comment authorId="0" ref="AZ24" shapeId="0">
      <text>
        <r>
          <rPr>
            <b/>
            <sz val="9"/>
            <color indexed="81"/>
            <rFont val="Tahoma"/>
            <family val="2"/>
          </rPr>
          <t>Fendy Tio:</t>
        </r>
        <r>
          <rPr>
            <sz val="9"/>
            <color indexed="81"/>
            <rFont val="Tahoma"/>
            <family val="2"/>
          </rPr>
          <t xml:space="preserve">
Numeric Only</t>
        </r>
      </text>
    </comment>
    <comment authorId="0" ref="BA24" shapeId="0">
      <text>
        <r>
          <rPr>
            <b/>
            <sz val="9"/>
            <color indexed="81"/>
            <rFont val="Tahoma"/>
            <family val="2"/>
          </rPr>
          <t>Fendy Tio:</t>
        </r>
        <r>
          <rPr>
            <sz val="9"/>
            <color indexed="81"/>
            <rFont val="Tahoma"/>
            <family val="2"/>
          </rPr>
          <t xml:space="preserve">
Numeric Only</t>
        </r>
      </text>
    </comment>
    <comment authorId="0" ref="BB24" shapeId="0">
      <text>
        <r>
          <rPr>
            <b/>
            <sz val="9"/>
            <color indexed="81"/>
            <rFont val="Tahoma"/>
            <family val="2"/>
          </rPr>
          <t>Fendy Tio:</t>
        </r>
        <r>
          <rPr>
            <sz val="9"/>
            <color indexed="81"/>
            <rFont val="Tahoma"/>
            <family val="2"/>
          </rPr>
          <t xml:space="preserve">
Numeric Only</t>
        </r>
      </text>
    </comment>
    <comment authorId="0" ref="BC24" shapeId="0">
      <text>
        <r>
          <rPr>
            <b/>
            <sz val="9"/>
            <color indexed="81"/>
            <rFont val="Tahoma"/>
            <family val="2"/>
          </rPr>
          <t>Fendy Tio:</t>
        </r>
        <r>
          <rPr>
            <sz val="9"/>
            <color indexed="81"/>
            <rFont val="Tahoma"/>
            <family val="2"/>
          </rPr>
          <t xml:space="preserve">
Numeric Only</t>
        </r>
      </text>
    </comment>
    <comment authorId="0" ref="BD24" shapeId="0">
      <text>
        <r>
          <rPr>
            <b/>
            <sz val="9"/>
            <color indexed="81"/>
            <rFont val="Tahoma"/>
            <family val="2"/>
          </rPr>
          <t>Fendy Tio:</t>
        </r>
        <r>
          <rPr>
            <sz val="9"/>
            <color indexed="81"/>
            <rFont val="Tahoma"/>
            <family val="2"/>
          </rPr>
          <t xml:space="preserve">
Numeric Only</t>
        </r>
      </text>
    </comment>
    <comment authorId="0" ref="BE24" shapeId="0">
      <text>
        <r>
          <rPr>
            <b/>
            <sz val="9"/>
            <color indexed="81"/>
            <rFont val="Tahoma"/>
            <family val="2"/>
          </rPr>
          <t>Fendy Tio:</t>
        </r>
        <r>
          <rPr>
            <sz val="9"/>
            <color indexed="81"/>
            <rFont val="Tahoma"/>
            <family val="2"/>
          </rPr>
          <t xml:space="preserve">
Numeric Only</t>
        </r>
      </text>
    </comment>
    <comment authorId="0" ref="BF24" shapeId="0">
      <text>
        <r>
          <rPr>
            <b/>
            <sz val="9"/>
            <color indexed="81"/>
            <rFont val="Tahoma"/>
            <family val="2"/>
          </rPr>
          <t>Fendy Tio:</t>
        </r>
        <r>
          <rPr>
            <sz val="9"/>
            <color indexed="81"/>
            <rFont val="Tahoma"/>
            <family val="2"/>
          </rPr>
          <t xml:space="preserve">
Numeric Only</t>
        </r>
      </text>
    </comment>
    <comment authorId="0" ref="BG24" shapeId="0">
      <text>
        <r>
          <rPr>
            <b/>
            <sz val="9"/>
            <color indexed="81"/>
            <rFont val="Tahoma"/>
            <family val="2"/>
          </rPr>
          <t>Fendy Tio:</t>
        </r>
        <r>
          <rPr>
            <sz val="9"/>
            <color indexed="81"/>
            <rFont val="Tahoma"/>
            <family val="2"/>
          </rPr>
          <t xml:space="preserve">
Numeric Only</t>
        </r>
      </text>
    </comment>
    <comment authorId="0" ref="BH24" shapeId="0">
      <text>
        <r>
          <rPr>
            <b/>
            <sz val="9"/>
            <color indexed="81"/>
            <rFont val="Tahoma"/>
            <family val="2"/>
          </rPr>
          <t>Fendy Tio:</t>
        </r>
        <r>
          <rPr>
            <sz val="9"/>
            <color indexed="81"/>
            <rFont val="Tahoma"/>
            <family val="2"/>
          </rPr>
          <t xml:space="preserve">
Numeric Only</t>
        </r>
      </text>
    </comment>
    <comment authorId="0" ref="BI24" shapeId="0">
      <text>
        <r>
          <rPr>
            <b/>
            <sz val="9"/>
            <color indexed="81"/>
            <rFont val="Tahoma"/>
            <family val="2"/>
          </rPr>
          <t>Fendy Tio:</t>
        </r>
        <r>
          <rPr>
            <sz val="9"/>
            <color indexed="81"/>
            <rFont val="Tahoma"/>
            <family val="2"/>
          </rPr>
          <t xml:space="preserve">
Numeric Only</t>
        </r>
      </text>
    </comment>
    <comment authorId="0" ref="BJ24" shapeId="0">
      <text>
        <r>
          <rPr>
            <b/>
            <sz val="9"/>
            <color indexed="81"/>
            <rFont val="Tahoma"/>
            <family val="2"/>
          </rPr>
          <t>Fendy Tio:</t>
        </r>
        <r>
          <rPr>
            <sz val="9"/>
            <color indexed="81"/>
            <rFont val="Tahoma"/>
            <family val="2"/>
          </rPr>
          <t xml:space="preserve">
Numeric Only</t>
        </r>
      </text>
    </comment>
    <comment authorId="0" ref="BK24" shapeId="0">
      <text>
        <r>
          <rPr>
            <b/>
            <sz val="9"/>
            <color indexed="81"/>
            <rFont val="Tahoma"/>
            <family val="2"/>
          </rPr>
          <t>Fendy Tio:</t>
        </r>
        <r>
          <rPr>
            <sz val="9"/>
            <color indexed="81"/>
            <rFont val="Tahoma"/>
            <family val="2"/>
          </rPr>
          <t xml:space="preserve">
Numeric Only</t>
        </r>
      </text>
    </comment>
    <comment authorId="0" ref="BL24" shapeId="0">
      <text>
        <r>
          <rPr>
            <b/>
            <sz val="9"/>
            <color indexed="81"/>
            <rFont val="Tahoma"/>
            <family val="2"/>
          </rPr>
          <t>Fendy Tio:</t>
        </r>
        <r>
          <rPr>
            <sz val="9"/>
            <color indexed="81"/>
            <rFont val="Tahoma"/>
            <family val="2"/>
          </rPr>
          <t xml:space="preserve">
Numeric Only</t>
        </r>
      </text>
    </comment>
    <comment authorId="0" ref="BM24" shapeId="0">
      <text>
        <r>
          <rPr>
            <b/>
            <sz val="9"/>
            <color indexed="81"/>
            <rFont val="Tahoma"/>
            <family val="2"/>
          </rPr>
          <t>Fendy Tio:</t>
        </r>
        <r>
          <rPr>
            <sz val="9"/>
            <color indexed="81"/>
            <rFont val="Tahoma"/>
            <family val="2"/>
          </rPr>
          <t xml:space="preserve">
Numeric Only</t>
        </r>
      </text>
    </comment>
    <comment authorId="0" ref="BN24" shapeId="0">
      <text>
        <r>
          <rPr>
            <b/>
            <sz val="9"/>
            <color indexed="81"/>
            <rFont val="Tahoma"/>
            <family val="2"/>
          </rPr>
          <t>Fendy Tio:</t>
        </r>
        <r>
          <rPr>
            <sz val="9"/>
            <color indexed="81"/>
            <rFont val="Tahoma"/>
            <family val="2"/>
          </rPr>
          <t xml:space="preserve">
Numeric Only</t>
        </r>
      </text>
    </comment>
    <comment authorId="0" ref="BO24" shapeId="0">
      <text>
        <r>
          <rPr>
            <b/>
            <sz val="9"/>
            <color indexed="81"/>
            <rFont val="Tahoma"/>
            <family val="2"/>
          </rPr>
          <t>Fendy Tio:</t>
        </r>
        <r>
          <rPr>
            <sz val="9"/>
            <color indexed="81"/>
            <rFont val="Tahoma"/>
            <family val="2"/>
          </rPr>
          <t xml:space="preserve">
Numeric Only</t>
        </r>
      </text>
    </comment>
    <comment authorId="0" ref="BP24" shapeId="0">
      <text>
        <r>
          <rPr>
            <b/>
            <sz val="9"/>
            <color indexed="81"/>
            <rFont val="Tahoma"/>
            <family val="2"/>
          </rPr>
          <t>Fendy Tio:</t>
        </r>
        <r>
          <rPr>
            <sz val="9"/>
            <color indexed="81"/>
            <rFont val="Tahoma"/>
            <family val="2"/>
          </rPr>
          <t xml:space="preserve">
Numeric Only</t>
        </r>
      </text>
    </comment>
    <comment authorId="0" ref="BQ24" shapeId="0">
      <text>
        <r>
          <rPr>
            <b/>
            <sz val="9"/>
            <color indexed="81"/>
            <rFont val="Tahoma"/>
            <family val="2"/>
          </rPr>
          <t>Fendy Tio:</t>
        </r>
        <r>
          <rPr>
            <sz val="9"/>
            <color indexed="81"/>
            <rFont val="Tahoma"/>
            <family val="2"/>
          </rPr>
          <t xml:space="preserve">
Numeric Only</t>
        </r>
      </text>
    </comment>
    <comment authorId="0" ref="BR24" shapeId="0">
      <text>
        <r>
          <rPr>
            <b/>
            <sz val="9"/>
            <color indexed="81"/>
            <rFont val="Tahoma"/>
            <family val="2"/>
          </rPr>
          <t>Fendy Tio:</t>
        </r>
        <r>
          <rPr>
            <sz val="9"/>
            <color indexed="81"/>
            <rFont val="Tahoma"/>
            <family val="2"/>
          </rPr>
          <t xml:space="preserve">
Numeric Only</t>
        </r>
      </text>
    </comment>
    <comment authorId="0" ref="BS24" shapeId="0">
      <text>
        <r>
          <rPr>
            <b/>
            <sz val="9"/>
            <color indexed="81"/>
            <rFont val="Tahoma"/>
            <family val="2"/>
          </rPr>
          <t>Fendy Tio:</t>
        </r>
        <r>
          <rPr>
            <sz val="9"/>
            <color indexed="81"/>
            <rFont val="Tahoma"/>
            <family val="2"/>
          </rPr>
          <t xml:space="preserve">
Numeric Only</t>
        </r>
      </text>
    </comment>
    <comment authorId="0" ref="BT24" shapeId="0">
      <text>
        <r>
          <rPr>
            <b/>
            <sz val="9"/>
            <color indexed="81"/>
            <rFont val="Tahoma"/>
            <family val="2"/>
          </rPr>
          <t>Fendy Tio:</t>
        </r>
        <r>
          <rPr>
            <sz val="9"/>
            <color indexed="81"/>
            <rFont val="Tahoma"/>
            <family val="2"/>
          </rPr>
          <t xml:space="preserve">
Numeric Only</t>
        </r>
      </text>
    </comment>
    <comment authorId="0" ref="BU24" shapeId="0">
      <text>
        <r>
          <rPr>
            <b/>
            <sz val="9"/>
            <color indexed="81"/>
            <rFont val="Tahoma"/>
            <family val="2"/>
          </rPr>
          <t>Fendy Tio:</t>
        </r>
        <r>
          <rPr>
            <sz val="9"/>
            <color indexed="81"/>
            <rFont val="Tahoma"/>
            <family val="2"/>
          </rPr>
          <t xml:space="preserve">
Numeric Only</t>
        </r>
      </text>
    </comment>
    <comment authorId="0" ref="BV24" shapeId="0">
      <text>
        <r>
          <rPr>
            <b/>
            <sz val="9"/>
            <color indexed="81"/>
            <rFont val="Tahoma"/>
            <family val="2"/>
          </rPr>
          <t>Fendy Tio:</t>
        </r>
        <r>
          <rPr>
            <sz val="9"/>
            <color indexed="81"/>
            <rFont val="Tahoma"/>
            <family val="2"/>
          </rPr>
          <t xml:space="preserve">
Numeric Only</t>
        </r>
      </text>
    </comment>
    <comment authorId="0" ref="BW24" shapeId="0">
      <text>
        <r>
          <rPr>
            <b/>
            <sz val="9"/>
            <color indexed="81"/>
            <rFont val="Tahoma"/>
            <family val="2"/>
          </rPr>
          <t>Fendy Tio:</t>
        </r>
        <r>
          <rPr>
            <sz val="9"/>
            <color indexed="81"/>
            <rFont val="Tahoma"/>
            <family val="2"/>
          </rPr>
          <t xml:space="preserve">
Numeric Only</t>
        </r>
      </text>
    </comment>
    <comment authorId="0" ref="BX24" shapeId="0">
      <text>
        <r>
          <rPr>
            <b/>
            <sz val="9"/>
            <color indexed="81"/>
            <rFont val="Tahoma"/>
            <family val="2"/>
          </rPr>
          <t>Fendy Tio:</t>
        </r>
        <r>
          <rPr>
            <sz val="9"/>
            <color indexed="81"/>
            <rFont val="Tahoma"/>
            <family val="2"/>
          </rPr>
          <t xml:space="preserve">
Numeric Only</t>
        </r>
      </text>
    </comment>
    <comment authorId="0" ref="BY24" shapeId="0">
      <text>
        <r>
          <rPr>
            <b/>
            <sz val="9"/>
            <color indexed="81"/>
            <rFont val="Tahoma"/>
            <family val="2"/>
          </rPr>
          <t>Fendy Tio:</t>
        </r>
        <r>
          <rPr>
            <sz val="9"/>
            <color indexed="81"/>
            <rFont val="Tahoma"/>
            <family val="2"/>
          </rPr>
          <t xml:space="preserve">
Numeric Only</t>
        </r>
      </text>
    </comment>
    <comment authorId="0" ref="BZ24" shapeId="0">
      <text>
        <r>
          <rPr>
            <b/>
            <sz val="9"/>
            <color indexed="81"/>
            <rFont val="Tahoma"/>
            <family val="2"/>
          </rPr>
          <t>Fendy Tio:</t>
        </r>
        <r>
          <rPr>
            <sz val="9"/>
            <color indexed="81"/>
            <rFont val="Tahoma"/>
            <family val="2"/>
          </rPr>
          <t xml:space="preserve">
Numeric Only</t>
        </r>
      </text>
    </comment>
    <comment authorId="0" ref="CA24" shapeId="0">
      <text>
        <r>
          <rPr>
            <b/>
            <sz val="9"/>
            <color indexed="81"/>
            <rFont val="Tahoma"/>
            <family val="2"/>
          </rPr>
          <t>Fendy Tio:</t>
        </r>
        <r>
          <rPr>
            <sz val="9"/>
            <color indexed="81"/>
            <rFont val="Tahoma"/>
            <family val="2"/>
          </rPr>
          <t xml:space="preserve">
Numeric Only</t>
        </r>
      </text>
    </comment>
    <comment authorId="0" ref="CB24" shapeId="0">
      <text>
        <r>
          <rPr>
            <b/>
            <sz val="9"/>
            <color indexed="81"/>
            <rFont val="Tahoma"/>
            <family val="2"/>
          </rPr>
          <t>Fendy Tio:</t>
        </r>
        <r>
          <rPr>
            <sz val="9"/>
            <color indexed="81"/>
            <rFont val="Tahoma"/>
            <family val="2"/>
          </rPr>
          <t xml:space="preserve">
Numeric Only</t>
        </r>
      </text>
    </comment>
    <comment authorId="0" ref="CC24" shapeId="0">
      <text>
        <r>
          <rPr>
            <b/>
            <sz val="9"/>
            <color indexed="81"/>
            <rFont val="Tahoma"/>
            <family val="2"/>
          </rPr>
          <t>Fendy Tio:</t>
        </r>
        <r>
          <rPr>
            <sz val="9"/>
            <color indexed="81"/>
            <rFont val="Tahoma"/>
            <family val="2"/>
          </rPr>
          <t xml:space="preserve">
Numeric Only</t>
        </r>
      </text>
    </comment>
    <comment authorId="0" ref="CD24" shapeId="0">
      <text>
        <r>
          <rPr>
            <b/>
            <sz val="9"/>
            <color indexed="81"/>
            <rFont val="Tahoma"/>
            <family val="2"/>
          </rPr>
          <t>Fendy Tio:</t>
        </r>
        <r>
          <rPr>
            <sz val="9"/>
            <color indexed="81"/>
            <rFont val="Tahoma"/>
            <family val="2"/>
          </rPr>
          <t xml:space="preserve">
Numeric Only</t>
        </r>
      </text>
    </comment>
    <comment authorId="0" ref="CE24" shapeId="0">
      <text>
        <r>
          <rPr>
            <b/>
            <sz val="9"/>
            <color indexed="81"/>
            <rFont val="Tahoma"/>
            <family val="2"/>
          </rPr>
          <t>Fendy Tio:</t>
        </r>
        <r>
          <rPr>
            <sz val="9"/>
            <color indexed="81"/>
            <rFont val="Tahoma"/>
            <family val="2"/>
          </rPr>
          <t xml:space="preserve">
Numeric Only</t>
        </r>
      </text>
    </comment>
    <comment authorId="0" ref="CF24" shapeId="0">
      <text>
        <r>
          <rPr>
            <b/>
            <sz val="9"/>
            <color indexed="81"/>
            <rFont val="Tahoma"/>
            <family val="2"/>
          </rPr>
          <t>Fendy Tio:</t>
        </r>
        <r>
          <rPr>
            <sz val="9"/>
            <color indexed="81"/>
            <rFont val="Tahoma"/>
            <family val="2"/>
          </rPr>
          <t xml:space="preserve">
Numeric Only</t>
        </r>
      </text>
    </comment>
    <comment authorId="0" ref="CG24" shapeId="0">
      <text>
        <r>
          <rPr>
            <b/>
            <sz val="9"/>
            <color indexed="81"/>
            <rFont val="Tahoma"/>
            <family val="2"/>
          </rPr>
          <t>Fendy Tio:</t>
        </r>
        <r>
          <rPr>
            <sz val="9"/>
            <color indexed="81"/>
            <rFont val="Tahoma"/>
            <family val="2"/>
          </rPr>
          <t xml:space="preserve">
Numeric Only</t>
        </r>
      </text>
    </comment>
    <comment authorId="0" ref="CH24" shapeId="0">
      <text>
        <r>
          <rPr>
            <b/>
            <sz val="9"/>
            <color indexed="81"/>
            <rFont val="Tahoma"/>
            <family val="2"/>
          </rPr>
          <t>Fendy Tio:</t>
        </r>
        <r>
          <rPr>
            <sz val="9"/>
            <color indexed="81"/>
            <rFont val="Tahoma"/>
            <family val="2"/>
          </rPr>
          <t xml:space="preserve">
Numeric Only</t>
        </r>
      </text>
    </comment>
    <comment authorId="0" ref="CI24" shapeId="0">
      <text>
        <r>
          <rPr>
            <b/>
            <sz val="9"/>
            <color indexed="81"/>
            <rFont val="Tahoma"/>
            <family val="2"/>
          </rPr>
          <t>Fendy Tio:</t>
        </r>
        <r>
          <rPr>
            <sz val="9"/>
            <color indexed="81"/>
            <rFont val="Tahoma"/>
            <family val="2"/>
          </rPr>
          <t xml:space="preserve">
Numeric Only</t>
        </r>
      </text>
    </comment>
    <comment authorId="0" ref="CJ24" shapeId="0">
      <text>
        <r>
          <rPr>
            <b/>
            <sz val="9"/>
            <color indexed="81"/>
            <rFont val="Tahoma"/>
            <family val="2"/>
          </rPr>
          <t>Fendy Tio:</t>
        </r>
        <r>
          <rPr>
            <sz val="9"/>
            <color indexed="81"/>
            <rFont val="Tahoma"/>
            <family val="2"/>
          </rPr>
          <t xml:space="preserve">
Numeric Only</t>
        </r>
      </text>
    </comment>
    <comment authorId="0" ref="CK24" shapeId="0">
      <text>
        <r>
          <rPr>
            <b/>
            <sz val="9"/>
            <color indexed="81"/>
            <rFont val="Tahoma"/>
            <family val="2"/>
          </rPr>
          <t>Fendy Tio:</t>
        </r>
        <r>
          <rPr>
            <sz val="9"/>
            <color indexed="81"/>
            <rFont val="Tahoma"/>
            <family val="2"/>
          </rPr>
          <t xml:space="preserve">
Numeric Only</t>
        </r>
      </text>
    </comment>
    <comment authorId="0" ref="CL24" shapeId="0">
      <text>
        <r>
          <rPr>
            <b/>
            <sz val="9"/>
            <color indexed="81"/>
            <rFont val="Tahoma"/>
            <family val="2"/>
          </rPr>
          <t>Fendy Tio:</t>
        </r>
        <r>
          <rPr>
            <sz val="9"/>
            <color indexed="81"/>
            <rFont val="Tahoma"/>
            <family val="2"/>
          </rPr>
          <t xml:space="preserve">
Numeric Only</t>
        </r>
      </text>
    </comment>
    <comment authorId="0" ref="CM24" shapeId="0">
      <text>
        <r>
          <rPr>
            <b/>
            <sz val="9"/>
            <color indexed="81"/>
            <rFont val="Tahoma"/>
            <family val="2"/>
          </rPr>
          <t>Fendy Tio:</t>
        </r>
        <r>
          <rPr>
            <sz val="9"/>
            <color indexed="81"/>
            <rFont val="Tahoma"/>
            <family val="2"/>
          </rPr>
          <t xml:space="preserve">
Numeric Only</t>
        </r>
      </text>
    </comment>
    <comment authorId="0" ref="CN24" shapeId="0">
      <text>
        <r>
          <rPr>
            <b/>
            <sz val="9"/>
            <color indexed="81"/>
            <rFont val="Tahoma"/>
            <family val="2"/>
          </rPr>
          <t>Fendy Tio:</t>
        </r>
        <r>
          <rPr>
            <sz val="9"/>
            <color indexed="81"/>
            <rFont val="Tahoma"/>
            <family val="2"/>
          </rPr>
          <t xml:space="preserve">
Numeric Only</t>
        </r>
      </text>
    </comment>
    <comment authorId="0" ref="CO24" shapeId="0">
      <text>
        <r>
          <rPr>
            <b/>
            <sz val="9"/>
            <color indexed="81"/>
            <rFont val="Tahoma"/>
            <family val="2"/>
          </rPr>
          <t>Fendy Tio:</t>
        </r>
        <r>
          <rPr>
            <sz val="9"/>
            <color indexed="81"/>
            <rFont val="Tahoma"/>
            <family val="2"/>
          </rPr>
          <t xml:space="preserve">
Numeric Only</t>
        </r>
      </text>
    </comment>
    <comment authorId="0" ref="CP24" shapeId="0">
      <text>
        <r>
          <rPr>
            <b/>
            <sz val="9"/>
            <color indexed="81"/>
            <rFont val="Tahoma"/>
            <family val="2"/>
          </rPr>
          <t>Fendy Tio:</t>
        </r>
        <r>
          <rPr>
            <sz val="9"/>
            <color indexed="81"/>
            <rFont val="Tahoma"/>
            <family val="2"/>
          </rPr>
          <t xml:space="preserve">
Numeric Only</t>
        </r>
      </text>
    </comment>
    <comment authorId="0" ref="CQ24" shapeId="0">
      <text>
        <r>
          <rPr>
            <b/>
            <sz val="9"/>
            <color indexed="81"/>
            <rFont val="Tahoma"/>
            <family val="2"/>
          </rPr>
          <t>Fendy Tio:</t>
        </r>
        <r>
          <rPr>
            <sz val="9"/>
            <color indexed="81"/>
            <rFont val="Tahoma"/>
            <family val="2"/>
          </rPr>
          <t xml:space="preserve">
Numeric Only</t>
        </r>
      </text>
    </comment>
    <comment authorId="0" ref="CR24" shapeId="0">
      <text>
        <r>
          <rPr>
            <b/>
            <sz val="9"/>
            <color indexed="81"/>
            <rFont val="Tahoma"/>
            <family val="2"/>
          </rPr>
          <t>Fendy Tio:</t>
        </r>
        <r>
          <rPr>
            <sz val="9"/>
            <color indexed="81"/>
            <rFont val="Tahoma"/>
            <family val="2"/>
          </rPr>
          <t xml:space="preserve">
Numeric Only</t>
        </r>
      </text>
    </comment>
    <comment authorId="0" ref="CS24" shapeId="0">
      <text>
        <r>
          <rPr>
            <b/>
            <sz val="9"/>
            <color indexed="81"/>
            <rFont val="Tahoma"/>
            <family val="2"/>
          </rPr>
          <t>Fendy Tio:</t>
        </r>
        <r>
          <rPr>
            <sz val="9"/>
            <color indexed="81"/>
            <rFont val="Tahoma"/>
            <family val="2"/>
          </rPr>
          <t xml:space="preserve">
Numeric Only</t>
        </r>
      </text>
    </comment>
    <comment authorId="0" ref="CT24" shapeId="0">
      <text>
        <r>
          <rPr>
            <b/>
            <sz val="9"/>
            <color indexed="81"/>
            <rFont val="Tahoma"/>
            <family val="2"/>
          </rPr>
          <t>Fendy Tio:</t>
        </r>
        <r>
          <rPr>
            <sz val="9"/>
            <color indexed="81"/>
            <rFont val="Tahoma"/>
            <family val="2"/>
          </rPr>
          <t xml:space="preserve">
Numeric Only</t>
        </r>
      </text>
    </comment>
    <comment authorId="0" ref="CU24" shapeId="0">
      <text>
        <r>
          <rPr>
            <b/>
            <sz val="9"/>
            <color indexed="81"/>
            <rFont val="Tahoma"/>
            <family val="2"/>
          </rPr>
          <t>Fendy Tio:</t>
        </r>
        <r>
          <rPr>
            <sz val="9"/>
            <color indexed="81"/>
            <rFont val="Tahoma"/>
            <family val="2"/>
          </rPr>
          <t xml:space="preserve">
Numeric Only</t>
        </r>
      </text>
    </comment>
    <comment authorId="0" ref="CV24" shapeId="0">
      <text>
        <r>
          <rPr>
            <b/>
            <sz val="9"/>
            <color indexed="81"/>
            <rFont val="Tahoma"/>
            <family val="2"/>
          </rPr>
          <t>Fendy Tio:</t>
        </r>
        <r>
          <rPr>
            <sz val="9"/>
            <color indexed="81"/>
            <rFont val="Tahoma"/>
            <family val="2"/>
          </rPr>
          <t xml:space="preserve">
Numeric Only</t>
        </r>
      </text>
    </comment>
    <comment authorId="0" ref="CW24" shapeId="0">
      <text>
        <r>
          <rPr>
            <b/>
            <sz val="9"/>
            <color indexed="81"/>
            <rFont val="Tahoma"/>
            <family val="2"/>
          </rPr>
          <t>Fendy Tio:</t>
        </r>
        <r>
          <rPr>
            <sz val="9"/>
            <color indexed="81"/>
            <rFont val="Tahoma"/>
            <family val="2"/>
          </rPr>
          <t xml:space="preserve">
Numeric Only</t>
        </r>
      </text>
    </comment>
    <comment authorId="1" ref="A28" shapeId="0">
      <text>
        <r>
          <rPr>
            <b/>
            <sz val="9"/>
            <color indexed="81"/>
            <rFont val="Tahoma"/>
            <family val="2"/>
          </rPr>
          <t>Jeremy Andreas:</t>
        </r>
        <r>
          <rPr>
            <sz val="9"/>
            <color indexed="81"/>
            <rFont val="Tahoma"/>
            <family val="2"/>
          </rPr>
          <t xml:space="preserve">
Format MM/DD/YYYY</t>
        </r>
      </text>
    </comment>
    <comment authorId="0" ref="B30" shapeId="0">
      <text>
        <r>
          <rPr>
            <b/>
            <sz val="9"/>
            <color indexed="81"/>
            <rFont val="Tahoma"/>
            <family val="2"/>
          </rPr>
          <t>Fendy Tio:</t>
        </r>
        <r>
          <rPr>
            <sz val="9"/>
            <color indexed="81"/>
            <rFont val="Tahoma"/>
            <family val="2"/>
          </rPr>
          <t xml:space="preserve">
Numeric Only</t>
        </r>
      </text>
    </comment>
    <comment authorId="0" ref="C30" shapeId="0">
      <text>
        <r>
          <rPr>
            <b/>
            <sz val="9"/>
            <color indexed="81"/>
            <rFont val="Tahoma"/>
            <family val="2"/>
          </rPr>
          <t>Fendy Tio:</t>
        </r>
        <r>
          <rPr>
            <sz val="9"/>
            <color indexed="81"/>
            <rFont val="Tahoma"/>
            <family val="2"/>
          </rPr>
          <t xml:space="preserve">
Numeric Only</t>
        </r>
      </text>
    </comment>
    <comment authorId="0" ref="D30" shapeId="0">
      <text>
        <r>
          <rPr>
            <b/>
            <sz val="9"/>
            <color indexed="81"/>
            <rFont val="Tahoma"/>
            <family val="2"/>
          </rPr>
          <t>Fendy Tio:</t>
        </r>
        <r>
          <rPr>
            <sz val="9"/>
            <color indexed="81"/>
            <rFont val="Tahoma"/>
            <family val="2"/>
          </rPr>
          <t xml:space="preserve">
Numeric Only</t>
        </r>
      </text>
    </comment>
    <comment authorId="0" ref="E30" shapeId="0">
      <text>
        <r>
          <rPr>
            <b/>
            <sz val="9"/>
            <color indexed="81"/>
            <rFont val="Tahoma"/>
            <family val="2"/>
          </rPr>
          <t>Fendy Tio:</t>
        </r>
        <r>
          <rPr>
            <sz val="9"/>
            <color indexed="81"/>
            <rFont val="Tahoma"/>
            <family val="2"/>
          </rPr>
          <t xml:space="preserve">
Numeric Only</t>
        </r>
      </text>
    </comment>
    <comment authorId="0" ref="F30" shapeId="0">
      <text>
        <r>
          <rPr>
            <b/>
            <sz val="9"/>
            <color indexed="81"/>
            <rFont val="Tahoma"/>
            <family val="2"/>
          </rPr>
          <t>Fendy Tio:</t>
        </r>
        <r>
          <rPr>
            <sz val="9"/>
            <color indexed="81"/>
            <rFont val="Tahoma"/>
            <family val="2"/>
          </rPr>
          <t xml:space="preserve">
Numeric Only</t>
        </r>
      </text>
    </comment>
    <comment authorId="0" ref="G30" shapeId="0">
      <text>
        <r>
          <rPr>
            <b/>
            <sz val="9"/>
            <color indexed="81"/>
            <rFont val="Tahoma"/>
            <family val="2"/>
          </rPr>
          <t>Fendy Tio:</t>
        </r>
        <r>
          <rPr>
            <sz val="9"/>
            <color indexed="81"/>
            <rFont val="Tahoma"/>
            <family val="2"/>
          </rPr>
          <t xml:space="preserve">
Numeric Only</t>
        </r>
      </text>
    </comment>
    <comment authorId="0" ref="H30" shapeId="0">
      <text>
        <r>
          <rPr>
            <b/>
            <sz val="9"/>
            <color indexed="81"/>
            <rFont val="Tahoma"/>
            <family val="2"/>
          </rPr>
          <t>Fendy Tio:</t>
        </r>
        <r>
          <rPr>
            <sz val="9"/>
            <color indexed="81"/>
            <rFont val="Tahoma"/>
            <family val="2"/>
          </rPr>
          <t xml:space="preserve">
Numeric Only</t>
        </r>
      </text>
    </comment>
    <comment authorId="0" ref="I30" shapeId="0">
      <text>
        <r>
          <rPr>
            <b/>
            <sz val="9"/>
            <color indexed="81"/>
            <rFont val="Tahoma"/>
            <family val="2"/>
          </rPr>
          <t>Fendy Tio:</t>
        </r>
        <r>
          <rPr>
            <sz val="9"/>
            <color indexed="81"/>
            <rFont val="Tahoma"/>
            <family val="2"/>
          </rPr>
          <t xml:space="preserve">
Numeric Only</t>
        </r>
      </text>
    </comment>
    <comment authorId="0" ref="J30" shapeId="0">
      <text>
        <r>
          <rPr>
            <b/>
            <sz val="9"/>
            <color indexed="81"/>
            <rFont val="Tahoma"/>
            <family val="2"/>
          </rPr>
          <t>Fendy Tio:</t>
        </r>
        <r>
          <rPr>
            <sz val="9"/>
            <color indexed="81"/>
            <rFont val="Tahoma"/>
            <family val="2"/>
          </rPr>
          <t xml:space="preserve">
Numeric Only</t>
        </r>
      </text>
    </comment>
    <comment authorId="0" ref="K30" shapeId="0">
      <text>
        <r>
          <rPr>
            <b/>
            <sz val="9"/>
            <color indexed="81"/>
            <rFont val="Tahoma"/>
            <family val="2"/>
          </rPr>
          <t>Fendy Tio:</t>
        </r>
        <r>
          <rPr>
            <sz val="9"/>
            <color indexed="81"/>
            <rFont val="Tahoma"/>
            <family val="2"/>
          </rPr>
          <t xml:space="preserve">
Numeric Only</t>
        </r>
      </text>
    </comment>
    <comment authorId="0" ref="L30" shapeId="0">
      <text>
        <r>
          <rPr>
            <b/>
            <sz val="9"/>
            <color indexed="81"/>
            <rFont val="Tahoma"/>
            <family val="2"/>
          </rPr>
          <t>Fendy Tio:</t>
        </r>
        <r>
          <rPr>
            <sz val="9"/>
            <color indexed="81"/>
            <rFont val="Tahoma"/>
            <family val="2"/>
          </rPr>
          <t xml:space="preserve">
Numeric Only</t>
        </r>
      </text>
    </comment>
    <comment authorId="0" ref="M30" shapeId="0">
      <text>
        <r>
          <rPr>
            <b/>
            <sz val="9"/>
            <color indexed="81"/>
            <rFont val="Tahoma"/>
            <family val="2"/>
          </rPr>
          <t>Fendy Tio:</t>
        </r>
        <r>
          <rPr>
            <sz val="9"/>
            <color indexed="81"/>
            <rFont val="Tahoma"/>
            <family val="2"/>
          </rPr>
          <t xml:space="preserve">
Numeric Only</t>
        </r>
      </text>
    </comment>
    <comment authorId="0" ref="N30" shapeId="0">
      <text>
        <r>
          <rPr>
            <b/>
            <sz val="9"/>
            <color indexed="81"/>
            <rFont val="Tahoma"/>
            <family val="2"/>
          </rPr>
          <t>Fendy Tio:</t>
        </r>
        <r>
          <rPr>
            <sz val="9"/>
            <color indexed="81"/>
            <rFont val="Tahoma"/>
            <family val="2"/>
          </rPr>
          <t xml:space="preserve">
Numeric Only</t>
        </r>
      </text>
    </comment>
    <comment authorId="0" ref="O30" shapeId="0">
      <text>
        <r>
          <rPr>
            <b/>
            <sz val="9"/>
            <color indexed="81"/>
            <rFont val="Tahoma"/>
            <family val="2"/>
          </rPr>
          <t>Fendy Tio:</t>
        </r>
        <r>
          <rPr>
            <sz val="9"/>
            <color indexed="81"/>
            <rFont val="Tahoma"/>
            <family val="2"/>
          </rPr>
          <t xml:space="preserve">
Numeric Only</t>
        </r>
      </text>
    </comment>
    <comment authorId="0" ref="P30" shapeId="0">
      <text>
        <r>
          <rPr>
            <b/>
            <sz val="9"/>
            <color indexed="81"/>
            <rFont val="Tahoma"/>
            <family val="2"/>
          </rPr>
          <t>Fendy Tio:</t>
        </r>
        <r>
          <rPr>
            <sz val="9"/>
            <color indexed="81"/>
            <rFont val="Tahoma"/>
            <family val="2"/>
          </rPr>
          <t xml:space="preserve">
Numeric Only</t>
        </r>
      </text>
    </comment>
    <comment authorId="0" ref="Q30" shapeId="0">
      <text>
        <r>
          <rPr>
            <b/>
            <sz val="9"/>
            <color indexed="81"/>
            <rFont val="Tahoma"/>
            <family val="2"/>
          </rPr>
          <t>Fendy Tio:</t>
        </r>
        <r>
          <rPr>
            <sz val="9"/>
            <color indexed="81"/>
            <rFont val="Tahoma"/>
            <family val="2"/>
          </rPr>
          <t xml:space="preserve">
Numeric Only</t>
        </r>
      </text>
    </comment>
    <comment authorId="0" ref="R30" shapeId="0">
      <text>
        <r>
          <rPr>
            <b/>
            <sz val="9"/>
            <color indexed="81"/>
            <rFont val="Tahoma"/>
            <family val="2"/>
          </rPr>
          <t>Fendy Tio:</t>
        </r>
        <r>
          <rPr>
            <sz val="9"/>
            <color indexed="81"/>
            <rFont val="Tahoma"/>
            <family val="2"/>
          </rPr>
          <t xml:space="preserve">
Numeric Only</t>
        </r>
      </text>
    </comment>
    <comment authorId="0" ref="S30" shapeId="0">
      <text>
        <r>
          <rPr>
            <b/>
            <sz val="9"/>
            <color indexed="81"/>
            <rFont val="Tahoma"/>
            <family val="2"/>
          </rPr>
          <t>Fendy Tio:</t>
        </r>
        <r>
          <rPr>
            <sz val="9"/>
            <color indexed="81"/>
            <rFont val="Tahoma"/>
            <family val="2"/>
          </rPr>
          <t xml:space="preserve">
Numeric Only</t>
        </r>
      </text>
    </comment>
    <comment authorId="0" ref="T30" shapeId="0">
      <text>
        <r>
          <rPr>
            <b/>
            <sz val="9"/>
            <color indexed="81"/>
            <rFont val="Tahoma"/>
            <family val="2"/>
          </rPr>
          <t>Fendy Tio:</t>
        </r>
        <r>
          <rPr>
            <sz val="9"/>
            <color indexed="81"/>
            <rFont val="Tahoma"/>
            <family val="2"/>
          </rPr>
          <t xml:space="preserve">
Numeric Only</t>
        </r>
      </text>
    </comment>
    <comment authorId="0" ref="U30" shapeId="0">
      <text>
        <r>
          <rPr>
            <b/>
            <sz val="9"/>
            <color indexed="81"/>
            <rFont val="Tahoma"/>
            <family val="2"/>
          </rPr>
          <t>Fendy Tio:</t>
        </r>
        <r>
          <rPr>
            <sz val="9"/>
            <color indexed="81"/>
            <rFont val="Tahoma"/>
            <family val="2"/>
          </rPr>
          <t xml:space="preserve">
Numeric Only</t>
        </r>
      </text>
    </comment>
    <comment authorId="0" ref="V30" shapeId="0">
      <text>
        <r>
          <rPr>
            <b/>
            <sz val="9"/>
            <color indexed="81"/>
            <rFont val="Tahoma"/>
            <family val="2"/>
          </rPr>
          <t>Fendy Tio:</t>
        </r>
        <r>
          <rPr>
            <sz val="9"/>
            <color indexed="81"/>
            <rFont val="Tahoma"/>
            <family val="2"/>
          </rPr>
          <t xml:space="preserve">
Numeric Only</t>
        </r>
      </text>
    </comment>
    <comment authorId="0" ref="W30" shapeId="0">
      <text>
        <r>
          <rPr>
            <b/>
            <sz val="9"/>
            <color indexed="81"/>
            <rFont val="Tahoma"/>
            <family val="2"/>
          </rPr>
          <t>Fendy Tio:</t>
        </r>
        <r>
          <rPr>
            <sz val="9"/>
            <color indexed="81"/>
            <rFont val="Tahoma"/>
            <family val="2"/>
          </rPr>
          <t xml:space="preserve">
Numeric Only</t>
        </r>
      </text>
    </comment>
    <comment authorId="0" ref="X30" shapeId="0">
      <text>
        <r>
          <rPr>
            <b/>
            <sz val="9"/>
            <color indexed="81"/>
            <rFont val="Tahoma"/>
            <family val="2"/>
          </rPr>
          <t>Fendy Tio:</t>
        </r>
        <r>
          <rPr>
            <sz val="9"/>
            <color indexed="81"/>
            <rFont val="Tahoma"/>
            <family val="2"/>
          </rPr>
          <t xml:space="preserve">
Numeric Only</t>
        </r>
      </text>
    </comment>
    <comment authorId="0" ref="Y30" shapeId="0">
      <text>
        <r>
          <rPr>
            <b/>
            <sz val="9"/>
            <color indexed="81"/>
            <rFont val="Tahoma"/>
            <family val="2"/>
          </rPr>
          <t>Fendy Tio:</t>
        </r>
        <r>
          <rPr>
            <sz val="9"/>
            <color indexed="81"/>
            <rFont val="Tahoma"/>
            <family val="2"/>
          </rPr>
          <t xml:space="preserve">
Numeric Only</t>
        </r>
      </text>
    </comment>
    <comment authorId="0" ref="Z30" shapeId="0">
      <text>
        <r>
          <rPr>
            <b/>
            <sz val="9"/>
            <color indexed="81"/>
            <rFont val="Tahoma"/>
            <family val="2"/>
          </rPr>
          <t>Fendy Tio:</t>
        </r>
        <r>
          <rPr>
            <sz val="9"/>
            <color indexed="81"/>
            <rFont val="Tahoma"/>
            <family val="2"/>
          </rPr>
          <t xml:space="preserve">
Numeric Only</t>
        </r>
      </text>
    </comment>
    <comment authorId="0" ref="AA30" shapeId="0">
      <text>
        <r>
          <rPr>
            <b/>
            <sz val="9"/>
            <color indexed="81"/>
            <rFont val="Tahoma"/>
            <family val="2"/>
          </rPr>
          <t>Fendy Tio:</t>
        </r>
        <r>
          <rPr>
            <sz val="9"/>
            <color indexed="81"/>
            <rFont val="Tahoma"/>
            <family val="2"/>
          </rPr>
          <t xml:space="preserve">
Numeric Only</t>
        </r>
      </text>
    </comment>
    <comment authorId="0" ref="AB30" shapeId="0">
      <text>
        <r>
          <rPr>
            <b/>
            <sz val="9"/>
            <color indexed="81"/>
            <rFont val="Tahoma"/>
            <family val="2"/>
          </rPr>
          <t>Fendy Tio:</t>
        </r>
        <r>
          <rPr>
            <sz val="9"/>
            <color indexed="81"/>
            <rFont val="Tahoma"/>
            <family val="2"/>
          </rPr>
          <t xml:space="preserve">
Numeric Only</t>
        </r>
      </text>
    </comment>
    <comment authorId="0" ref="AC30" shapeId="0">
      <text>
        <r>
          <rPr>
            <b/>
            <sz val="9"/>
            <color indexed="81"/>
            <rFont val="Tahoma"/>
            <family val="2"/>
          </rPr>
          <t>Fendy Tio:</t>
        </r>
        <r>
          <rPr>
            <sz val="9"/>
            <color indexed="81"/>
            <rFont val="Tahoma"/>
            <family val="2"/>
          </rPr>
          <t xml:space="preserve">
Numeric Only</t>
        </r>
      </text>
    </comment>
    <comment authorId="0" ref="AD30" shapeId="0">
      <text>
        <r>
          <rPr>
            <b/>
            <sz val="9"/>
            <color indexed="81"/>
            <rFont val="Tahoma"/>
            <family val="2"/>
          </rPr>
          <t>Fendy Tio:</t>
        </r>
        <r>
          <rPr>
            <sz val="9"/>
            <color indexed="81"/>
            <rFont val="Tahoma"/>
            <family val="2"/>
          </rPr>
          <t xml:space="preserve">
Numeric Only</t>
        </r>
      </text>
    </comment>
    <comment authorId="0" ref="AE30" shapeId="0">
      <text>
        <r>
          <rPr>
            <b/>
            <sz val="9"/>
            <color indexed="81"/>
            <rFont val="Tahoma"/>
            <family val="2"/>
          </rPr>
          <t>Fendy Tio:</t>
        </r>
        <r>
          <rPr>
            <sz val="9"/>
            <color indexed="81"/>
            <rFont val="Tahoma"/>
            <family val="2"/>
          </rPr>
          <t xml:space="preserve">
Numeric Only</t>
        </r>
      </text>
    </comment>
    <comment authorId="0" ref="AF30" shapeId="0">
      <text>
        <r>
          <rPr>
            <b/>
            <sz val="9"/>
            <color indexed="81"/>
            <rFont val="Tahoma"/>
            <family val="2"/>
          </rPr>
          <t>Fendy Tio:</t>
        </r>
        <r>
          <rPr>
            <sz val="9"/>
            <color indexed="81"/>
            <rFont val="Tahoma"/>
            <family val="2"/>
          </rPr>
          <t xml:space="preserve">
Numeric Only</t>
        </r>
      </text>
    </comment>
    <comment authorId="0" ref="AG30" shapeId="0">
      <text>
        <r>
          <rPr>
            <b/>
            <sz val="9"/>
            <color indexed="81"/>
            <rFont val="Tahoma"/>
            <family val="2"/>
          </rPr>
          <t>Fendy Tio:</t>
        </r>
        <r>
          <rPr>
            <sz val="9"/>
            <color indexed="81"/>
            <rFont val="Tahoma"/>
            <family val="2"/>
          </rPr>
          <t xml:space="preserve">
Numeric Only</t>
        </r>
      </text>
    </comment>
    <comment authorId="0" ref="AH30" shapeId="0">
      <text>
        <r>
          <rPr>
            <b/>
            <sz val="9"/>
            <color indexed="81"/>
            <rFont val="Tahoma"/>
            <family val="2"/>
          </rPr>
          <t>Fendy Tio:</t>
        </r>
        <r>
          <rPr>
            <sz val="9"/>
            <color indexed="81"/>
            <rFont val="Tahoma"/>
            <family val="2"/>
          </rPr>
          <t xml:space="preserve">
Numeric Only</t>
        </r>
      </text>
    </comment>
    <comment authorId="0" ref="AI30" shapeId="0">
      <text>
        <r>
          <rPr>
            <b/>
            <sz val="9"/>
            <color indexed="81"/>
            <rFont val="Tahoma"/>
            <family val="2"/>
          </rPr>
          <t>Fendy Tio:</t>
        </r>
        <r>
          <rPr>
            <sz val="9"/>
            <color indexed="81"/>
            <rFont val="Tahoma"/>
            <family val="2"/>
          </rPr>
          <t xml:space="preserve">
Numeric Only</t>
        </r>
      </text>
    </comment>
    <comment authorId="0" ref="AJ30" shapeId="0">
      <text>
        <r>
          <rPr>
            <b/>
            <sz val="9"/>
            <color indexed="81"/>
            <rFont val="Tahoma"/>
            <family val="2"/>
          </rPr>
          <t>Fendy Tio:</t>
        </r>
        <r>
          <rPr>
            <sz val="9"/>
            <color indexed="81"/>
            <rFont val="Tahoma"/>
            <family val="2"/>
          </rPr>
          <t xml:space="preserve">
Numeric Only</t>
        </r>
      </text>
    </comment>
    <comment authorId="0" ref="AK30" shapeId="0">
      <text>
        <r>
          <rPr>
            <b/>
            <sz val="9"/>
            <color indexed="81"/>
            <rFont val="Tahoma"/>
            <family val="2"/>
          </rPr>
          <t>Fendy Tio:</t>
        </r>
        <r>
          <rPr>
            <sz val="9"/>
            <color indexed="81"/>
            <rFont val="Tahoma"/>
            <family val="2"/>
          </rPr>
          <t xml:space="preserve">
Numeric Only</t>
        </r>
      </text>
    </comment>
    <comment authorId="0" ref="AL30" shapeId="0">
      <text>
        <r>
          <rPr>
            <b/>
            <sz val="9"/>
            <color indexed="81"/>
            <rFont val="Tahoma"/>
            <family val="2"/>
          </rPr>
          <t>Fendy Tio:</t>
        </r>
        <r>
          <rPr>
            <sz val="9"/>
            <color indexed="81"/>
            <rFont val="Tahoma"/>
            <family val="2"/>
          </rPr>
          <t xml:space="preserve">
Numeric Only</t>
        </r>
      </text>
    </comment>
    <comment authorId="0" ref="AM30" shapeId="0">
      <text>
        <r>
          <rPr>
            <b/>
            <sz val="9"/>
            <color indexed="81"/>
            <rFont val="Tahoma"/>
            <family val="2"/>
          </rPr>
          <t>Fendy Tio:</t>
        </r>
        <r>
          <rPr>
            <sz val="9"/>
            <color indexed="81"/>
            <rFont val="Tahoma"/>
            <family val="2"/>
          </rPr>
          <t xml:space="preserve">
Numeric Only</t>
        </r>
      </text>
    </comment>
    <comment authorId="0" ref="AN30" shapeId="0">
      <text>
        <r>
          <rPr>
            <b/>
            <sz val="9"/>
            <color indexed="81"/>
            <rFont val="Tahoma"/>
            <family val="2"/>
          </rPr>
          <t>Fendy Tio:</t>
        </r>
        <r>
          <rPr>
            <sz val="9"/>
            <color indexed="81"/>
            <rFont val="Tahoma"/>
            <family val="2"/>
          </rPr>
          <t xml:space="preserve">
Numeric Only</t>
        </r>
      </text>
    </comment>
    <comment authorId="0" ref="AO30" shapeId="0">
      <text>
        <r>
          <rPr>
            <b/>
            <sz val="9"/>
            <color indexed="81"/>
            <rFont val="Tahoma"/>
            <family val="2"/>
          </rPr>
          <t>Fendy Tio:</t>
        </r>
        <r>
          <rPr>
            <sz val="9"/>
            <color indexed="81"/>
            <rFont val="Tahoma"/>
            <family val="2"/>
          </rPr>
          <t xml:space="preserve">
Numeric Only</t>
        </r>
      </text>
    </comment>
    <comment authorId="0" ref="AP30" shapeId="0">
      <text>
        <r>
          <rPr>
            <b/>
            <sz val="9"/>
            <color indexed="81"/>
            <rFont val="Tahoma"/>
            <family val="2"/>
          </rPr>
          <t>Fendy Tio:</t>
        </r>
        <r>
          <rPr>
            <sz val="9"/>
            <color indexed="81"/>
            <rFont val="Tahoma"/>
            <family val="2"/>
          </rPr>
          <t xml:space="preserve">
Numeric Only</t>
        </r>
      </text>
    </comment>
    <comment authorId="0" ref="AQ30" shapeId="0">
      <text>
        <r>
          <rPr>
            <b/>
            <sz val="9"/>
            <color indexed="81"/>
            <rFont val="Tahoma"/>
            <family val="2"/>
          </rPr>
          <t>Fendy Tio:</t>
        </r>
        <r>
          <rPr>
            <sz val="9"/>
            <color indexed="81"/>
            <rFont val="Tahoma"/>
            <family val="2"/>
          </rPr>
          <t xml:space="preserve">
Numeric Only</t>
        </r>
      </text>
    </comment>
    <comment authorId="0" ref="AR30" shapeId="0">
      <text>
        <r>
          <rPr>
            <b/>
            <sz val="9"/>
            <color indexed="81"/>
            <rFont val="Tahoma"/>
            <family val="2"/>
          </rPr>
          <t>Fendy Tio:</t>
        </r>
        <r>
          <rPr>
            <sz val="9"/>
            <color indexed="81"/>
            <rFont val="Tahoma"/>
            <family val="2"/>
          </rPr>
          <t xml:space="preserve">
Numeric Only</t>
        </r>
      </text>
    </comment>
    <comment authorId="0" ref="AS30" shapeId="0">
      <text>
        <r>
          <rPr>
            <b/>
            <sz val="9"/>
            <color indexed="81"/>
            <rFont val="Tahoma"/>
            <family val="2"/>
          </rPr>
          <t>Fendy Tio:</t>
        </r>
        <r>
          <rPr>
            <sz val="9"/>
            <color indexed="81"/>
            <rFont val="Tahoma"/>
            <family val="2"/>
          </rPr>
          <t xml:space="preserve">
Numeric Only</t>
        </r>
      </text>
    </comment>
    <comment authorId="0" ref="AT30" shapeId="0">
      <text>
        <r>
          <rPr>
            <b/>
            <sz val="9"/>
            <color indexed="81"/>
            <rFont val="Tahoma"/>
            <family val="2"/>
          </rPr>
          <t>Fendy Tio:</t>
        </r>
        <r>
          <rPr>
            <sz val="9"/>
            <color indexed="81"/>
            <rFont val="Tahoma"/>
            <family val="2"/>
          </rPr>
          <t xml:space="preserve">
Numeric Only</t>
        </r>
      </text>
    </comment>
    <comment authorId="0" ref="AU30" shapeId="0">
      <text>
        <r>
          <rPr>
            <b/>
            <sz val="9"/>
            <color indexed="81"/>
            <rFont val="Tahoma"/>
            <family val="2"/>
          </rPr>
          <t>Fendy Tio:</t>
        </r>
        <r>
          <rPr>
            <sz val="9"/>
            <color indexed="81"/>
            <rFont val="Tahoma"/>
            <family val="2"/>
          </rPr>
          <t xml:space="preserve">
Numeric Only</t>
        </r>
      </text>
    </comment>
    <comment authorId="0" ref="AV30" shapeId="0">
      <text>
        <r>
          <rPr>
            <b/>
            <sz val="9"/>
            <color indexed="81"/>
            <rFont val="Tahoma"/>
            <family val="2"/>
          </rPr>
          <t>Fendy Tio:</t>
        </r>
        <r>
          <rPr>
            <sz val="9"/>
            <color indexed="81"/>
            <rFont val="Tahoma"/>
            <family val="2"/>
          </rPr>
          <t xml:space="preserve">
Numeric Only</t>
        </r>
      </text>
    </comment>
    <comment authorId="0" ref="AW30" shapeId="0">
      <text>
        <r>
          <rPr>
            <b/>
            <sz val="9"/>
            <color indexed="81"/>
            <rFont val="Tahoma"/>
            <family val="2"/>
          </rPr>
          <t>Fendy Tio:</t>
        </r>
        <r>
          <rPr>
            <sz val="9"/>
            <color indexed="81"/>
            <rFont val="Tahoma"/>
            <family val="2"/>
          </rPr>
          <t xml:space="preserve">
Numeric Only</t>
        </r>
      </text>
    </comment>
    <comment authorId="0" ref="AX30" shapeId="0">
      <text>
        <r>
          <rPr>
            <b/>
            <sz val="9"/>
            <color indexed="81"/>
            <rFont val="Tahoma"/>
            <family val="2"/>
          </rPr>
          <t>Fendy Tio:</t>
        </r>
        <r>
          <rPr>
            <sz val="9"/>
            <color indexed="81"/>
            <rFont val="Tahoma"/>
            <family val="2"/>
          </rPr>
          <t xml:space="preserve">
Numeric Only</t>
        </r>
      </text>
    </comment>
    <comment authorId="0" ref="AY30" shapeId="0">
      <text>
        <r>
          <rPr>
            <b/>
            <sz val="9"/>
            <color indexed="81"/>
            <rFont val="Tahoma"/>
            <family val="2"/>
          </rPr>
          <t>Fendy Tio:</t>
        </r>
        <r>
          <rPr>
            <sz val="9"/>
            <color indexed="81"/>
            <rFont val="Tahoma"/>
            <family val="2"/>
          </rPr>
          <t xml:space="preserve">
Numeric Only</t>
        </r>
      </text>
    </comment>
    <comment authorId="0" ref="AZ30" shapeId="0">
      <text>
        <r>
          <rPr>
            <b/>
            <sz val="9"/>
            <color indexed="81"/>
            <rFont val="Tahoma"/>
            <family val="2"/>
          </rPr>
          <t>Fendy Tio:</t>
        </r>
        <r>
          <rPr>
            <sz val="9"/>
            <color indexed="81"/>
            <rFont val="Tahoma"/>
            <family val="2"/>
          </rPr>
          <t xml:space="preserve">
Numeric Only</t>
        </r>
      </text>
    </comment>
    <comment authorId="0" ref="BA30" shapeId="0">
      <text>
        <r>
          <rPr>
            <b/>
            <sz val="9"/>
            <color indexed="81"/>
            <rFont val="Tahoma"/>
            <family val="2"/>
          </rPr>
          <t>Fendy Tio:</t>
        </r>
        <r>
          <rPr>
            <sz val="9"/>
            <color indexed="81"/>
            <rFont val="Tahoma"/>
            <family val="2"/>
          </rPr>
          <t xml:space="preserve">
Numeric Only</t>
        </r>
      </text>
    </comment>
    <comment authorId="0" ref="BB30" shapeId="0">
      <text>
        <r>
          <rPr>
            <b/>
            <sz val="9"/>
            <color indexed="81"/>
            <rFont val="Tahoma"/>
            <family val="2"/>
          </rPr>
          <t>Fendy Tio:</t>
        </r>
        <r>
          <rPr>
            <sz val="9"/>
            <color indexed="81"/>
            <rFont val="Tahoma"/>
            <family val="2"/>
          </rPr>
          <t xml:space="preserve">
Numeric Only</t>
        </r>
      </text>
    </comment>
    <comment authorId="0" ref="BC30" shapeId="0">
      <text>
        <r>
          <rPr>
            <b/>
            <sz val="9"/>
            <color indexed="81"/>
            <rFont val="Tahoma"/>
            <family val="2"/>
          </rPr>
          <t>Fendy Tio:</t>
        </r>
        <r>
          <rPr>
            <sz val="9"/>
            <color indexed="81"/>
            <rFont val="Tahoma"/>
            <family val="2"/>
          </rPr>
          <t xml:space="preserve">
Numeric Only</t>
        </r>
      </text>
    </comment>
    <comment authorId="0" ref="BD30" shapeId="0">
      <text>
        <r>
          <rPr>
            <b/>
            <sz val="9"/>
            <color indexed="81"/>
            <rFont val="Tahoma"/>
            <family val="2"/>
          </rPr>
          <t>Fendy Tio:</t>
        </r>
        <r>
          <rPr>
            <sz val="9"/>
            <color indexed="81"/>
            <rFont val="Tahoma"/>
            <family val="2"/>
          </rPr>
          <t xml:space="preserve">
Numeric Only</t>
        </r>
      </text>
    </comment>
    <comment authorId="0" ref="BE30" shapeId="0">
      <text>
        <r>
          <rPr>
            <b/>
            <sz val="9"/>
            <color indexed="81"/>
            <rFont val="Tahoma"/>
            <family val="2"/>
          </rPr>
          <t>Fendy Tio:</t>
        </r>
        <r>
          <rPr>
            <sz val="9"/>
            <color indexed="81"/>
            <rFont val="Tahoma"/>
            <family val="2"/>
          </rPr>
          <t xml:space="preserve">
Numeric Only</t>
        </r>
      </text>
    </comment>
    <comment authorId="0" ref="BF30" shapeId="0">
      <text>
        <r>
          <rPr>
            <b/>
            <sz val="9"/>
            <color indexed="81"/>
            <rFont val="Tahoma"/>
            <family val="2"/>
          </rPr>
          <t>Fendy Tio:</t>
        </r>
        <r>
          <rPr>
            <sz val="9"/>
            <color indexed="81"/>
            <rFont val="Tahoma"/>
            <family val="2"/>
          </rPr>
          <t xml:space="preserve">
Numeric Only</t>
        </r>
      </text>
    </comment>
    <comment authorId="0" ref="BG30" shapeId="0">
      <text>
        <r>
          <rPr>
            <b/>
            <sz val="9"/>
            <color indexed="81"/>
            <rFont val="Tahoma"/>
            <family val="2"/>
          </rPr>
          <t>Fendy Tio:</t>
        </r>
        <r>
          <rPr>
            <sz val="9"/>
            <color indexed="81"/>
            <rFont val="Tahoma"/>
            <family val="2"/>
          </rPr>
          <t xml:space="preserve">
Numeric Only</t>
        </r>
      </text>
    </comment>
    <comment authorId="0" ref="BH30" shapeId="0">
      <text>
        <r>
          <rPr>
            <b/>
            <sz val="9"/>
            <color indexed="81"/>
            <rFont val="Tahoma"/>
            <family val="2"/>
          </rPr>
          <t>Fendy Tio:</t>
        </r>
        <r>
          <rPr>
            <sz val="9"/>
            <color indexed="81"/>
            <rFont val="Tahoma"/>
            <family val="2"/>
          </rPr>
          <t xml:space="preserve">
Numeric Only</t>
        </r>
      </text>
    </comment>
    <comment authorId="0" ref="BI30" shapeId="0">
      <text>
        <r>
          <rPr>
            <b/>
            <sz val="9"/>
            <color indexed="81"/>
            <rFont val="Tahoma"/>
            <family val="2"/>
          </rPr>
          <t>Fendy Tio:</t>
        </r>
        <r>
          <rPr>
            <sz val="9"/>
            <color indexed="81"/>
            <rFont val="Tahoma"/>
            <family val="2"/>
          </rPr>
          <t xml:space="preserve">
Numeric Only</t>
        </r>
      </text>
    </comment>
    <comment authorId="0" ref="BJ30" shapeId="0">
      <text>
        <r>
          <rPr>
            <b/>
            <sz val="9"/>
            <color indexed="81"/>
            <rFont val="Tahoma"/>
            <family val="2"/>
          </rPr>
          <t>Fendy Tio:</t>
        </r>
        <r>
          <rPr>
            <sz val="9"/>
            <color indexed="81"/>
            <rFont val="Tahoma"/>
            <family val="2"/>
          </rPr>
          <t xml:space="preserve">
Numeric Only</t>
        </r>
      </text>
    </comment>
    <comment authorId="0" ref="BK30" shapeId="0">
      <text>
        <r>
          <rPr>
            <b/>
            <sz val="9"/>
            <color indexed="81"/>
            <rFont val="Tahoma"/>
            <family val="2"/>
          </rPr>
          <t>Fendy Tio:</t>
        </r>
        <r>
          <rPr>
            <sz val="9"/>
            <color indexed="81"/>
            <rFont val="Tahoma"/>
            <family val="2"/>
          </rPr>
          <t xml:space="preserve">
Numeric Only</t>
        </r>
      </text>
    </comment>
    <comment authorId="0" ref="BL30" shapeId="0">
      <text>
        <r>
          <rPr>
            <b/>
            <sz val="9"/>
            <color indexed="81"/>
            <rFont val="Tahoma"/>
            <family val="2"/>
          </rPr>
          <t>Fendy Tio:</t>
        </r>
        <r>
          <rPr>
            <sz val="9"/>
            <color indexed="81"/>
            <rFont val="Tahoma"/>
            <family val="2"/>
          </rPr>
          <t xml:space="preserve">
Numeric Only</t>
        </r>
      </text>
    </comment>
    <comment authorId="0" ref="BM30" shapeId="0">
      <text>
        <r>
          <rPr>
            <b/>
            <sz val="9"/>
            <color indexed="81"/>
            <rFont val="Tahoma"/>
            <family val="2"/>
          </rPr>
          <t>Fendy Tio:</t>
        </r>
        <r>
          <rPr>
            <sz val="9"/>
            <color indexed="81"/>
            <rFont val="Tahoma"/>
            <family val="2"/>
          </rPr>
          <t xml:space="preserve">
Numeric Only</t>
        </r>
      </text>
    </comment>
    <comment authorId="0" ref="BN30" shapeId="0">
      <text>
        <r>
          <rPr>
            <b/>
            <sz val="9"/>
            <color indexed="81"/>
            <rFont val="Tahoma"/>
            <family val="2"/>
          </rPr>
          <t>Fendy Tio:</t>
        </r>
        <r>
          <rPr>
            <sz val="9"/>
            <color indexed="81"/>
            <rFont val="Tahoma"/>
            <family val="2"/>
          </rPr>
          <t xml:space="preserve">
Numeric Only</t>
        </r>
      </text>
    </comment>
    <comment authorId="0" ref="BO30" shapeId="0">
      <text>
        <r>
          <rPr>
            <b/>
            <sz val="9"/>
            <color indexed="81"/>
            <rFont val="Tahoma"/>
            <family val="2"/>
          </rPr>
          <t>Fendy Tio:</t>
        </r>
        <r>
          <rPr>
            <sz val="9"/>
            <color indexed="81"/>
            <rFont val="Tahoma"/>
            <family val="2"/>
          </rPr>
          <t xml:space="preserve">
Numeric Only</t>
        </r>
      </text>
    </comment>
    <comment authorId="0" ref="BP30" shapeId="0">
      <text>
        <r>
          <rPr>
            <b/>
            <sz val="9"/>
            <color indexed="81"/>
            <rFont val="Tahoma"/>
            <family val="2"/>
          </rPr>
          <t>Fendy Tio:</t>
        </r>
        <r>
          <rPr>
            <sz val="9"/>
            <color indexed="81"/>
            <rFont val="Tahoma"/>
            <family val="2"/>
          </rPr>
          <t xml:space="preserve">
Numeric Only</t>
        </r>
      </text>
    </comment>
    <comment authorId="0" ref="BQ30" shapeId="0">
      <text>
        <r>
          <rPr>
            <b/>
            <sz val="9"/>
            <color indexed="81"/>
            <rFont val="Tahoma"/>
            <family val="2"/>
          </rPr>
          <t>Fendy Tio:</t>
        </r>
        <r>
          <rPr>
            <sz val="9"/>
            <color indexed="81"/>
            <rFont val="Tahoma"/>
            <family val="2"/>
          </rPr>
          <t xml:space="preserve">
Numeric Only</t>
        </r>
      </text>
    </comment>
    <comment authorId="0" ref="BR30" shapeId="0">
      <text>
        <r>
          <rPr>
            <b/>
            <sz val="9"/>
            <color indexed="81"/>
            <rFont val="Tahoma"/>
            <family val="2"/>
          </rPr>
          <t>Fendy Tio:</t>
        </r>
        <r>
          <rPr>
            <sz val="9"/>
            <color indexed="81"/>
            <rFont val="Tahoma"/>
            <family val="2"/>
          </rPr>
          <t xml:space="preserve">
Numeric Only</t>
        </r>
      </text>
    </comment>
    <comment authorId="0" ref="BS30" shapeId="0">
      <text>
        <r>
          <rPr>
            <b/>
            <sz val="9"/>
            <color indexed="81"/>
            <rFont val="Tahoma"/>
            <family val="2"/>
          </rPr>
          <t>Fendy Tio:</t>
        </r>
        <r>
          <rPr>
            <sz val="9"/>
            <color indexed="81"/>
            <rFont val="Tahoma"/>
            <family val="2"/>
          </rPr>
          <t xml:space="preserve">
Numeric Only</t>
        </r>
      </text>
    </comment>
    <comment authorId="0" ref="BT30" shapeId="0">
      <text>
        <r>
          <rPr>
            <b/>
            <sz val="9"/>
            <color indexed="81"/>
            <rFont val="Tahoma"/>
            <family val="2"/>
          </rPr>
          <t>Fendy Tio:</t>
        </r>
        <r>
          <rPr>
            <sz val="9"/>
            <color indexed="81"/>
            <rFont val="Tahoma"/>
            <family val="2"/>
          </rPr>
          <t xml:space="preserve">
Numeric Only</t>
        </r>
      </text>
    </comment>
    <comment authorId="0" ref="BU30" shapeId="0">
      <text>
        <r>
          <rPr>
            <b/>
            <sz val="9"/>
            <color indexed="81"/>
            <rFont val="Tahoma"/>
            <family val="2"/>
          </rPr>
          <t>Fendy Tio:</t>
        </r>
        <r>
          <rPr>
            <sz val="9"/>
            <color indexed="81"/>
            <rFont val="Tahoma"/>
            <family val="2"/>
          </rPr>
          <t xml:space="preserve">
Numeric Only</t>
        </r>
      </text>
    </comment>
    <comment authorId="0" ref="BV30" shapeId="0">
      <text>
        <r>
          <rPr>
            <b/>
            <sz val="9"/>
            <color indexed="81"/>
            <rFont val="Tahoma"/>
            <family val="2"/>
          </rPr>
          <t>Fendy Tio:</t>
        </r>
        <r>
          <rPr>
            <sz val="9"/>
            <color indexed="81"/>
            <rFont val="Tahoma"/>
            <family val="2"/>
          </rPr>
          <t xml:space="preserve">
Numeric Only</t>
        </r>
      </text>
    </comment>
    <comment authorId="0" ref="BW30" shapeId="0">
      <text>
        <r>
          <rPr>
            <b/>
            <sz val="9"/>
            <color indexed="81"/>
            <rFont val="Tahoma"/>
            <family val="2"/>
          </rPr>
          <t>Fendy Tio:</t>
        </r>
        <r>
          <rPr>
            <sz val="9"/>
            <color indexed="81"/>
            <rFont val="Tahoma"/>
            <family val="2"/>
          </rPr>
          <t xml:space="preserve">
Numeric Only</t>
        </r>
      </text>
    </comment>
    <comment authorId="0" ref="BX30" shapeId="0">
      <text>
        <r>
          <rPr>
            <b/>
            <sz val="9"/>
            <color indexed="81"/>
            <rFont val="Tahoma"/>
            <family val="2"/>
          </rPr>
          <t>Fendy Tio:</t>
        </r>
        <r>
          <rPr>
            <sz val="9"/>
            <color indexed="81"/>
            <rFont val="Tahoma"/>
            <family val="2"/>
          </rPr>
          <t xml:space="preserve">
Numeric Only</t>
        </r>
      </text>
    </comment>
    <comment authorId="0" ref="BY30" shapeId="0">
      <text>
        <r>
          <rPr>
            <b/>
            <sz val="9"/>
            <color indexed="81"/>
            <rFont val="Tahoma"/>
            <family val="2"/>
          </rPr>
          <t>Fendy Tio:</t>
        </r>
        <r>
          <rPr>
            <sz val="9"/>
            <color indexed="81"/>
            <rFont val="Tahoma"/>
            <family val="2"/>
          </rPr>
          <t xml:space="preserve">
Numeric Only</t>
        </r>
      </text>
    </comment>
    <comment authorId="0" ref="BZ30" shapeId="0">
      <text>
        <r>
          <rPr>
            <b/>
            <sz val="9"/>
            <color indexed="81"/>
            <rFont val="Tahoma"/>
            <family val="2"/>
          </rPr>
          <t>Fendy Tio:</t>
        </r>
        <r>
          <rPr>
            <sz val="9"/>
            <color indexed="81"/>
            <rFont val="Tahoma"/>
            <family val="2"/>
          </rPr>
          <t xml:space="preserve">
Numeric Only</t>
        </r>
      </text>
    </comment>
    <comment authorId="0" ref="CA30" shapeId="0">
      <text>
        <r>
          <rPr>
            <b/>
            <sz val="9"/>
            <color indexed="81"/>
            <rFont val="Tahoma"/>
            <family val="2"/>
          </rPr>
          <t>Fendy Tio:</t>
        </r>
        <r>
          <rPr>
            <sz val="9"/>
            <color indexed="81"/>
            <rFont val="Tahoma"/>
            <family val="2"/>
          </rPr>
          <t xml:space="preserve">
Numeric Only</t>
        </r>
      </text>
    </comment>
    <comment authorId="0" ref="CB30" shapeId="0">
      <text>
        <r>
          <rPr>
            <b/>
            <sz val="9"/>
            <color indexed="81"/>
            <rFont val="Tahoma"/>
            <family val="2"/>
          </rPr>
          <t>Fendy Tio:</t>
        </r>
        <r>
          <rPr>
            <sz val="9"/>
            <color indexed="81"/>
            <rFont val="Tahoma"/>
            <family val="2"/>
          </rPr>
          <t xml:space="preserve">
Numeric Only</t>
        </r>
      </text>
    </comment>
    <comment authorId="0" ref="CC30" shapeId="0">
      <text>
        <r>
          <rPr>
            <b/>
            <sz val="9"/>
            <color indexed="81"/>
            <rFont val="Tahoma"/>
            <family val="2"/>
          </rPr>
          <t>Fendy Tio:</t>
        </r>
        <r>
          <rPr>
            <sz val="9"/>
            <color indexed="81"/>
            <rFont val="Tahoma"/>
            <family val="2"/>
          </rPr>
          <t xml:space="preserve">
Numeric Only</t>
        </r>
      </text>
    </comment>
    <comment authorId="0" ref="CD30" shapeId="0">
      <text>
        <r>
          <rPr>
            <b/>
            <sz val="9"/>
            <color indexed="81"/>
            <rFont val="Tahoma"/>
            <family val="2"/>
          </rPr>
          <t>Fendy Tio:</t>
        </r>
        <r>
          <rPr>
            <sz val="9"/>
            <color indexed="81"/>
            <rFont val="Tahoma"/>
            <family val="2"/>
          </rPr>
          <t xml:space="preserve">
Numeric Only</t>
        </r>
      </text>
    </comment>
    <comment authorId="0" ref="CE30" shapeId="0">
      <text>
        <r>
          <rPr>
            <b/>
            <sz val="9"/>
            <color indexed="81"/>
            <rFont val="Tahoma"/>
            <family val="2"/>
          </rPr>
          <t>Fendy Tio:</t>
        </r>
        <r>
          <rPr>
            <sz val="9"/>
            <color indexed="81"/>
            <rFont val="Tahoma"/>
            <family val="2"/>
          </rPr>
          <t xml:space="preserve">
Numeric Only</t>
        </r>
      </text>
    </comment>
    <comment authorId="0" ref="CF30" shapeId="0">
      <text>
        <r>
          <rPr>
            <b/>
            <sz val="9"/>
            <color indexed="81"/>
            <rFont val="Tahoma"/>
            <family val="2"/>
          </rPr>
          <t>Fendy Tio:</t>
        </r>
        <r>
          <rPr>
            <sz val="9"/>
            <color indexed="81"/>
            <rFont val="Tahoma"/>
            <family val="2"/>
          </rPr>
          <t xml:space="preserve">
Numeric Only</t>
        </r>
      </text>
    </comment>
    <comment authorId="0" ref="CG30" shapeId="0">
      <text>
        <r>
          <rPr>
            <b/>
            <sz val="9"/>
            <color indexed="81"/>
            <rFont val="Tahoma"/>
            <family val="2"/>
          </rPr>
          <t>Fendy Tio:</t>
        </r>
        <r>
          <rPr>
            <sz val="9"/>
            <color indexed="81"/>
            <rFont val="Tahoma"/>
            <family val="2"/>
          </rPr>
          <t xml:space="preserve">
Numeric Only</t>
        </r>
      </text>
    </comment>
    <comment authorId="0" ref="CH30" shapeId="0">
      <text>
        <r>
          <rPr>
            <b/>
            <sz val="9"/>
            <color indexed="81"/>
            <rFont val="Tahoma"/>
            <family val="2"/>
          </rPr>
          <t>Fendy Tio:</t>
        </r>
        <r>
          <rPr>
            <sz val="9"/>
            <color indexed="81"/>
            <rFont val="Tahoma"/>
            <family val="2"/>
          </rPr>
          <t xml:space="preserve">
Numeric Only</t>
        </r>
      </text>
    </comment>
    <comment authorId="0" ref="CI30" shapeId="0">
      <text>
        <r>
          <rPr>
            <b/>
            <sz val="9"/>
            <color indexed="81"/>
            <rFont val="Tahoma"/>
            <family val="2"/>
          </rPr>
          <t>Fendy Tio:</t>
        </r>
        <r>
          <rPr>
            <sz val="9"/>
            <color indexed="81"/>
            <rFont val="Tahoma"/>
            <family val="2"/>
          </rPr>
          <t xml:space="preserve">
Numeric Only</t>
        </r>
      </text>
    </comment>
    <comment authorId="0" ref="CJ30" shapeId="0">
      <text>
        <r>
          <rPr>
            <b/>
            <sz val="9"/>
            <color indexed="81"/>
            <rFont val="Tahoma"/>
            <family val="2"/>
          </rPr>
          <t>Fendy Tio:</t>
        </r>
        <r>
          <rPr>
            <sz val="9"/>
            <color indexed="81"/>
            <rFont val="Tahoma"/>
            <family val="2"/>
          </rPr>
          <t xml:space="preserve">
Numeric Only</t>
        </r>
      </text>
    </comment>
    <comment authorId="0" ref="CK30" shapeId="0">
      <text>
        <r>
          <rPr>
            <b/>
            <sz val="9"/>
            <color indexed="81"/>
            <rFont val="Tahoma"/>
            <family val="2"/>
          </rPr>
          <t>Fendy Tio:</t>
        </r>
        <r>
          <rPr>
            <sz val="9"/>
            <color indexed="81"/>
            <rFont val="Tahoma"/>
            <family val="2"/>
          </rPr>
          <t xml:space="preserve">
Numeric Only</t>
        </r>
      </text>
    </comment>
    <comment authorId="0" ref="CL30" shapeId="0">
      <text>
        <r>
          <rPr>
            <b/>
            <sz val="9"/>
            <color indexed="81"/>
            <rFont val="Tahoma"/>
            <family val="2"/>
          </rPr>
          <t>Fendy Tio:</t>
        </r>
        <r>
          <rPr>
            <sz val="9"/>
            <color indexed="81"/>
            <rFont val="Tahoma"/>
            <family val="2"/>
          </rPr>
          <t xml:space="preserve">
Numeric Only</t>
        </r>
      </text>
    </comment>
    <comment authorId="0" ref="CM30" shapeId="0">
      <text>
        <r>
          <rPr>
            <b/>
            <sz val="9"/>
            <color indexed="81"/>
            <rFont val="Tahoma"/>
            <family val="2"/>
          </rPr>
          <t>Fendy Tio:</t>
        </r>
        <r>
          <rPr>
            <sz val="9"/>
            <color indexed="81"/>
            <rFont val="Tahoma"/>
            <family val="2"/>
          </rPr>
          <t xml:space="preserve">
Numeric Only</t>
        </r>
      </text>
    </comment>
    <comment authorId="0" ref="CN30" shapeId="0">
      <text>
        <r>
          <rPr>
            <b/>
            <sz val="9"/>
            <color indexed="81"/>
            <rFont val="Tahoma"/>
            <family val="2"/>
          </rPr>
          <t>Fendy Tio:</t>
        </r>
        <r>
          <rPr>
            <sz val="9"/>
            <color indexed="81"/>
            <rFont val="Tahoma"/>
            <family val="2"/>
          </rPr>
          <t xml:space="preserve">
Numeric Only</t>
        </r>
      </text>
    </comment>
    <comment authorId="0" ref="CO30" shapeId="0">
      <text>
        <r>
          <rPr>
            <b/>
            <sz val="9"/>
            <color indexed="81"/>
            <rFont val="Tahoma"/>
            <family val="2"/>
          </rPr>
          <t>Fendy Tio:</t>
        </r>
        <r>
          <rPr>
            <sz val="9"/>
            <color indexed="81"/>
            <rFont val="Tahoma"/>
            <family val="2"/>
          </rPr>
          <t xml:space="preserve">
Numeric Only</t>
        </r>
      </text>
    </comment>
    <comment authorId="0" ref="CP30" shapeId="0">
      <text>
        <r>
          <rPr>
            <b/>
            <sz val="9"/>
            <color indexed="81"/>
            <rFont val="Tahoma"/>
            <family val="2"/>
          </rPr>
          <t>Fendy Tio:</t>
        </r>
        <r>
          <rPr>
            <sz val="9"/>
            <color indexed="81"/>
            <rFont val="Tahoma"/>
            <family val="2"/>
          </rPr>
          <t xml:space="preserve">
Numeric Only</t>
        </r>
      </text>
    </comment>
    <comment authorId="0" ref="CQ30" shapeId="0">
      <text>
        <r>
          <rPr>
            <b/>
            <sz val="9"/>
            <color indexed="81"/>
            <rFont val="Tahoma"/>
            <family val="2"/>
          </rPr>
          <t>Fendy Tio:</t>
        </r>
        <r>
          <rPr>
            <sz val="9"/>
            <color indexed="81"/>
            <rFont val="Tahoma"/>
            <family val="2"/>
          </rPr>
          <t xml:space="preserve">
Numeric Only</t>
        </r>
      </text>
    </comment>
    <comment authorId="0" ref="CR30" shapeId="0">
      <text>
        <r>
          <rPr>
            <b/>
            <sz val="9"/>
            <color indexed="81"/>
            <rFont val="Tahoma"/>
            <family val="2"/>
          </rPr>
          <t>Fendy Tio:</t>
        </r>
        <r>
          <rPr>
            <sz val="9"/>
            <color indexed="81"/>
            <rFont val="Tahoma"/>
            <family val="2"/>
          </rPr>
          <t xml:space="preserve">
Numeric Only</t>
        </r>
      </text>
    </comment>
    <comment authorId="0" ref="CS30" shapeId="0">
      <text>
        <r>
          <rPr>
            <b/>
            <sz val="9"/>
            <color indexed="81"/>
            <rFont val="Tahoma"/>
            <family val="2"/>
          </rPr>
          <t>Fendy Tio:</t>
        </r>
        <r>
          <rPr>
            <sz val="9"/>
            <color indexed="81"/>
            <rFont val="Tahoma"/>
            <family val="2"/>
          </rPr>
          <t xml:space="preserve">
Numeric Only</t>
        </r>
      </text>
    </comment>
    <comment authorId="0" ref="CT30" shapeId="0">
      <text>
        <r>
          <rPr>
            <b/>
            <sz val="9"/>
            <color indexed="81"/>
            <rFont val="Tahoma"/>
            <family val="2"/>
          </rPr>
          <t>Fendy Tio:</t>
        </r>
        <r>
          <rPr>
            <sz val="9"/>
            <color indexed="81"/>
            <rFont val="Tahoma"/>
            <family val="2"/>
          </rPr>
          <t xml:space="preserve">
Numeric Only</t>
        </r>
      </text>
    </comment>
    <comment authorId="0" ref="CU30" shapeId="0">
      <text>
        <r>
          <rPr>
            <b/>
            <sz val="9"/>
            <color indexed="81"/>
            <rFont val="Tahoma"/>
            <family val="2"/>
          </rPr>
          <t>Fendy Tio:</t>
        </r>
        <r>
          <rPr>
            <sz val="9"/>
            <color indexed="81"/>
            <rFont val="Tahoma"/>
            <family val="2"/>
          </rPr>
          <t xml:space="preserve">
Numeric Only</t>
        </r>
      </text>
    </comment>
    <comment authorId="0" ref="CV30" shapeId="0">
      <text>
        <r>
          <rPr>
            <b/>
            <sz val="9"/>
            <color indexed="81"/>
            <rFont val="Tahoma"/>
            <family val="2"/>
          </rPr>
          <t>Fendy Tio:</t>
        </r>
        <r>
          <rPr>
            <sz val="9"/>
            <color indexed="81"/>
            <rFont val="Tahoma"/>
            <family val="2"/>
          </rPr>
          <t xml:space="preserve">
Numeric Only</t>
        </r>
      </text>
    </comment>
    <comment authorId="0" ref="CW30" shapeId="0">
      <text>
        <r>
          <rPr>
            <b/>
            <sz val="9"/>
            <color indexed="81"/>
            <rFont val="Tahoma"/>
            <family val="2"/>
          </rPr>
          <t>Fendy Tio:</t>
        </r>
        <r>
          <rPr>
            <sz val="9"/>
            <color indexed="81"/>
            <rFont val="Tahoma"/>
            <family val="2"/>
          </rPr>
          <t xml:space="preserve">
Numeric Only</t>
        </r>
      </text>
    </comment>
    <comment authorId="0" ref="B31" shapeId="0">
      <text>
        <r>
          <rPr>
            <b/>
            <sz val="9"/>
            <color indexed="81"/>
            <rFont val="Tahoma"/>
            <family val="2"/>
          </rPr>
          <t>Fendy Tio:</t>
        </r>
        <r>
          <rPr>
            <sz val="9"/>
            <color indexed="81"/>
            <rFont val="Tahoma"/>
            <family val="2"/>
          </rPr>
          <t xml:space="preserve">
Numeric Only</t>
        </r>
      </text>
    </comment>
    <comment authorId="0" ref="C31" shapeId="0">
      <text>
        <r>
          <rPr>
            <b/>
            <sz val="9"/>
            <color indexed="81"/>
            <rFont val="Tahoma"/>
            <family val="2"/>
          </rPr>
          <t>Fendy Tio:</t>
        </r>
        <r>
          <rPr>
            <sz val="9"/>
            <color indexed="81"/>
            <rFont val="Tahoma"/>
            <family val="2"/>
          </rPr>
          <t xml:space="preserve">
Numeric Only</t>
        </r>
      </text>
    </comment>
    <comment authorId="0" ref="D31" shapeId="0">
      <text>
        <r>
          <rPr>
            <b/>
            <sz val="9"/>
            <color indexed="81"/>
            <rFont val="Tahoma"/>
            <family val="2"/>
          </rPr>
          <t>Fendy Tio:</t>
        </r>
        <r>
          <rPr>
            <sz val="9"/>
            <color indexed="81"/>
            <rFont val="Tahoma"/>
            <family val="2"/>
          </rPr>
          <t xml:space="preserve">
Numeric Only</t>
        </r>
      </text>
    </comment>
    <comment authorId="0" ref="E31" shapeId="0">
      <text>
        <r>
          <rPr>
            <b/>
            <sz val="9"/>
            <color indexed="81"/>
            <rFont val="Tahoma"/>
            <family val="2"/>
          </rPr>
          <t>Fendy Tio:</t>
        </r>
        <r>
          <rPr>
            <sz val="9"/>
            <color indexed="81"/>
            <rFont val="Tahoma"/>
            <family val="2"/>
          </rPr>
          <t xml:space="preserve">
Numeric Only</t>
        </r>
      </text>
    </comment>
    <comment authorId="0" ref="F31" shapeId="0">
      <text>
        <r>
          <rPr>
            <b/>
            <sz val="9"/>
            <color indexed="81"/>
            <rFont val="Tahoma"/>
            <family val="2"/>
          </rPr>
          <t>Fendy Tio:</t>
        </r>
        <r>
          <rPr>
            <sz val="9"/>
            <color indexed="81"/>
            <rFont val="Tahoma"/>
            <family val="2"/>
          </rPr>
          <t xml:space="preserve">
Numeric Only</t>
        </r>
      </text>
    </comment>
    <comment authorId="0" ref="G31" shapeId="0">
      <text>
        <r>
          <rPr>
            <b/>
            <sz val="9"/>
            <color indexed="81"/>
            <rFont val="Tahoma"/>
            <family val="2"/>
          </rPr>
          <t>Fendy Tio:</t>
        </r>
        <r>
          <rPr>
            <sz val="9"/>
            <color indexed="81"/>
            <rFont val="Tahoma"/>
            <family val="2"/>
          </rPr>
          <t xml:space="preserve">
Numeric Only</t>
        </r>
      </text>
    </comment>
    <comment authorId="0" ref="H31" shapeId="0">
      <text>
        <r>
          <rPr>
            <b/>
            <sz val="9"/>
            <color indexed="81"/>
            <rFont val="Tahoma"/>
            <family val="2"/>
          </rPr>
          <t>Fendy Tio:</t>
        </r>
        <r>
          <rPr>
            <sz val="9"/>
            <color indexed="81"/>
            <rFont val="Tahoma"/>
            <family val="2"/>
          </rPr>
          <t xml:space="preserve">
Numeric Only</t>
        </r>
      </text>
    </comment>
    <comment authorId="0" ref="I31" shapeId="0">
      <text>
        <r>
          <rPr>
            <b/>
            <sz val="9"/>
            <color indexed="81"/>
            <rFont val="Tahoma"/>
            <family val="2"/>
          </rPr>
          <t>Fendy Tio:</t>
        </r>
        <r>
          <rPr>
            <sz val="9"/>
            <color indexed="81"/>
            <rFont val="Tahoma"/>
            <family val="2"/>
          </rPr>
          <t xml:space="preserve">
Numeric Only</t>
        </r>
      </text>
    </comment>
    <comment authorId="0" ref="J31" shapeId="0">
      <text>
        <r>
          <rPr>
            <b/>
            <sz val="9"/>
            <color indexed="81"/>
            <rFont val="Tahoma"/>
            <family val="2"/>
          </rPr>
          <t>Fendy Tio:</t>
        </r>
        <r>
          <rPr>
            <sz val="9"/>
            <color indexed="81"/>
            <rFont val="Tahoma"/>
            <family val="2"/>
          </rPr>
          <t xml:space="preserve">
Numeric Only</t>
        </r>
      </text>
    </comment>
    <comment authorId="0" ref="K31" shapeId="0">
      <text>
        <r>
          <rPr>
            <b/>
            <sz val="9"/>
            <color indexed="81"/>
            <rFont val="Tahoma"/>
            <family val="2"/>
          </rPr>
          <t>Fendy Tio:</t>
        </r>
        <r>
          <rPr>
            <sz val="9"/>
            <color indexed="81"/>
            <rFont val="Tahoma"/>
            <family val="2"/>
          </rPr>
          <t xml:space="preserve">
Numeric Only</t>
        </r>
      </text>
    </comment>
    <comment authorId="0" ref="L31" shapeId="0">
      <text>
        <r>
          <rPr>
            <b/>
            <sz val="9"/>
            <color indexed="81"/>
            <rFont val="Tahoma"/>
            <family val="2"/>
          </rPr>
          <t>Fendy Tio:</t>
        </r>
        <r>
          <rPr>
            <sz val="9"/>
            <color indexed="81"/>
            <rFont val="Tahoma"/>
            <family val="2"/>
          </rPr>
          <t xml:space="preserve">
Numeric Only</t>
        </r>
      </text>
    </comment>
    <comment authorId="0" ref="M31" shapeId="0">
      <text>
        <r>
          <rPr>
            <b/>
            <sz val="9"/>
            <color indexed="81"/>
            <rFont val="Tahoma"/>
            <family val="2"/>
          </rPr>
          <t>Fendy Tio:</t>
        </r>
        <r>
          <rPr>
            <sz val="9"/>
            <color indexed="81"/>
            <rFont val="Tahoma"/>
            <family val="2"/>
          </rPr>
          <t xml:space="preserve">
Numeric Only</t>
        </r>
      </text>
    </comment>
    <comment authorId="0" ref="N31" shapeId="0">
      <text>
        <r>
          <rPr>
            <b/>
            <sz val="9"/>
            <color indexed="81"/>
            <rFont val="Tahoma"/>
            <family val="2"/>
          </rPr>
          <t>Fendy Tio:</t>
        </r>
        <r>
          <rPr>
            <sz val="9"/>
            <color indexed="81"/>
            <rFont val="Tahoma"/>
            <family val="2"/>
          </rPr>
          <t xml:space="preserve">
Numeric Only</t>
        </r>
      </text>
    </comment>
    <comment authorId="0" ref="O31" shapeId="0">
      <text>
        <r>
          <rPr>
            <b/>
            <sz val="9"/>
            <color indexed="81"/>
            <rFont val="Tahoma"/>
            <family val="2"/>
          </rPr>
          <t>Fendy Tio:</t>
        </r>
        <r>
          <rPr>
            <sz val="9"/>
            <color indexed="81"/>
            <rFont val="Tahoma"/>
            <family val="2"/>
          </rPr>
          <t xml:space="preserve">
Numeric Only</t>
        </r>
      </text>
    </comment>
    <comment authorId="0" ref="P31" shapeId="0">
      <text>
        <r>
          <rPr>
            <b/>
            <sz val="9"/>
            <color indexed="81"/>
            <rFont val="Tahoma"/>
            <family val="2"/>
          </rPr>
          <t>Fendy Tio:</t>
        </r>
        <r>
          <rPr>
            <sz val="9"/>
            <color indexed="81"/>
            <rFont val="Tahoma"/>
            <family val="2"/>
          </rPr>
          <t xml:space="preserve">
Numeric Only</t>
        </r>
      </text>
    </comment>
    <comment authorId="0" ref="Q31" shapeId="0">
      <text>
        <r>
          <rPr>
            <b/>
            <sz val="9"/>
            <color indexed="81"/>
            <rFont val="Tahoma"/>
            <family val="2"/>
          </rPr>
          <t>Fendy Tio:</t>
        </r>
        <r>
          <rPr>
            <sz val="9"/>
            <color indexed="81"/>
            <rFont val="Tahoma"/>
            <family val="2"/>
          </rPr>
          <t xml:space="preserve">
Numeric Only</t>
        </r>
      </text>
    </comment>
    <comment authorId="0" ref="R31" shapeId="0">
      <text>
        <r>
          <rPr>
            <b/>
            <sz val="9"/>
            <color indexed="81"/>
            <rFont val="Tahoma"/>
            <family val="2"/>
          </rPr>
          <t>Fendy Tio:</t>
        </r>
        <r>
          <rPr>
            <sz val="9"/>
            <color indexed="81"/>
            <rFont val="Tahoma"/>
            <family val="2"/>
          </rPr>
          <t xml:space="preserve">
Numeric Only</t>
        </r>
      </text>
    </comment>
    <comment authorId="0" ref="S31" shapeId="0">
      <text>
        <r>
          <rPr>
            <b/>
            <sz val="9"/>
            <color indexed="81"/>
            <rFont val="Tahoma"/>
            <family val="2"/>
          </rPr>
          <t>Fendy Tio:</t>
        </r>
        <r>
          <rPr>
            <sz val="9"/>
            <color indexed="81"/>
            <rFont val="Tahoma"/>
            <family val="2"/>
          </rPr>
          <t xml:space="preserve">
Numeric Only</t>
        </r>
      </text>
    </comment>
    <comment authorId="0" ref="T31" shapeId="0">
      <text>
        <r>
          <rPr>
            <b/>
            <sz val="9"/>
            <color indexed="81"/>
            <rFont val="Tahoma"/>
            <family val="2"/>
          </rPr>
          <t>Fendy Tio:</t>
        </r>
        <r>
          <rPr>
            <sz val="9"/>
            <color indexed="81"/>
            <rFont val="Tahoma"/>
            <family val="2"/>
          </rPr>
          <t xml:space="preserve">
Numeric Only</t>
        </r>
      </text>
    </comment>
    <comment authorId="0" ref="U31" shapeId="0">
      <text>
        <r>
          <rPr>
            <b/>
            <sz val="9"/>
            <color indexed="81"/>
            <rFont val="Tahoma"/>
            <family val="2"/>
          </rPr>
          <t>Fendy Tio:</t>
        </r>
        <r>
          <rPr>
            <sz val="9"/>
            <color indexed="81"/>
            <rFont val="Tahoma"/>
            <family val="2"/>
          </rPr>
          <t xml:space="preserve">
Numeric Only</t>
        </r>
      </text>
    </comment>
    <comment authorId="0" ref="V31" shapeId="0">
      <text>
        <r>
          <rPr>
            <b/>
            <sz val="9"/>
            <color indexed="81"/>
            <rFont val="Tahoma"/>
            <family val="2"/>
          </rPr>
          <t>Fendy Tio:</t>
        </r>
        <r>
          <rPr>
            <sz val="9"/>
            <color indexed="81"/>
            <rFont val="Tahoma"/>
            <family val="2"/>
          </rPr>
          <t xml:space="preserve">
Numeric Only</t>
        </r>
      </text>
    </comment>
    <comment authorId="0" ref="W31" shapeId="0">
      <text>
        <r>
          <rPr>
            <b/>
            <sz val="9"/>
            <color indexed="81"/>
            <rFont val="Tahoma"/>
            <family val="2"/>
          </rPr>
          <t>Fendy Tio:</t>
        </r>
        <r>
          <rPr>
            <sz val="9"/>
            <color indexed="81"/>
            <rFont val="Tahoma"/>
            <family val="2"/>
          </rPr>
          <t xml:space="preserve">
Numeric Only</t>
        </r>
      </text>
    </comment>
    <comment authorId="0" ref="X31" shapeId="0">
      <text>
        <r>
          <rPr>
            <b/>
            <sz val="9"/>
            <color indexed="81"/>
            <rFont val="Tahoma"/>
            <family val="2"/>
          </rPr>
          <t>Fendy Tio:</t>
        </r>
        <r>
          <rPr>
            <sz val="9"/>
            <color indexed="81"/>
            <rFont val="Tahoma"/>
            <family val="2"/>
          </rPr>
          <t xml:space="preserve">
Numeric Only</t>
        </r>
      </text>
    </comment>
    <comment authorId="0" ref="Y31" shapeId="0">
      <text>
        <r>
          <rPr>
            <b/>
            <sz val="9"/>
            <color indexed="81"/>
            <rFont val="Tahoma"/>
            <family val="2"/>
          </rPr>
          <t>Fendy Tio:</t>
        </r>
        <r>
          <rPr>
            <sz val="9"/>
            <color indexed="81"/>
            <rFont val="Tahoma"/>
            <family val="2"/>
          </rPr>
          <t xml:space="preserve">
Numeric Only</t>
        </r>
      </text>
    </comment>
    <comment authorId="0" ref="Z31" shapeId="0">
      <text>
        <r>
          <rPr>
            <b/>
            <sz val="9"/>
            <color indexed="81"/>
            <rFont val="Tahoma"/>
            <family val="2"/>
          </rPr>
          <t>Fendy Tio:</t>
        </r>
        <r>
          <rPr>
            <sz val="9"/>
            <color indexed="81"/>
            <rFont val="Tahoma"/>
            <family val="2"/>
          </rPr>
          <t xml:space="preserve">
Numeric Only</t>
        </r>
      </text>
    </comment>
    <comment authorId="0" ref="AA31" shapeId="0">
      <text>
        <r>
          <rPr>
            <b/>
            <sz val="9"/>
            <color indexed="81"/>
            <rFont val="Tahoma"/>
            <family val="2"/>
          </rPr>
          <t>Fendy Tio:</t>
        </r>
        <r>
          <rPr>
            <sz val="9"/>
            <color indexed="81"/>
            <rFont val="Tahoma"/>
            <family val="2"/>
          </rPr>
          <t xml:space="preserve">
Numeric Only</t>
        </r>
      </text>
    </comment>
    <comment authorId="0" ref="AB31" shapeId="0">
      <text>
        <r>
          <rPr>
            <b/>
            <sz val="9"/>
            <color indexed="81"/>
            <rFont val="Tahoma"/>
            <family val="2"/>
          </rPr>
          <t>Fendy Tio:</t>
        </r>
        <r>
          <rPr>
            <sz val="9"/>
            <color indexed="81"/>
            <rFont val="Tahoma"/>
            <family val="2"/>
          </rPr>
          <t xml:space="preserve">
Numeric Only</t>
        </r>
      </text>
    </comment>
    <comment authorId="0" ref="AC31" shapeId="0">
      <text>
        <r>
          <rPr>
            <b/>
            <sz val="9"/>
            <color indexed="81"/>
            <rFont val="Tahoma"/>
            <family val="2"/>
          </rPr>
          <t>Fendy Tio:</t>
        </r>
        <r>
          <rPr>
            <sz val="9"/>
            <color indexed="81"/>
            <rFont val="Tahoma"/>
            <family val="2"/>
          </rPr>
          <t xml:space="preserve">
Numeric Only</t>
        </r>
      </text>
    </comment>
    <comment authorId="0" ref="AD31" shapeId="0">
      <text>
        <r>
          <rPr>
            <b/>
            <sz val="9"/>
            <color indexed="81"/>
            <rFont val="Tahoma"/>
            <family val="2"/>
          </rPr>
          <t>Fendy Tio:</t>
        </r>
        <r>
          <rPr>
            <sz val="9"/>
            <color indexed="81"/>
            <rFont val="Tahoma"/>
            <family val="2"/>
          </rPr>
          <t xml:space="preserve">
Numeric Only</t>
        </r>
      </text>
    </comment>
    <comment authorId="0" ref="AE31" shapeId="0">
      <text>
        <r>
          <rPr>
            <b/>
            <sz val="9"/>
            <color indexed="81"/>
            <rFont val="Tahoma"/>
            <family val="2"/>
          </rPr>
          <t>Fendy Tio:</t>
        </r>
        <r>
          <rPr>
            <sz val="9"/>
            <color indexed="81"/>
            <rFont val="Tahoma"/>
            <family val="2"/>
          </rPr>
          <t xml:space="preserve">
Numeric Only</t>
        </r>
      </text>
    </comment>
    <comment authorId="0" ref="AF31" shapeId="0">
      <text>
        <r>
          <rPr>
            <b/>
            <sz val="9"/>
            <color indexed="81"/>
            <rFont val="Tahoma"/>
            <family val="2"/>
          </rPr>
          <t>Fendy Tio:</t>
        </r>
        <r>
          <rPr>
            <sz val="9"/>
            <color indexed="81"/>
            <rFont val="Tahoma"/>
            <family val="2"/>
          </rPr>
          <t xml:space="preserve">
Numeric Only</t>
        </r>
      </text>
    </comment>
    <comment authorId="0" ref="AG31" shapeId="0">
      <text>
        <r>
          <rPr>
            <b/>
            <sz val="9"/>
            <color indexed="81"/>
            <rFont val="Tahoma"/>
            <family val="2"/>
          </rPr>
          <t>Fendy Tio:</t>
        </r>
        <r>
          <rPr>
            <sz val="9"/>
            <color indexed="81"/>
            <rFont val="Tahoma"/>
            <family val="2"/>
          </rPr>
          <t xml:space="preserve">
Numeric Only</t>
        </r>
      </text>
    </comment>
    <comment authorId="0" ref="AH31" shapeId="0">
      <text>
        <r>
          <rPr>
            <b/>
            <sz val="9"/>
            <color indexed="81"/>
            <rFont val="Tahoma"/>
            <family val="2"/>
          </rPr>
          <t>Fendy Tio:</t>
        </r>
        <r>
          <rPr>
            <sz val="9"/>
            <color indexed="81"/>
            <rFont val="Tahoma"/>
            <family val="2"/>
          </rPr>
          <t xml:space="preserve">
Numeric Only</t>
        </r>
      </text>
    </comment>
    <comment authorId="0" ref="AI31" shapeId="0">
      <text>
        <r>
          <rPr>
            <b/>
            <sz val="9"/>
            <color indexed="81"/>
            <rFont val="Tahoma"/>
            <family val="2"/>
          </rPr>
          <t>Fendy Tio:</t>
        </r>
        <r>
          <rPr>
            <sz val="9"/>
            <color indexed="81"/>
            <rFont val="Tahoma"/>
            <family val="2"/>
          </rPr>
          <t xml:space="preserve">
Numeric Only</t>
        </r>
      </text>
    </comment>
    <comment authorId="0" ref="AJ31" shapeId="0">
      <text>
        <r>
          <rPr>
            <b/>
            <sz val="9"/>
            <color indexed="81"/>
            <rFont val="Tahoma"/>
            <family val="2"/>
          </rPr>
          <t>Fendy Tio:</t>
        </r>
        <r>
          <rPr>
            <sz val="9"/>
            <color indexed="81"/>
            <rFont val="Tahoma"/>
            <family val="2"/>
          </rPr>
          <t xml:space="preserve">
Numeric Only</t>
        </r>
      </text>
    </comment>
    <comment authorId="0" ref="AK31" shapeId="0">
      <text>
        <r>
          <rPr>
            <b/>
            <sz val="9"/>
            <color indexed="81"/>
            <rFont val="Tahoma"/>
            <family val="2"/>
          </rPr>
          <t>Fendy Tio:</t>
        </r>
        <r>
          <rPr>
            <sz val="9"/>
            <color indexed="81"/>
            <rFont val="Tahoma"/>
            <family val="2"/>
          </rPr>
          <t xml:space="preserve">
Numeric Only</t>
        </r>
      </text>
    </comment>
    <comment authorId="0" ref="AL31" shapeId="0">
      <text>
        <r>
          <rPr>
            <b/>
            <sz val="9"/>
            <color indexed="81"/>
            <rFont val="Tahoma"/>
            <family val="2"/>
          </rPr>
          <t>Fendy Tio:</t>
        </r>
        <r>
          <rPr>
            <sz val="9"/>
            <color indexed="81"/>
            <rFont val="Tahoma"/>
            <family val="2"/>
          </rPr>
          <t xml:space="preserve">
Numeric Only</t>
        </r>
      </text>
    </comment>
    <comment authorId="0" ref="AM31" shapeId="0">
      <text>
        <r>
          <rPr>
            <b/>
            <sz val="9"/>
            <color indexed="81"/>
            <rFont val="Tahoma"/>
            <family val="2"/>
          </rPr>
          <t>Fendy Tio:</t>
        </r>
        <r>
          <rPr>
            <sz val="9"/>
            <color indexed="81"/>
            <rFont val="Tahoma"/>
            <family val="2"/>
          </rPr>
          <t xml:space="preserve">
Numeric Only</t>
        </r>
      </text>
    </comment>
    <comment authorId="0" ref="AN31" shapeId="0">
      <text>
        <r>
          <rPr>
            <b/>
            <sz val="9"/>
            <color indexed="81"/>
            <rFont val="Tahoma"/>
            <family val="2"/>
          </rPr>
          <t>Fendy Tio:</t>
        </r>
        <r>
          <rPr>
            <sz val="9"/>
            <color indexed="81"/>
            <rFont val="Tahoma"/>
            <family val="2"/>
          </rPr>
          <t xml:space="preserve">
Numeric Only</t>
        </r>
      </text>
    </comment>
    <comment authorId="0" ref="AO31" shapeId="0">
      <text>
        <r>
          <rPr>
            <b/>
            <sz val="9"/>
            <color indexed="81"/>
            <rFont val="Tahoma"/>
            <family val="2"/>
          </rPr>
          <t>Fendy Tio:</t>
        </r>
        <r>
          <rPr>
            <sz val="9"/>
            <color indexed="81"/>
            <rFont val="Tahoma"/>
            <family val="2"/>
          </rPr>
          <t xml:space="preserve">
Numeric Only</t>
        </r>
      </text>
    </comment>
    <comment authorId="0" ref="AP31" shapeId="0">
      <text>
        <r>
          <rPr>
            <b/>
            <sz val="9"/>
            <color indexed="81"/>
            <rFont val="Tahoma"/>
            <family val="2"/>
          </rPr>
          <t>Fendy Tio:</t>
        </r>
        <r>
          <rPr>
            <sz val="9"/>
            <color indexed="81"/>
            <rFont val="Tahoma"/>
            <family val="2"/>
          </rPr>
          <t xml:space="preserve">
Numeric Only</t>
        </r>
      </text>
    </comment>
    <comment authorId="0" ref="AQ31" shapeId="0">
      <text>
        <r>
          <rPr>
            <b/>
            <sz val="9"/>
            <color indexed="81"/>
            <rFont val="Tahoma"/>
            <family val="2"/>
          </rPr>
          <t>Fendy Tio:</t>
        </r>
        <r>
          <rPr>
            <sz val="9"/>
            <color indexed="81"/>
            <rFont val="Tahoma"/>
            <family val="2"/>
          </rPr>
          <t xml:space="preserve">
Numeric Only</t>
        </r>
      </text>
    </comment>
    <comment authorId="0" ref="AR31" shapeId="0">
      <text>
        <r>
          <rPr>
            <b/>
            <sz val="9"/>
            <color indexed="81"/>
            <rFont val="Tahoma"/>
            <family val="2"/>
          </rPr>
          <t>Fendy Tio:</t>
        </r>
        <r>
          <rPr>
            <sz val="9"/>
            <color indexed="81"/>
            <rFont val="Tahoma"/>
            <family val="2"/>
          </rPr>
          <t xml:space="preserve">
Numeric Only</t>
        </r>
      </text>
    </comment>
    <comment authorId="0" ref="AS31" shapeId="0">
      <text>
        <r>
          <rPr>
            <b/>
            <sz val="9"/>
            <color indexed="81"/>
            <rFont val="Tahoma"/>
            <family val="2"/>
          </rPr>
          <t>Fendy Tio:</t>
        </r>
        <r>
          <rPr>
            <sz val="9"/>
            <color indexed="81"/>
            <rFont val="Tahoma"/>
            <family val="2"/>
          </rPr>
          <t xml:space="preserve">
Numeric Only</t>
        </r>
      </text>
    </comment>
    <comment authorId="0" ref="AT31" shapeId="0">
      <text>
        <r>
          <rPr>
            <b/>
            <sz val="9"/>
            <color indexed="81"/>
            <rFont val="Tahoma"/>
            <family val="2"/>
          </rPr>
          <t>Fendy Tio:</t>
        </r>
        <r>
          <rPr>
            <sz val="9"/>
            <color indexed="81"/>
            <rFont val="Tahoma"/>
            <family val="2"/>
          </rPr>
          <t xml:space="preserve">
Numeric Only</t>
        </r>
      </text>
    </comment>
    <comment authorId="0" ref="AU31" shapeId="0">
      <text>
        <r>
          <rPr>
            <b/>
            <sz val="9"/>
            <color indexed="81"/>
            <rFont val="Tahoma"/>
            <family val="2"/>
          </rPr>
          <t>Fendy Tio:</t>
        </r>
        <r>
          <rPr>
            <sz val="9"/>
            <color indexed="81"/>
            <rFont val="Tahoma"/>
            <family val="2"/>
          </rPr>
          <t xml:space="preserve">
Numeric Only</t>
        </r>
      </text>
    </comment>
    <comment authorId="0" ref="AV31" shapeId="0">
      <text>
        <r>
          <rPr>
            <b/>
            <sz val="9"/>
            <color indexed="81"/>
            <rFont val="Tahoma"/>
            <family val="2"/>
          </rPr>
          <t>Fendy Tio:</t>
        </r>
        <r>
          <rPr>
            <sz val="9"/>
            <color indexed="81"/>
            <rFont val="Tahoma"/>
            <family val="2"/>
          </rPr>
          <t xml:space="preserve">
Numeric Only</t>
        </r>
      </text>
    </comment>
    <comment authorId="0" ref="AW31" shapeId="0">
      <text>
        <r>
          <rPr>
            <b/>
            <sz val="9"/>
            <color indexed="81"/>
            <rFont val="Tahoma"/>
            <family val="2"/>
          </rPr>
          <t>Fendy Tio:</t>
        </r>
        <r>
          <rPr>
            <sz val="9"/>
            <color indexed="81"/>
            <rFont val="Tahoma"/>
            <family val="2"/>
          </rPr>
          <t xml:space="preserve">
Numeric Only</t>
        </r>
      </text>
    </comment>
    <comment authorId="0" ref="AX31" shapeId="0">
      <text>
        <r>
          <rPr>
            <b/>
            <sz val="9"/>
            <color indexed="81"/>
            <rFont val="Tahoma"/>
            <family val="2"/>
          </rPr>
          <t>Fendy Tio:</t>
        </r>
        <r>
          <rPr>
            <sz val="9"/>
            <color indexed="81"/>
            <rFont val="Tahoma"/>
            <family val="2"/>
          </rPr>
          <t xml:space="preserve">
Numeric Only</t>
        </r>
      </text>
    </comment>
    <comment authorId="0" ref="AY31" shapeId="0">
      <text>
        <r>
          <rPr>
            <b/>
            <sz val="9"/>
            <color indexed="81"/>
            <rFont val="Tahoma"/>
            <family val="2"/>
          </rPr>
          <t>Fendy Tio:</t>
        </r>
        <r>
          <rPr>
            <sz val="9"/>
            <color indexed="81"/>
            <rFont val="Tahoma"/>
            <family val="2"/>
          </rPr>
          <t xml:space="preserve">
Numeric Only</t>
        </r>
      </text>
    </comment>
    <comment authorId="0" ref="AZ31" shapeId="0">
      <text>
        <r>
          <rPr>
            <b/>
            <sz val="9"/>
            <color indexed="81"/>
            <rFont val="Tahoma"/>
            <family val="2"/>
          </rPr>
          <t>Fendy Tio:</t>
        </r>
        <r>
          <rPr>
            <sz val="9"/>
            <color indexed="81"/>
            <rFont val="Tahoma"/>
            <family val="2"/>
          </rPr>
          <t xml:space="preserve">
Numeric Only</t>
        </r>
      </text>
    </comment>
    <comment authorId="0" ref="BA31" shapeId="0">
      <text>
        <r>
          <rPr>
            <b/>
            <sz val="9"/>
            <color indexed="81"/>
            <rFont val="Tahoma"/>
            <family val="2"/>
          </rPr>
          <t>Fendy Tio:</t>
        </r>
        <r>
          <rPr>
            <sz val="9"/>
            <color indexed="81"/>
            <rFont val="Tahoma"/>
            <family val="2"/>
          </rPr>
          <t xml:space="preserve">
Numeric Only</t>
        </r>
      </text>
    </comment>
    <comment authorId="0" ref="BB31" shapeId="0">
      <text>
        <r>
          <rPr>
            <b/>
            <sz val="9"/>
            <color indexed="81"/>
            <rFont val="Tahoma"/>
            <family val="2"/>
          </rPr>
          <t>Fendy Tio:</t>
        </r>
        <r>
          <rPr>
            <sz val="9"/>
            <color indexed="81"/>
            <rFont val="Tahoma"/>
            <family val="2"/>
          </rPr>
          <t xml:space="preserve">
Numeric Only</t>
        </r>
      </text>
    </comment>
    <comment authorId="0" ref="BC31" shapeId="0">
      <text>
        <r>
          <rPr>
            <b/>
            <sz val="9"/>
            <color indexed="81"/>
            <rFont val="Tahoma"/>
            <family val="2"/>
          </rPr>
          <t>Fendy Tio:</t>
        </r>
        <r>
          <rPr>
            <sz val="9"/>
            <color indexed="81"/>
            <rFont val="Tahoma"/>
            <family val="2"/>
          </rPr>
          <t xml:space="preserve">
Numeric Only</t>
        </r>
      </text>
    </comment>
    <comment authorId="0" ref="BD31" shapeId="0">
      <text>
        <r>
          <rPr>
            <b/>
            <sz val="9"/>
            <color indexed="81"/>
            <rFont val="Tahoma"/>
            <family val="2"/>
          </rPr>
          <t>Fendy Tio:</t>
        </r>
        <r>
          <rPr>
            <sz val="9"/>
            <color indexed="81"/>
            <rFont val="Tahoma"/>
            <family val="2"/>
          </rPr>
          <t xml:space="preserve">
Numeric Only</t>
        </r>
      </text>
    </comment>
    <comment authorId="0" ref="BE31" shapeId="0">
      <text>
        <r>
          <rPr>
            <b/>
            <sz val="9"/>
            <color indexed="81"/>
            <rFont val="Tahoma"/>
            <family val="2"/>
          </rPr>
          <t>Fendy Tio:</t>
        </r>
        <r>
          <rPr>
            <sz val="9"/>
            <color indexed="81"/>
            <rFont val="Tahoma"/>
            <family val="2"/>
          </rPr>
          <t xml:space="preserve">
Numeric Only</t>
        </r>
      </text>
    </comment>
    <comment authorId="0" ref="BF31" shapeId="0">
      <text>
        <r>
          <rPr>
            <b/>
            <sz val="9"/>
            <color indexed="81"/>
            <rFont val="Tahoma"/>
            <family val="2"/>
          </rPr>
          <t>Fendy Tio:</t>
        </r>
        <r>
          <rPr>
            <sz val="9"/>
            <color indexed="81"/>
            <rFont val="Tahoma"/>
            <family val="2"/>
          </rPr>
          <t xml:space="preserve">
Numeric Only</t>
        </r>
      </text>
    </comment>
    <comment authorId="0" ref="BG31" shapeId="0">
      <text>
        <r>
          <rPr>
            <b/>
            <sz val="9"/>
            <color indexed="81"/>
            <rFont val="Tahoma"/>
            <family val="2"/>
          </rPr>
          <t>Fendy Tio:</t>
        </r>
        <r>
          <rPr>
            <sz val="9"/>
            <color indexed="81"/>
            <rFont val="Tahoma"/>
            <family val="2"/>
          </rPr>
          <t xml:space="preserve">
Numeric Only</t>
        </r>
      </text>
    </comment>
    <comment authorId="0" ref="BH31" shapeId="0">
      <text>
        <r>
          <rPr>
            <b/>
            <sz val="9"/>
            <color indexed="81"/>
            <rFont val="Tahoma"/>
            <family val="2"/>
          </rPr>
          <t>Fendy Tio:</t>
        </r>
        <r>
          <rPr>
            <sz val="9"/>
            <color indexed="81"/>
            <rFont val="Tahoma"/>
            <family val="2"/>
          </rPr>
          <t xml:space="preserve">
Numeric Only</t>
        </r>
      </text>
    </comment>
    <comment authorId="0" ref="BI31" shapeId="0">
      <text>
        <r>
          <rPr>
            <b/>
            <sz val="9"/>
            <color indexed="81"/>
            <rFont val="Tahoma"/>
            <family val="2"/>
          </rPr>
          <t>Fendy Tio:</t>
        </r>
        <r>
          <rPr>
            <sz val="9"/>
            <color indexed="81"/>
            <rFont val="Tahoma"/>
            <family val="2"/>
          </rPr>
          <t xml:space="preserve">
Numeric Only</t>
        </r>
      </text>
    </comment>
    <comment authorId="0" ref="BJ31" shapeId="0">
      <text>
        <r>
          <rPr>
            <b/>
            <sz val="9"/>
            <color indexed="81"/>
            <rFont val="Tahoma"/>
            <family val="2"/>
          </rPr>
          <t>Fendy Tio:</t>
        </r>
        <r>
          <rPr>
            <sz val="9"/>
            <color indexed="81"/>
            <rFont val="Tahoma"/>
            <family val="2"/>
          </rPr>
          <t xml:space="preserve">
Numeric Only</t>
        </r>
      </text>
    </comment>
    <comment authorId="0" ref="BK31" shapeId="0">
      <text>
        <r>
          <rPr>
            <b/>
            <sz val="9"/>
            <color indexed="81"/>
            <rFont val="Tahoma"/>
            <family val="2"/>
          </rPr>
          <t>Fendy Tio:</t>
        </r>
        <r>
          <rPr>
            <sz val="9"/>
            <color indexed="81"/>
            <rFont val="Tahoma"/>
            <family val="2"/>
          </rPr>
          <t xml:space="preserve">
Numeric Only</t>
        </r>
      </text>
    </comment>
    <comment authorId="0" ref="BL31" shapeId="0">
      <text>
        <r>
          <rPr>
            <b/>
            <sz val="9"/>
            <color indexed="81"/>
            <rFont val="Tahoma"/>
            <family val="2"/>
          </rPr>
          <t>Fendy Tio:</t>
        </r>
        <r>
          <rPr>
            <sz val="9"/>
            <color indexed="81"/>
            <rFont val="Tahoma"/>
            <family val="2"/>
          </rPr>
          <t xml:space="preserve">
Numeric Only</t>
        </r>
      </text>
    </comment>
    <comment authorId="0" ref="BM31" shapeId="0">
      <text>
        <r>
          <rPr>
            <b/>
            <sz val="9"/>
            <color indexed="81"/>
            <rFont val="Tahoma"/>
            <family val="2"/>
          </rPr>
          <t>Fendy Tio:</t>
        </r>
        <r>
          <rPr>
            <sz val="9"/>
            <color indexed="81"/>
            <rFont val="Tahoma"/>
            <family val="2"/>
          </rPr>
          <t xml:space="preserve">
Numeric Only</t>
        </r>
      </text>
    </comment>
    <comment authorId="0" ref="BN31" shapeId="0">
      <text>
        <r>
          <rPr>
            <b/>
            <sz val="9"/>
            <color indexed="81"/>
            <rFont val="Tahoma"/>
            <family val="2"/>
          </rPr>
          <t>Fendy Tio:</t>
        </r>
        <r>
          <rPr>
            <sz val="9"/>
            <color indexed="81"/>
            <rFont val="Tahoma"/>
            <family val="2"/>
          </rPr>
          <t xml:space="preserve">
Numeric Only</t>
        </r>
      </text>
    </comment>
    <comment authorId="0" ref="BO31" shapeId="0">
      <text>
        <r>
          <rPr>
            <b/>
            <sz val="9"/>
            <color indexed="81"/>
            <rFont val="Tahoma"/>
            <family val="2"/>
          </rPr>
          <t>Fendy Tio:</t>
        </r>
        <r>
          <rPr>
            <sz val="9"/>
            <color indexed="81"/>
            <rFont val="Tahoma"/>
            <family val="2"/>
          </rPr>
          <t xml:space="preserve">
Numeric Only</t>
        </r>
      </text>
    </comment>
    <comment authorId="0" ref="BP31" shapeId="0">
      <text>
        <r>
          <rPr>
            <b/>
            <sz val="9"/>
            <color indexed="81"/>
            <rFont val="Tahoma"/>
            <family val="2"/>
          </rPr>
          <t>Fendy Tio:</t>
        </r>
        <r>
          <rPr>
            <sz val="9"/>
            <color indexed="81"/>
            <rFont val="Tahoma"/>
            <family val="2"/>
          </rPr>
          <t xml:space="preserve">
Numeric Only</t>
        </r>
      </text>
    </comment>
    <comment authorId="0" ref="BQ31" shapeId="0">
      <text>
        <r>
          <rPr>
            <b/>
            <sz val="9"/>
            <color indexed="81"/>
            <rFont val="Tahoma"/>
            <family val="2"/>
          </rPr>
          <t>Fendy Tio:</t>
        </r>
        <r>
          <rPr>
            <sz val="9"/>
            <color indexed="81"/>
            <rFont val="Tahoma"/>
            <family val="2"/>
          </rPr>
          <t xml:space="preserve">
Numeric Only</t>
        </r>
      </text>
    </comment>
    <comment authorId="0" ref="BR31" shapeId="0">
      <text>
        <r>
          <rPr>
            <b/>
            <sz val="9"/>
            <color indexed="81"/>
            <rFont val="Tahoma"/>
            <family val="2"/>
          </rPr>
          <t>Fendy Tio:</t>
        </r>
        <r>
          <rPr>
            <sz val="9"/>
            <color indexed="81"/>
            <rFont val="Tahoma"/>
            <family val="2"/>
          </rPr>
          <t xml:space="preserve">
Numeric Only</t>
        </r>
      </text>
    </comment>
    <comment authorId="0" ref="BS31" shapeId="0">
      <text>
        <r>
          <rPr>
            <b/>
            <sz val="9"/>
            <color indexed="81"/>
            <rFont val="Tahoma"/>
            <family val="2"/>
          </rPr>
          <t>Fendy Tio:</t>
        </r>
        <r>
          <rPr>
            <sz val="9"/>
            <color indexed="81"/>
            <rFont val="Tahoma"/>
            <family val="2"/>
          </rPr>
          <t xml:space="preserve">
Numeric Only</t>
        </r>
      </text>
    </comment>
    <comment authorId="0" ref="BT31" shapeId="0">
      <text>
        <r>
          <rPr>
            <b/>
            <sz val="9"/>
            <color indexed="81"/>
            <rFont val="Tahoma"/>
            <family val="2"/>
          </rPr>
          <t>Fendy Tio:</t>
        </r>
        <r>
          <rPr>
            <sz val="9"/>
            <color indexed="81"/>
            <rFont val="Tahoma"/>
            <family val="2"/>
          </rPr>
          <t xml:space="preserve">
Numeric Only</t>
        </r>
      </text>
    </comment>
    <comment authorId="0" ref="BU31" shapeId="0">
      <text>
        <r>
          <rPr>
            <b/>
            <sz val="9"/>
            <color indexed="81"/>
            <rFont val="Tahoma"/>
            <family val="2"/>
          </rPr>
          <t>Fendy Tio:</t>
        </r>
        <r>
          <rPr>
            <sz val="9"/>
            <color indexed="81"/>
            <rFont val="Tahoma"/>
            <family val="2"/>
          </rPr>
          <t xml:space="preserve">
Numeric Only</t>
        </r>
      </text>
    </comment>
    <comment authorId="0" ref="BV31" shapeId="0">
      <text>
        <r>
          <rPr>
            <b/>
            <sz val="9"/>
            <color indexed="81"/>
            <rFont val="Tahoma"/>
            <family val="2"/>
          </rPr>
          <t>Fendy Tio:</t>
        </r>
        <r>
          <rPr>
            <sz val="9"/>
            <color indexed="81"/>
            <rFont val="Tahoma"/>
            <family val="2"/>
          </rPr>
          <t xml:space="preserve">
Numeric Only</t>
        </r>
      </text>
    </comment>
    <comment authorId="0" ref="BW31" shapeId="0">
      <text>
        <r>
          <rPr>
            <b/>
            <sz val="9"/>
            <color indexed="81"/>
            <rFont val="Tahoma"/>
            <family val="2"/>
          </rPr>
          <t>Fendy Tio:</t>
        </r>
        <r>
          <rPr>
            <sz val="9"/>
            <color indexed="81"/>
            <rFont val="Tahoma"/>
            <family val="2"/>
          </rPr>
          <t xml:space="preserve">
Numeric Only</t>
        </r>
      </text>
    </comment>
    <comment authorId="0" ref="BX31" shapeId="0">
      <text>
        <r>
          <rPr>
            <b/>
            <sz val="9"/>
            <color indexed="81"/>
            <rFont val="Tahoma"/>
            <family val="2"/>
          </rPr>
          <t>Fendy Tio:</t>
        </r>
        <r>
          <rPr>
            <sz val="9"/>
            <color indexed="81"/>
            <rFont val="Tahoma"/>
            <family val="2"/>
          </rPr>
          <t xml:space="preserve">
Numeric Only</t>
        </r>
      </text>
    </comment>
    <comment authorId="0" ref="BY31" shapeId="0">
      <text>
        <r>
          <rPr>
            <b/>
            <sz val="9"/>
            <color indexed="81"/>
            <rFont val="Tahoma"/>
            <family val="2"/>
          </rPr>
          <t>Fendy Tio:</t>
        </r>
        <r>
          <rPr>
            <sz val="9"/>
            <color indexed="81"/>
            <rFont val="Tahoma"/>
            <family val="2"/>
          </rPr>
          <t xml:space="preserve">
Numeric Only</t>
        </r>
      </text>
    </comment>
    <comment authorId="0" ref="BZ31" shapeId="0">
      <text>
        <r>
          <rPr>
            <b/>
            <sz val="9"/>
            <color indexed="81"/>
            <rFont val="Tahoma"/>
            <family val="2"/>
          </rPr>
          <t>Fendy Tio:</t>
        </r>
        <r>
          <rPr>
            <sz val="9"/>
            <color indexed="81"/>
            <rFont val="Tahoma"/>
            <family val="2"/>
          </rPr>
          <t xml:space="preserve">
Numeric Only</t>
        </r>
      </text>
    </comment>
    <comment authorId="0" ref="CA31" shapeId="0">
      <text>
        <r>
          <rPr>
            <b/>
            <sz val="9"/>
            <color indexed="81"/>
            <rFont val="Tahoma"/>
            <family val="2"/>
          </rPr>
          <t>Fendy Tio:</t>
        </r>
        <r>
          <rPr>
            <sz val="9"/>
            <color indexed="81"/>
            <rFont val="Tahoma"/>
            <family val="2"/>
          </rPr>
          <t xml:space="preserve">
Numeric Only</t>
        </r>
      </text>
    </comment>
    <comment authorId="0" ref="CB31" shapeId="0">
      <text>
        <r>
          <rPr>
            <b/>
            <sz val="9"/>
            <color indexed="81"/>
            <rFont val="Tahoma"/>
            <family val="2"/>
          </rPr>
          <t>Fendy Tio:</t>
        </r>
        <r>
          <rPr>
            <sz val="9"/>
            <color indexed="81"/>
            <rFont val="Tahoma"/>
            <family val="2"/>
          </rPr>
          <t xml:space="preserve">
Numeric Only</t>
        </r>
      </text>
    </comment>
    <comment authorId="0" ref="CC31" shapeId="0">
      <text>
        <r>
          <rPr>
            <b/>
            <sz val="9"/>
            <color indexed="81"/>
            <rFont val="Tahoma"/>
            <family val="2"/>
          </rPr>
          <t>Fendy Tio:</t>
        </r>
        <r>
          <rPr>
            <sz val="9"/>
            <color indexed="81"/>
            <rFont val="Tahoma"/>
            <family val="2"/>
          </rPr>
          <t xml:space="preserve">
Numeric Only</t>
        </r>
      </text>
    </comment>
    <comment authorId="0" ref="CD31" shapeId="0">
      <text>
        <r>
          <rPr>
            <b/>
            <sz val="9"/>
            <color indexed="81"/>
            <rFont val="Tahoma"/>
            <family val="2"/>
          </rPr>
          <t>Fendy Tio:</t>
        </r>
        <r>
          <rPr>
            <sz val="9"/>
            <color indexed="81"/>
            <rFont val="Tahoma"/>
            <family val="2"/>
          </rPr>
          <t xml:space="preserve">
Numeric Only</t>
        </r>
      </text>
    </comment>
    <comment authorId="0" ref="CE31" shapeId="0">
      <text>
        <r>
          <rPr>
            <b/>
            <sz val="9"/>
            <color indexed="81"/>
            <rFont val="Tahoma"/>
            <family val="2"/>
          </rPr>
          <t>Fendy Tio:</t>
        </r>
        <r>
          <rPr>
            <sz val="9"/>
            <color indexed="81"/>
            <rFont val="Tahoma"/>
            <family val="2"/>
          </rPr>
          <t xml:space="preserve">
Numeric Only</t>
        </r>
      </text>
    </comment>
    <comment authorId="0" ref="CF31" shapeId="0">
      <text>
        <r>
          <rPr>
            <b/>
            <sz val="9"/>
            <color indexed="81"/>
            <rFont val="Tahoma"/>
            <family val="2"/>
          </rPr>
          <t>Fendy Tio:</t>
        </r>
        <r>
          <rPr>
            <sz val="9"/>
            <color indexed="81"/>
            <rFont val="Tahoma"/>
            <family val="2"/>
          </rPr>
          <t xml:space="preserve">
Numeric Only</t>
        </r>
      </text>
    </comment>
    <comment authorId="0" ref="CG31" shapeId="0">
      <text>
        <r>
          <rPr>
            <b/>
            <sz val="9"/>
            <color indexed="81"/>
            <rFont val="Tahoma"/>
            <family val="2"/>
          </rPr>
          <t>Fendy Tio:</t>
        </r>
        <r>
          <rPr>
            <sz val="9"/>
            <color indexed="81"/>
            <rFont val="Tahoma"/>
            <family val="2"/>
          </rPr>
          <t xml:space="preserve">
Numeric Only</t>
        </r>
      </text>
    </comment>
    <comment authorId="0" ref="CH31" shapeId="0">
      <text>
        <r>
          <rPr>
            <b/>
            <sz val="9"/>
            <color indexed="81"/>
            <rFont val="Tahoma"/>
            <family val="2"/>
          </rPr>
          <t>Fendy Tio:</t>
        </r>
        <r>
          <rPr>
            <sz val="9"/>
            <color indexed="81"/>
            <rFont val="Tahoma"/>
            <family val="2"/>
          </rPr>
          <t xml:space="preserve">
Numeric Only</t>
        </r>
      </text>
    </comment>
    <comment authorId="0" ref="CI31" shapeId="0">
      <text>
        <r>
          <rPr>
            <b/>
            <sz val="9"/>
            <color indexed="81"/>
            <rFont val="Tahoma"/>
            <family val="2"/>
          </rPr>
          <t>Fendy Tio:</t>
        </r>
        <r>
          <rPr>
            <sz val="9"/>
            <color indexed="81"/>
            <rFont val="Tahoma"/>
            <family val="2"/>
          </rPr>
          <t xml:space="preserve">
Numeric Only</t>
        </r>
      </text>
    </comment>
    <comment authorId="0" ref="CJ31" shapeId="0">
      <text>
        <r>
          <rPr>
            <b/>
            <sz val="9"/>
            <color indexed="81"/>
            <rFont val="Tahoma"/>
            <family val="2"/>
          </rPr>
          <t>Fendy Tio:</t>
        </r>
        <r>
          <rPr>
            <sz val="9"/>
            <color indexed="81"/>
            <rFont val="Tahoma"/>
            <family val="2"/>
          </rPr>
          <t xml:space="preserve">
Numeric Only</t>
        </r>
      </text>
    </comment>
    <comment authorId="0" ref="CK31" shapeId="0">
      <text>
        <r>
          <rPr>
            <b/>
            <sz val="9"/>
            <color indexed="81"/>
            <rFont val="Tahoma"/>
            <family val="2"/>
          </rPr>
          <t>Fendy Tio:</t>
        </r>
        <r>
          <rPr>
            <sz val="9"/>
            <color indexed="81"/>
            <rFont val="Tahoma"/>
            <family val="2"/>
          </rPr>
          <t xml:space="preserve">
Numeric Only</t>
        </r>
      </text>
    </comment>
    <comment authorId="0" ref="CL31" shapeId="0">
      <text>
        <r>
          <rPr>
            <b/>
            <sz val="9"/>
            <color indexed="81"/>
            <rFont val="Tahoma"/>
            <family val="2"/>
          </rPr>
          <t>Fendy Tio:</t>
        </r>
        <r>
          <rPr>
            <sz val="9"/>
            <color indexed="81"/>
            <rFont val="Tahoma"/>
            <family val="2"/>
          </rPr>
          <t xml:space="preserve">
Numeric Only</t>
        </r>
      </text>
    </comment>
    <comment authorId="0" ref="CM31" shapeId="0">
      <text>
        <r>
          <rPr>
            <b/>
            <sz val="9"/>
            <color indexed="81"/>
            <rFont val="Tahoma"/>
            <family val="2"/>
          </rPr>
          <t>Fendy Tio:</t>
        </r>
        <r>
          <rPr>
            <sz val="9"/>
            <color indexed="81"/>
            <rFont val="Tahoma"/>
            <family val="2"/>
          </rPr>
          <t xml:space="preserve">
Numeric Only</t>
        </r>
      </text>
    </comment>
    <comment authorId="0" ref="CN31" shapeId="0">
      <text>
        <r>
          <rPr>
            <b/>
            <sz val="9"/>
            <color indexed="81"/>
            <rFont val="Tahoma"/>
            <family val="2"/>
          </rPr>
          <t>Fendy Tio:</t>
        </r>
        <r>
          <rPr>
            <sz val="9"/>
            <color indexed="81"/>
            <rFont val="Tahoma"/>
            <family val="2"/>
          </rPr>
          <t xml:space="preserve">
Numeric Only</t>
        </r>
      </text>
    </comment>
    <comment authorId="0" ref="CO31" shapeId="0">
      <text>
        <r>
          <rPr>
            <b/>
            <sz val="9"/>
            <color indexed="81"/>
            <rFont val="Tahoma"/>
            <family val="2"/>
          </rPr>
          <t>Fendy Tio:</t>
        </r>
        <r>
          <rPr>
            <sz val="9"/>
            <color indexed="81"/>
            <rFont val="Tahoma"/>
            <family val="2"/>
          </rPr>
          <t xml:space="preserve">
Numeric Only</t>
        </r>
      </text>
    </comment>
    <comment authorId="0" ref="CP31" shapeId="0">
      <text>
        <r>
          <rPr>
            <b/>
            <sz val="9"/>
            <color indexed="81"/>
            <rFont val="Tahoma"/>
            <family val="2"/>
          </rPr>
          <t>Fendy Tio:</t>
        </r>
        <r>
          <rPr>
            <sz val="9"/>
            <color indexed="81"/>
            <rFont val="Tahoma"/>
            <family val="2"/>
          </rPr>
          <t xml:space="preserve">
Numeric Only</t>
        </r>
      </text>
    </comment>
    <comment authorId="0" ref="CQ31" shapeId="0">
      <text>
        <r>
          <rPr>
            <b/>
            <sz val="9"/>
            <color indexed="81"/>
            <rFont val="Tahoma"/>
            <family val="2"/>
          </rPr>
          <t>Fendy Tio:</t>
        </r>
        <r>
          <rPr>
            <sz val="9"/>
            <color indexed="81"/>
            <rFont val="Tahoma"/>
            <family val="2"/>
          </rPr>
          <t xml:space="preserve">
Numeric Only</t>
        </r>
      </text>
    </comment>
    <comment authorId="0" ref="CR31" shapeId="0">
      <text>
        <r>
          <rPr>
            <b/>
            <sz val="9"/>
            <color indexed="81"/>
            <rFont val="Tahoma"/>
            <family val="2"/>
          </rPr>
          <t>Fendy Tio:</t>
        </r>
        <r>
          <rPr>
            <sz val="9"/>
            <color indexed="81"/>
            <rFont val="Tahoma"/>
            <family val="2"/>
          </rPr>
          <t xml:space="preserve">
Numeric Only</t>
        </r>
      </text>
    </comment>
    <comment authorId="0" ref="CT31" shapeId="0">
      <text>
        <r>
          <rPr>
            <b/>
            <sz val="9"/>
            <color indexed="81"/>
            <rFont val="Tahoma"/>
            <family val="2"/>
          </rPr>
          <t>Fendy Tio:</t>
        </r>
        <r>
          <rPr>
            <sz val="9"/>
            <color indexed="81"/>
            <rFont val="Tahoma"/>
            <family val="2"/>
          </rPr>
          <t xml:space="preserve">
Numeric Only</t>
        </r>
      </text>
    </comment>
    <comment authorId="0" ref="CU31" shapeId="0">
      <text>
        <r>
          <rPr>
            <b/>
            <sz val="9"/>
            <color indexed="81"/>
            <rFont val="Tahoma"/>
            <family val="2"/>
          </rPr>
          <t>Fendy Tio:</t>
        </r>
        <r>
          <rPr>
            <sz val="9"/>
            <color indexed="81"/>
            <rFont val="Tahoma"/>
            <family val="2"/>
          </rPr>
          <t xml:space="preserve">
Numeric Only</t>
        </r>
      </text>
    </comment>
    <comment authorId="0" ref="CV31" shapeId="0">
      <text>
        <r>
          <rPr>
            <b/>
            <sz val="9"/>
            <color indexed="81"/>
            <rFont val="Tahoma"/>
            <family val="2"/>
          </rPr>
          <t>Fendy Tio:</t>
        </r>
        <r>
          <rPr>
            <sz val="9"/>
            <color indexed="81"/>
            <rFont val="Tahoma"/>
            <family val="2"/>
          </rPr>
          <t xml:space="preserve">
Numeric Only</t>
        </r>
      </text>
    </comment>
    <comment authorId="0" ref="CW31" shapeId="0">
      <text>
        <r>
          <rPr>
            <b/>
            <sz val="9"/>
            <color indexed="81"/>
            <rFont val="Tahoma"/>
            <family val="2"/>
          </rPr>
          <t>Fendy Tio:</t>
        </r>
        <r>
          <rPr>
            <sz val="9"/>
            <color indexed="81"/>
            <rFont val="Tahoma"/>
            <family val="2"/>
          </rPr>
          <t xml:space="preserve">
Numeric Only</t>
        </r>
      </text>
    </comment>
    <comment authorId="0" ref="B32" shapeId="0">
      <text>
        <r>
          <rPr>
            <b/>
            <sz val="9"/>
            <color indexed="81"/>
            <rFont val="Tahoma"/>
            <family val="2"/>
          </rPr>
          <t>Fendy Tio:</t>
        </r>
        <r>
          <rPr>
            <sz val="9"/>
            <color indexed="81"/>
            <rFont val="Tahoma"/>
            <family val="2"/>
          </rPr>
          <t xml:space="preserve">
Numeric Only</t>
        </r>
      </text>
    </comment>
    <comment authorId="0" ref="C32" shapeId="0">
      <text>
        <r>
          <rPr>
            <b/>
            <sz val="9"/>
            <color indexed="81"/>
            <rFont val="Tahoma"/>
            <family val="2"/>
          </rPr>
          <t>Fendy Tio:</t>
        </r>
        <r>
          <rPr>
            <sz val="9"/>
            <color indexed="81"/>
            <rFont val="Tahoma"/>
            <family val="2"/>
          </rPr>
          <t xml:space="preserve">
Numeric Only</t>
        </r>
      </text>
    </comment>
    <comment authorId="0" ref="D32" shapeId="0">
      <text>
        <r>
          <rPr>
            <b/>
            <sz val="9"/>
            <color indexed="81"/>
            <rFont val="Tahoma"/>
            <family val="2"/>
          </rPr>
          <t>Fendy Tio:</t>
        </r>
        <r>
          <rPr>
            <sz val="9"/>
            <color indexed="81"/>
            <rFont val="Tahoma"/>
            <family val="2"/>
          </rPr>
          <t xml:space="preserve">
Numeric Only</t>
        </r>
      </text>
    </comment>
    <comment authorId="0" ref="E32" shapeId="0">
      <text>
        <r>
          <rPr>
            <b/>
            <sz val="9"/>
            <color indexed="81"/>
            <rFont val="Tahoma"/>
            <family val="2"/>
          </rPr>
          <t>Fendy Tio:</t>
        </r>
        <r>
          <rPr>
            <sz val="9"/>
            <color indexed="81"/>
            <rFont val="Tahoma"/>
            <family val="2"/>
          </rPr>
          <t xml:space="preserve">
Numeric Only</t>
        </r>
      </text>
    </comment>
    <comment authorId="0" ref="F32" shapeId="0">
      <text>
        <r>
          <rPr>
            <b/>
            <sz val="9"/>
            <color indexed="81"/>
            <rFont val="Tahoma"/>
            <family val="2"/>
          </rPr>
          <t>Fendy Tio:</t>
        </r>
        <r>
          <rPr>
            <sz val="9"/>
            <color indexed="81"/>
            <rFont val="Tahoma"/>
            <family val="2"/>
          </rPr>
          <t xml:space="preserve">
Numeric Only</t>
        </r>
      </text>
    </comment>
    <comment authorId="0" ref="G32" shapeId="0">
      <text>
        <r>
          <rPr>
            <b/>
            <sz val="9"/>
            <color indexed="81"/>
            <rFont val="Tahoma"/>
            <family val="2"/>
          </rPr>
          <t>Fendy Tio:</t>
        </r>
        <r>
          <rPr>
            <sz val="9"/>
            <color indexed="81"/>
            <rFont val="Tahoma"/>
            <family val="2"/>
          </rPr>
          <t xml:space="preserve">
Numeric Only</t>
        </r>
      </text>
    </comment>
    <comment authorId="0" ref="H32" shapeId="0">
      <text>
        <r>
          <rPr>
            <b/>
            <sz val="9"/>
            <color indexed="81"/>
            <rFont val="Tahoma"/>
            <family val="2"/>
          </rPr>
          <t>Fendy Tio:</t>
        </r>
        <r>
          <rPr>
            <sz val="9"/>
            <color indexed="81"/>
            <rFont val="Tahoma"/>
            <family val="2"/>
          </rPr>
          <t xml:space="preserve">
Numeric Only</t>
        </r>
      </text>
    </comment>
    <comment authorId="0" ref="I32" shapeId="0">
      <text>
        <r>
          <rPr>
            <b/>
            <sz val="9"/>
            <color indexed="81"/>
            <rFont val="Tahoma"/>
            <family val="2"/>
          </rPr>
          <t>Fendy Tio:</t>
        </r>
        <r>
          <rPr>
            <sz val="9"/>
            <color indexed="81"/>
            <rFont val="Tahoma"/>
            <family val="2"/>
          </rPr>
          <t xml:space="preserve">
Numeric Only</t>
        </r>
      </text>
    </comment>
    <comment authorId="0" ref="J32" shapeId="0">
      <text>
        <r>
          <rPr>
            <b/>
            <sz val="9"/>
            <color indexed="81"/>
            <rFont val="Tahoma"/>
            <family val="2"/>
          </rPr>
          <t>Fendy Tio:</t>
        </r>
        <r>
          <rPr>
            <sz val="9"/>
            <color indexed="81"/>
            <rFont val="Tahoma"/>
            <family val="2"/>
          </rPr>
          <t xml:space="preserve">
Numeric Only</t>
        </r>
      </text>
    </comment>
    <comment authorId="0" ref="K32" shapeId="0">
      <text>
        <r>
          <rPr>
            <b/>
            <sz val="9"/>
            <color indexed="81"/>
            <rFont val="Tahoma"/>
            <family val="2"/>
          </rPr>
          <t>Fendy Tio:</t>
        </r>
        <r>
          <rPr>
            <sz val="9"/>
            <color indexed="81"/>
            <rFont val="Tahoma"/>
            <family val="2"/>
          </rPr>
          <t xml:space="preserve">
Numeric Only</t>
        </r>
      </text>
    </comment>
    <comment authorId="0" ref="L32" shapeId="0">
      <text>
        <r>
          <rPr>
            <b/>
            <sz val="9"/>
            <color indexed="81"/>
            <rFont val="Tahoma"/>
            <family val="2"/>
          </rPr>
          <t>Fendy Tio:</t>
        </r>
        <r>
          <rPr>
            <sz val="9"/>
            <color indexed="81"/>
            <rFont val="Tahoma"/>
            <family val="2"/>
          </rPr>
          <t xml:space="preserve">
Numeric Only</t>
        </r>
      </text>
    </comment>
    <comment authorId="0" ref="M32" shapeId="0">
      <text>
        <r>
          <rPr>
            <b/>
            <sz val="9"/>
            <color indexed="81"/>
            <rFont val="Tahoma"/>
            <family val="2"/>
          </rPr>
          <t>Fendy Tio:</t>
        </r>
        <r>
          <rPr>
            <sz val="9"/>
            <color indexed="81"/>
            <rFont val="Tahoma"/>
            <family val="2"/>
          </rPr>
          <t xml:space="preserve">
Numeric Only</t>
        </r>
      </text>
    </comment>
    <comment authorId="0" ref="N32" shapeId="0">
      <text>
        <r>
          <rPr>
            <b/>
            <sz val="9"/>
            <color indexed="81"/>
            <rFont val="Tahoma"/>
            <family val="2"/>
          </rPr>
          <t>Fendy Tio:</t>
        </r>
        <r>
          <rPr>
            <sz val="9"/>
            <color indexed="81"/>
            <rFont val="Tahoma"/>
            <family val="2"/>
          </rPr>
          <t xml:space="preserve">
Numeric Only</t>
        </r>
      </text>
    </comment>
    <comment authorId="0" ref="O32" shapeId="0">
      <text>
        <r>
          <rPr>
            <b/>
            <sz val="9"/>
            <color indexed="81"/>
            <rFont val="Tahoma"/>
            <family val="2"/>
          </rPr>
          <t>Fendy Tio:</t>
        </r>
        <r>
          <rPr>
            <sz val="9"/>
            <color indexed="81"/>
            <rFont val="Tahoma"/>
            <family val="2"/>
          </rPr>
          <t xml:space="preserve">
Numeric Only</t>
        </r>
      </text>
    </comment>
    <comment authorId="0" ref="P32" shapeId="0">
      <text>
        <r>
          <rPr>
            <b/>
            <sz val="9"/>
            <color indexed="81"/>
            <rFont val="Tahoma"/>
            <family val="2"/>
          </rPr>
          <t>Fendy Tio:</t>
        </r>
        <r>
          <rPr>
            <sz val="9"/>
            <color indexed="81"/>
            <rFont val="Tahoma"/>
            <family val="2"/>
          </rPr>
          <t xml:space="preserve">
Numeric Only</t>
        </r>
      </text>
    </comment>
    <comment authorId="0" ref="Q32" shapeId="0">
      <text>
        <r>
          <rPr>
            <b/>
            <sz val="9"/>
            <color indexed="81"/>
            <rFont val="Tahoma"/>
            <family val="2"/>
          </rPr>
          <t>Fendy Tio:</t>
        </r>
        <r>
          <rPr>
            <sz val="9"/>
            <color indexed="81"/>
            <rFont val="Tahoma"/>
            <family val="2"/>
          </rPr>
          <t xml:space="preserve">
Numeric Only</t>
        </r>
      </text>
    </comment>
    <comment authorId="0" ref="R32" shapeId="0">
      <text>
        <r>
          <rPr>
            <b/>
            <sz val="9"/>
            <color indexed="81"/>
            <rFont val="Tahoma"/>
            <family val="2"/>
          </rPr>
          <t>Fendy Tio:</t>
        </r>
        <r>
          <rPr>
            <sz val="9"/>
            <color indexed="81"/>
            <rFont val="Tahoma"/>
            <family val="2"/>
          </rPr>
          <t xml:space="preserve">
Numeric Only</t>
        </r>
      </text>
    </comment>
    <comment authorId="0" ref="S32" shapeId="0">
      <text>
        <r>
          <rPr>
            <b/>
            <sz val="9"/>
            <color indexed="81"/>
            <rFont val="Tahoma"/>
            <family val="2"/>
          </rPr>
          <t>Fendy Tio:</t>
        </r>
        <r>
          <rPr>
            <sz val="9"/>
            <color indexed="81"/>
            <rFont val="Tahoma"/>
            <family val="2"/>
          </rPr>
          <t xml:space="preserve">
Numeric Only</t>
        </r>
      </text>
    </comment>
    <comment authorId="0" ref="T32" shapeId="0">
      <text>
        <r>
          <rPr>
            <b/>
            <sz val="9"/>
            <color indexed="81"/>
            <rFont val="Tahoma"/>
            <family val="2"/>
          </rPr>
          <t>Fendy Tio:</t>
        </r>
        <r>
          <rPr>
            <sz val="9"/>
            <color indexed="81"/>
            <rFont val="Tahoma"/>
            <family val="2"/>
          </rPr>
          <t xml:space="preserve">
Numeric Only</t>
        </r>
      </text>
    </comment>
    <comment authorId="0" ref="U32" shapeId="0">
      <text>
        <r>
          <rPr>
            <b/>
            <sz val="9"/>
            <color indexed="81"/>
            <rFont val="Tahoma"/>
            <family val="2"/>
          </rPr>
          <t>Fendy Tio:</t>
        </r>
        <r>
          <rPr>
            <sz val="9"/>
            <color indexed="81"/>
            <rFont val="Tahoma"/>
            <family val="2"/>
          </rPr>
          <t xml:space="preserve">
Numeric Only</t>
        </r>
      </text>
    </comment>
    <comment authorId="0" ref="V32" shapeId="0">
      <text>
        <r>
          <rPr>
            <b/>
            <sz val="9"/>
            <color indexed="81"/>
            <rFont val="Tahoma"/>
            <family val="2"/>
          </rPr>
          <t>Fendy Tio:</t>
        </r>
        <r>
          <rPr>
            <sz val="9"/>
            <color indexed="81"/>
            <rFont val="Tahoma"/>
            <family val="2"/>
          </rPr>
          <t xml:space="preserve">
Numeric Only</t>
        </r>
      </text>
    </comment>
    <comment authorId="0" ref="W32" shapeId="0">
      <text>
        <r>
          <rPr>
            <b/>
            <sz val="9"/>
            <color indexed="81"/>
            <rFont val="Tahoma"/>
            <family val="2"/>
          </rPr>
          <t>Fendy Tio:</t>
        </r>
        <r>
          <rPr>
            <sz val="9"/>
            <color indexed="81"/>
            <rFont val="Tahoma"/>
            <family val="2"/>
          </rPr>
          <t xml:space="preserve">
Numeric Only</t>
        </r>
      </text>
    </comment>
    <comment authorId="0" ref="X32" shapeId="0">
      <text>
        <r>
          <rPr>
            <b/>
            <sz val="9"/>
            <color indexed="81"/>
            <rFont val="Tahoma"/>
            <family val="2"/>
          </rPr>
          <t>Fendy Tio:</t>
        </r>
        <r>
          <rPr>
            <sz val="9"/>
            <color indexed="81"/>
            <rFont val="Tahoma"/>
            <family val="2"/>
          </rPr>
          <t xml:space="preserve">
Numeric Only</t>
        </r>
      </text>
    </comment>
    <comment authorId="0" ref="Y32" shapeId="0">
      <text>
        <r>
          <rPr>
            <b/>
            <sz val="9"/>
            <color indexed="81"/>
            <rFont val="Tahoma"/>
            <family val="2"/>
          </rPr>
          <t>Fendy Tio:</t>
        </r>
        <r>
          <rPr>
            <sz val="9"/>
            <color indexed="81"/>
            <rFont val="Tahoma"/>
            <family val="2"/>
          </rPr>
          <t xml:space="preserve">
Numeric Only</t>
        </r>
      </text>
    </comment>
    <comment authorId="0" ref="Z32" shapeId="0">
      <text>
        <r>
          <rPr>
            <b/>
            <sz val="9"/>
            <color indexed="81"/>
            <rFont val="Tahoma"/>
            <family val="2"/>
          </rPr>
          <t>Fendy Tio:</t>
        </r>
        <r>
          <rPr>
            <sz val="9"/>
            <color indexed="81"/>
            <rFont val="Tahoma"/>
            <family val="2"/>
          </rPr>
          <t xml:space="preserve">
Numeric Only</t>
        </r>
      </text>
    </comment>
    <comment authorId="0" ref="AA32" shapeId="0">
      <text>
        <r>
          <rPr>
            <b/>
            <sz val="9"/>
            <color indexed="81"/>
            <rFont val="Tahoma"/>
            <family val="2"/>
          </rPr>
          <t>Fendy Tio:</t>
        </r>
        <r>
          <rPr>
            <sz val="9"/>
            <color indexed="81"/>
            <rFont val="Tahoma"/>
            <family val="2"/>
          </rPr>
          <t xml:space="preserve">
Numeric Only</t>
        </r>
      </text>
    </comment>
    <comment authorId="0" ref="AB32" shapeId="0">
      <text>
        <r>
          <rPr>
            <b/>
            <sz val="9"/>
            <color indexed="81"/>
            <rFont val="Tahoma"/>
            <family val="2"/>
          </rPr>
          <t>Fendy Tio:</t>
        </r>
        <r>
          <rPr>
            <sz val="9"/>
            <color indexed="81"/>
            <rFont val="Tahoma"/>
            <family val="2"/>
          </rPr>
          <t xml:space="preserve">
Numeric Only</t>
        </r>
      </text>
    </comment>
    <comment authorId="0" ref="AC32" shapeId="0">
      <text>
        <r>
          <rPr>
            <b/>
            <sz val="9"/>
            <color indexed="81"/>
            <rFont val="Tahoma"/>
            <family val="2"/>
          </rPr>
          <t>Fendy Tio:</t>
        </r>
        <r>
          <rPr>
            <sz val="9"/>
            <color indexed="81"/>
            <rFont val="Tahoma"/>
            <family val="2"/>
          </rPr>
          <t xml:space="preserve">
Numeric Only</t>
        </r>
      </text>
    </comment>
    <comment authorId="0" ref="AD32" shapeId="0">
      <text>
        <r>
          <rPr>
            <b/>
            <sz val="9"/>
            <color indexed="81"/>
            <rFont val="Tahoma"/>
            <family val="2"/>
          </rPr>
          <t>Fendy Tio:</t>
        </r>
        <r>
          <rPr>
            <sz val="9"/>
            <color indexed="81"/>
            <rFont val="Tahoma"/>
            <family val="2"/>
          </rPr>
          <t xml:space="preserve">
Numeric Only</t>
        </r>
      </text>
    </comment>
    <comment authorId="0" ref="AE32" shapeId="0">
      <text>
        <r>
          <rPr>
            <b/>
            <sz val="9"/>
            <color indexed="81"/>
            <rFont val="Tahoma"/>
            <family val="2"/>
          </rPr>
          <t>Fendy Tio:</t>
        </r>
        <r>
          <rPr>
            <sz val="9"/>
            <color indexed="81"/>
            <rFont val="Tahoma"/>
            <family val="2"/>
          </rPr>
          <t xml:space="preserve">
Numeric Only</t>
        </r>
      </text>
    </comment>
    <comment authorId="0" ref="AF32" shapeId="0">
      <text>
        <r>
          <rPr>
            <b/>
            <sz val="9"/>
            <color indexed="81"/>
            <rFont val="Tahoma"/>
            <family val="2"/>
          </rPr>
          <t>Fendy Tio:</t>
        </r>
        <r>
          <rPr>
            <sz val="9"/>
            <color indexed="81"/>
            <rFont val="Tahoma"/>
            <family val="2"/>
          </rPr>
          <t xml:space="preserve">
Numeric Only</t>
        </r>
      </text>
    </comment>
    <comment authorId="0" ref="AG32" shapeId="0">
      <text>
        <r>
          <rPr>
            <b/>
            <sz val="9"/>
            <color indexed="81"/>
            <rFont val="Tahoma"/>
            <family val="2"/>
          </rPr>
          <t>Fendy Tio:</t>
        </r>
        <r>
          <rPr>
            <sz val="9"/>
            <color indexed="81"/>
            <rFont val="Tahoma"/>
            <family val="2"/>
          </rPr>
          <t xml:space="preserve">
Numeric Only</t>
        </r>
      </text>
    </comment>
    <comment authorId="0" ref="AH32" shapeId="0">
      <text>
        <r>
          <rPr>
            <b/>
            <sz val="9"/>
            <color indexed="81"/>
            <rFont val="Tahoma"/>
            <family val="2"/>
          </rPr>
          <t>Fendy Tio:</t>
        </r>
        <r>
          <rPr>
            <sz val="9"/>
            <color indexed="81"/>
            <rFont val="Tahoma"/>
            <family val="2"/>
          </rPr>
          <t xml:space="preserve">
Numeric Only</t>
        </r>
      </text>
    </comment>
    <comment authorId="0" ref="AI32" shapeId="0">
      <text>
        <r>
          <rPr>
            <b/>
            <sz val="9"/>
            <color indexed="81"/>
            <rFont val="Tahoma"/>
            <family val="2"/>
          </rPr>
          <t>Fendy Tio:</t>
        </r>
        <r>
          <rPr>
            <sz val="9"/>
            <color indexed="81"/>
            <rFont val="Tahoma"/>
            <family val="2"/>
          </rPr>
          <t xml:space="preserve">
Numeric Only</t>
        </r>
      </text>
    </comment>
    <comment authorId="0" ref="AJ32" shapeId="0">
      <text>
        <r>
          <rPr>
            <b/>
            <sz val="9"/>
            <color indexed="81"/>
            <rFont val="Tahoma"/>
            <family val="2"/>
          </rPr>
          <t>Fendy Tio:</t>
        </r>
        <r>
          <rPr>
            <sz val="9"/>
            <color indexed="81"/>
            <rFont val="Tahoma"/>
            <family val="2"/>
          </rPr>
          <t xml:space="preserve">
Numeric Only</t>
        </r>
      </text>
    </comment>
    <comment authorId="0" ref="AK32" shapeId="0">
      <text>
        <r>
          <rPr>
            <b/>
            <sz val="9"/>
            <color indexed="81"/>
            <rFont val="Tahoma"/>
            <family val="2"/>
          </rPr>
          <t>Fendy Tio:</t>
        </r>
        <r>
          <rPr>
            <sz val="9"/>
            <color indexed="81"/>
            <rFont val="Tahoma"/>
            <family val="2"/>
          </rPr>
          <t xml:space="preserve">
Numeric Only</t>
        </r>
      </text>
    </comment>
    <comment authorId="0" ref="AL32" shapeId="0">
      <text>
        <r>
          <rPr>
            <b/>
            <sz val="9"/>
            <color indexed="81"/>
            <rFont val="Tahoma"/>
            <family val="2"/>
          </rPr>
          <t>Fendy Tio:</t>
        </r>
        <r>
          <rPr>
            <sz val="9"/>
            <color indexed="81"/>
            <rFont val="Tahoma"/>
            <family val="2"/>
          </rPr>
          <t xml:space="preserve">
Numeric Only</t>
        </r>
      </text>
    </comment>
    <comment authorId="0" ref="AM32" shapeId="0">
      <text>
        <r>
          <rPr>
            <b/>
            <sz val="9"/>
            <color indexed="81"/>
            <rFont val="Tahoma"/>
            <family val="2"/>
          </rPr>
          <t>Fendy Tio:</t>
        </r>
        <r>
          <rPr>
            <sz val="9"/>
            <color indexed="81"/>
            <rFont val="Tahoma"/>
            <family val="2"/>
          </rPr>
          <t xml:space="preserve">
Numeric Only</t>
        </r>
      </text>
    </comment>
    <comment authorId="0" ref="AN32" shapeId="0">
      <text>
        <r>
          <rPr>
            <b/>
            <sz val="9"/>
            <color indexed="81"/>
            <rFont val="Tahoma"/>
            <family val="2"/>
          </rPr>
          <t>Fendy Tio:</t>
        </r>
        <r>
          <rPr>
            <sz val="9"/>
            <color indexed="81"/>
            <rFont val="Tahoma"/>
            <family val="2"/>
          </rPr>
          <t xml:space="preserve">
Numeric Only</t>
        </r>
      </text>
    </comment>
    <comment authorId="0" ref="AO32" shapeId="0">
      <text>
        <r>
          <rPr>
            <b/>
            <sz val="9"/>
            <color indexed="81"/>
            <rFont val="Tahoma"/>
            <family val="2"/>
          </rPr>
          <t>Fendy Tio:</t>
        </r>
        <r>
          <rPr>
            <sz val="9"/>
            <color indexed="81"/>
            <rFont val="Tahoma"/>
            <family val="2"/>
          </rPr>
          <t xml:space="preserve">
Numeric Only</t>
        </r>
      </text>
    </comment>
    <comment authorId="0" ref="AP32" shapeId="0">
      <text>
        <r>
          <rPr>
            <b/>
            <sz val="9"/>
            <color indexed="81"/>
            <rFont val="Tahoma"/>
            <family val="2"/>
          </rPr>
          <t>Fendy Tio:</t>
        </r>
        <r>
          <rPr>
            <sz val="9"/>
            <color indexed="81"/>
            <rFont val="Tahoma"/>
            <family val="2"/>
          </rPr>
          <t xml:space="preserve">
Numeric Only</t>
        </r>
      </text>
    </comment>
    <comment authorId="0" ref="AQ32" shapeId="0">
      <text>
        <r>
          <rPr>
            <b/>
            <sz val="9"/>
            <color indexed="81"/>
            <rFont val="Tahoma"/>
            <family val="2"/>
          </rPr>
          <t>Fendy Tio:</t>
        </r>
        <r>
          <rPr>
            <sz val="9"/>
            <color indexed="81"/>
            <rFont val="Tahoma"/>
            <family val="2"/>
          </rPr>
          <t xml:space="preserve">
Numeric Only</t>
        </r>
      </text>
    </comment>
    <comment authorId="0" ref="AR32" shapeId="0">
      <text>
        <r>
          <rPr>
            <b/>
            <sz val="9"/>
            <color indexed="81"/>
            <rFont val="Tahoma"/>
            <family val="2"/>
          </rPr>
          <t>Fendy Tio:</t>
        </r>
        <r>
          <rPr>
            <sz val="9"/>
            <color indexed="81"/>
            <rFont val="Tahoma"/>
            <family val="2"/>
          </rPr>
          <t xml:space="preserve">
Numeric Only</t>
        </r>
      </text>
    </comment>
    <comment authorId="0" ref="AS32" shapeId="0">
      <text>
        <r>
          <rPr>
            <b/>
            <sz val="9"/>
            <color indexed="81"/>
            <rFont val="Tahoma"/>
            <family val="2"/>
          </rPr>
          <t>Fendy Tio:</t>
        </r>
        <r>
          <rPr>
            <sz val="9"/>
            <color indexed="81"/>
            <rFont val="Tahoma"/>
            <family val="2"/>
          </rPr>
          <t xml:space="preserve">
Numeric Only</t>
        </r>
      </text>
    </comment>
    <comment authorId="0" ref="AT32" shapeId="0">
      <text>
        <r>
          <rPr>
            <b/>
            <sz val="9"/>
            <color indexed="81"/>
            <rFont val="Tahoma"/>
            <family val="2"/>
          </rPr>
          <t>Fendy Tio:</t>
        </r>
        <r>
          <rPr>
            <sz val="9"/>
            <color indexed="81"/>
            <rFont val="Tahoma"/>
            <family val="2"/>
          </rPr>
          <t xml:space="preserve">
Numeric Only</t>
        </r>
      </text>
    </comment>
    <comment authorId="0" ref="AU32" shapeId="0">
      <text>
        <r>
          <rPr>
            <b/>
            <sz val="9"/>
            <color indexed="81"/>
            <rFont val="Tahoma"/>
            <family val="2"/>
          </rPr>
          <t>Fendy Tio:</t>
        </r>
        <r>
          <rPr>
            <sz val="9"/>
            <color indexed="81"/>
            <rFont val="Tahoma"/>
            <family val="2"/>
          </rPr>
          <t xml:space="preserve">
Numeric Only</t>
        </r>
      </text>
    </comment>
    <comment authorId="0" ref="AV32" shapeId="0">
      <text>
        <r>
          <rPr>
            <b/>
            <sz val="9"/>
            <color indexed="81"/>
            <rFont val="Tahoma"/>
            <family val="2"/>
          </rPr>
          <t>Fendy Tio:</t>
        </r>
        <r>
          <rPr>
            <sz val="9"/>
            <color indexed="81"/>
            <rFont val="Tahoma"/>
            <family val="2"/>
          </rPr>
          <t xml:space="preserve">
Numeric Only</t>
        </r>
      </text>
    </comment>
    <comment authorId="0" ref="AW32" shapeId="0">
      <text>
        <r>
          <rPr>
            <b/>
            <sz val="9"/>
            <color indexed="81"/>
            <rFont val="Tahoma"/>
            <family val="2"/>
          </rPr>
          <t>Fendy Tio:</t>
        </r>
        <r>
          <rPr>
            <sz val="9"/>
            <color indexed="81"/>
            <rFont val="Tahoma"/>
            <family val="2"/>
          </rPr>
          <t xml:space="preserve">
Numeric Only</t>
        </r>
      </text>
    </comment>
    <comment authorId="0" ref="AX32" shapeId="0">
      <text>
        <r>
          <rPr>
            <b/>
            <sz val="9"/>
            <color indexed="81"/>
            <rFont val="Tahoma"/>
            <family val="2"/>
          </rPr>
          <t>Fendy Tio:</t>
        </r>
        <r>
          <rPr>
            <sz val="9"/>
            <color indexed="81"/>
            <rFont val="Tahoma"/>
            <family val="2"/>
          </rPr>
          <t xml:space="preserve">
Numeric Only</t>
        </r>
      </text>
    </comment>
    <comment authorId="0" ref="AY32" shapeId="0">
      <text>
        <r>
          <rPr>
            <b/>
            <sz val="9"/>
            <color indexed="81"/>
            <rFont val="Tahoma"/>
            <family val="2"/>
          </rPr>
          <t>Fendy Tio:</t>
        </r>
        <r>
          <rPr>
            <sz val="9"/>
            <color indexed="81"/>
            <rFont val="Tahoma"/>
            <family val="2"/>
          </rPr>
          <t xml:space="preserve">
Numeric Only</t>
        </r>
      </text>
    </comment>
    <comment authorId="0" ref="AZ32" shapeId="0">
      <text>
        <r>
          <rPr>
            <b/>
            <sz val="9"/>
            <color indexed="81"/>
            <rFont val="Tahoma"/>
            <family val="2"/>
          </rPr>
          <t>Fendy Tio:</t>
        </r>
        <r>
          <rPr>
            <sz val="9"/>
            <color indexed="81"/>
            <rFont val="Tahoma"/>
            <family val="2"/>
          </rPr>
          <t xml:space="preserve">
Numeric Only</t>
        </r>
      </text>
    </comment>
    <comment authorId="0" ref="BA32" shapeId="0">
      <text>
        <r>
          <rPr>
            <b/>
            <sz val="9"/>
            <color indexed="81"/>
            <rFont val="Tahoma"/>
            <family val="2"/>
          </rPr>
          <t>Fendy Tio:</t>
        </r>
        <r>
          <rPr>
            <sz val="9"/>
            <color indexed="81"/>
            <rFont val="Tahoma"/>
            <family val="2"/>
          </rPr>
          <t xml:space="preserve">
Numeric Only</t>
        </r>
      </text>
    </comment>
    <comment authorId="0" ref="BB32" shapeId="0">
      <text>
        <r>
          <rPr>
            <b/>
            <sz val="9"/>
            <color indexed="81"/>
            <rFont val="Tahoma"/>
            <family val="2"/>
          </rPr>
          <t>Fendy Tio:</t>
        </r>
        <r>
          <rPr>
            <sz val="9"/>
            <color indexed="81"/>
            <rFont val="Tahoma"/>
            <family val="2"/>
          </rPr>
          <t xml:space="preserve">
Numeric Only</t>
        </r>
      </text>
    </comment>
    <comment authorId="0" ref="BC32" shapeId="0">
      <text>
        <r>
          <rPr>
            <b/>
            <sz val="9"/>
            <color indexed="81"/>
            <rFont val="Tahoma"/>
            <family val="2"/>
          </rPr>
          <t>Fendy Tio:</t>
        </r>
        <r>
          <rPr>
            <sz val="9"/>
            <color indexed="81"/>
            <rFont val="Tahoma"/>
            <family val="2"/>
          </rPr>
          <t xml:space="preserve">
Numeric Only</t>
        </r>
      </text>
    </comment>
    <comment authorId="0" ref="BD32" shapeId="0">
      <text>
        <r>
          <rPr>
            <b/>
            <sz val="9"/>
            <color indexed="81"/>
            <rFont val="Tahoma"/>
            <family val="2"/>
          </rPr>
          <t>Fendy Tio:</t>
        </r>
        <r>
          <rPr>
            <sz val="9"/>
            <color indexed="81"/>
            <rFont val="Tahoma"/>
            <family val="2"/>
          </rPr>
          <t xml:space="preserve">
Numeric Only</t>
        </r>
      </text>
    </comment>
    <comment authorId="0" ref="BE32" shapeId="0">
      <text>
        <r>
          <rPr>
            <b/>
            <sz val="9"/>
            <color indexed="81"/>
            <rFont val="Tahoma"/>
            <family val="2"/>
          </rPr>
          <t>Fendy Tio:</t>
        </r>
        <r>
          <rPr>
            <sz val="9"/>
            <color indexed="81"/>
            <rFont val="Tahoma"/>
            <family val="2"/>
          </rPr>
          <t xml:space="preserve">
Numeric Only</t>
        </r>
      </text>
    </comment>
    <comment authorId="0" ref="BF32" shapeId="0">
      <text>
        <r>
          <rPr>
            <b/>
            <sz val="9"/>
            <color indexed="81"/>
            <rFont val="Tahoma"/>
            <family val="2"/>
          </rPr>
          <t>Fendy Tio:</t>
        </r>
        <r>
          <rPr>
            <sz val="9"/>
            <color indexed="81"/>
            <rFont val="Tahoma"/>
            <family val="2"/>
          </rPr>
          <t xml:space="preserve">
Numeric Only</t>
        </r>
      </text>
    </comment>
    <comment authorId="0" ref="BG32" shapeId="0">
      <text>
        <r>
          <rPr>
            <b/>
            <sz val="9"/>
            <color indexed="81"/>
            <rFont val="Tahoma"/>
            <family val="2"/>
          </rPr>
          <t>Fendy Tio:</t>
        </r>
        <r>
          <rPr>
            <sz val="9"/>
            <color indexed="81"/>
            <rFont val="Tahoma"/>
            <family val="2"/>
          </rPr>
          <t xml:space="preserve">
Numeric Only</t>
        </r>
      </text>
    </comment>
    <comment authorId="0" ref="BH32" shapeId="0">
      <text>
        <r>
          <rPr>
            <b/>
            <sz val="9"/>
            <color indexed="81"/>
            <rFont val="Tahoma"/>
            <family val="2"/>
          </rPr>
          <t>Fendy Tio:</t>
        </r>
        <r>
          <rPr>
            <sz val="9"/>
            <color indexed="81"/>
            <rFont val="Tahoma"/>
            <family val="2"/>
          </rPr>
          <t xml:space="preserve">
Numeric Only</t>
        </r>
      </text>
    </comment>
    <comment authorId="0" ref="BI32" shapeId="0">
      <text>
        <r>
          <rPr>
            <b/>
            <sz val="9"/>
            <color indexed="81"/>
            <rFont val="Tahoma"/>
            <family val="2"/>
          </rPr>
          <t>Fendy Tio:</t>
        </r>
        <r>
          <rPr>
            <sz val="9"/>
            <color indexed="81"/>
            <rFont val="Tahoma"/>
            <family val="2"/>
          </rPr>
          <t xml:space="preserve">
Numeric Only</t>
        </r>
      </text>
    </comment>
    <comment authorId="0" ref="BJ32" shapeId="0">
      <text>
        <r>
          <rPr>
            <b/>
            <sz val="9"/>
            <color indexed="81"/>
            <rFont val="Tahoma"/>
            <family val="2"/>
          </rPr>
          <t>Fendy Tio:</t>
        </r>
        <r>
          <rPr>
            <sz val="9"/>
            <color indexed="81"/>
            <rFont val="Tahoma"/>
            <family val="2"/>
          </rPr>
          <t xml:space="preserve">
Numeric Only</t>
        </r>
      </text>
    </comment>
    <comment authorId="0" ref="BK32" shapeId="0">
      <text>
        <r>
          <rPr>
            <b/>
            <sz val="9"/>
            <color indexed="81"/>
            <rFont val="Tahoma"/>
            <family val="2"/>
          </rPr>
          <t>Fendy Tio:</t>
        </r>
        <r>
          <rPr>
            <sz val="9"/>
            <color indexed="81"/>
            <rFont val="Tahoma"/>
            <family val="2"/>
          </rPr>
          <t xml:space="preserve">
Numeric Only</t>
        </r>
      </text>
    </comment>
    <comment authorId="0" ref="BL32" shapeId="0">
      <text>
        <r>
          <rPr>
            <b/>
            <sz val="9"/>
            <color indexed="81"/>
            <rFont val="Tahoma"/>
            <family val="2"/>
          </rPr>
          <t>Fendy Tio:</t>
        </r>
        <r>
          <rPr>
            <sz val="9"/>
            <color indexed="81"/>
            <rFont val="Tahoma"/>
            <family val="2"/>
          </rPr>
          <t xml:space="preserve">
Numeric Only</t>
        </r>
      </text>
    </comment>
    <comment authorId="0" ref="BM32" shapeId="0">
      <text>
        <r>
          <rPr>
            <b/>
            <sz val="9"/>
            <color indexed="81"/>
            <rFont val="Tahoma"/>
            <family val="2"/>
          </rPr>
          <t>Fendy Tio:</t>
        </r>
        <r>
          <rPr>
            <sz val="9"/>
            <color indexed="81"/>
            <rFont val="Tahoma"/>
            <family val="2"/>
          </rPr>
          <t xml:space="preserve">
Numeric Only</t>
        </r>
      </text>
    </comment>
    <comment authorId="0" ref="BN32" shapeId="0">
      <text>
        <r>
          <rPr>
            <b/>
            <sz val="9"/>
            <color indexed="81"/>
            <rFont val="Tahoma"/>
            <family val="2"/>
          </rPr>
          <t>Fendy Tio:</t>
        </r>
        <r>
          <rPr>
            <sz val="9"/>
            <color indexed="81"/>
            <rFont val="Tahoma"/>
            <family val="2"/>
          </rPr>
          <t xml:space="preserve">
Numeric Only</t>
        </r>
      </text>
    </comment>
    <comment authorId="0" ref="BO32" shapeId="0">
      <text>
        <r>
          <rPr>
            <b/>
            <sz val="9"/>
            <color indexed="81"/>
            <rFont val="Tahoma"/>
            <family val="2"/>
          </rPr>
          <t>Fendy Tio:</t>
        </r>
        <r>
          <rPr>
            <sz val="9"/>
            <color indexed="81"/>
            <rFont val="Tahoma"/>
            <family val="2"/>
          </rPr>
          <t xml:space="preserve">
Numeric Only</t>
        </r>
      </text>
    </comment>
    <comment authorId="0" ref="BP32" shapeId="0">
      <text>
        <r>
          <rPr>
            <b/>
            <sz val="9"/>
            <color indexed="81"/>
            <rFont val="Tahoma"/>
            <family val="2"/>
          </rPr>
          <t>Fendy Tio:</t>
        </r>
        <r>
          <rPr>
            <sz val="9"/>
            <color indexed="81"/>
            <rFont val="Tahoma"/>
            <family val="2"/>
          </rPr>
          <t xml:space="preserve">
Numeric Only</t>
        </r>
      </text>
    </comment>
    <comment authorId="0" ref="BQ32" shapeId="0">
      <text>
        <r>
          <rPr>
            <b/>
            <sz val="9"/>
            <color indexed="81"/>
            <rFont val="Tahoma"/>
            <family val="2"/>
          </rPr>
          <t>Fendy Tio:</t>
        </r>
        <r>
          <rPr>
            <sz val="9"/>
            <color indexed="81"/>
            <rFont val="Tahoma"/>
            <family val="2"/>
          </rPr>
          <t xml:space="preserve">
Numeric Only</t>
        </r>
      </text>
    </comment>
    <comment authorId="0" ref="BR32" shapeId="0">
      <text>
        <r>
          <rPr>
            <b/>
            <sz val="9"/>
            <color indexed="81"/>
            <rFont val="Tahoma"/>
            <family val="2"/>
          </rPr>
          <t>Fendy Tio:</t>
        </r>
        <r>
          <rPr>
            <sz val="9"/>
            <color indexed="81"/>
            <rFont val="Tahoma"/>
            <family val="2"/>
          </rPr>
          <t xml:space="preserve">
Numeric Only</t>
        </r>
      </text>
    </comment>
    <comment authorId="0" ref="BS32" shapeId="0">
      <text>
        <r>
          <rPr>
            <b/>
            <sz val="9"/>
            <color indexed="81"/>
            <rFont val="Tahoma"/>
            <family val="2"/>
          </rPr>
          <t>Fendy Tio:</t>
        </r>
        <r>
          <rPr>
            <sz val="9"/>
            <color indexed="81"/>
            <rFont val="Tahoma"/>
            <family val="2"/>
          </rPr>
          <t xml:space="preserve">
Numeric Only</t>
        </r>
      </text>
    </comment>
    <comment authorId="0" ref="BT32" shapeId="0">
      <text>
        <r>
          <rPr>
            <b/>
            <sz val="9"/>
            <color indexed="81"/>
            <rFont val="Tahoma"/>
            <family val="2"/>
          </rPr>
          <t>Fendy Tio:</t>
        </r>
        <r>
          <rPr>
            <sz val="9"/>
            <color indexed="81"/>
            <rFont val="Tahoma"/>
            <family val="2"/>
          </rPr>
          <t xml:space="preserve">
Numeric Only</t>
        </r>
      </text>
    </comment>
    <comment authorId="0" ref="BU32" shapeId="0">
      <text>
        <r>
          <rPr>
            <b/>
            <sz val="9"/>
            <color indexed="81"/>
            <rFont val="Tahoma"/>
            <family val="2"/>
          </rPr>
          <t>Fendy Tio:</t>
        </r>
        <r>
          <rPr>
            <sz val="9"/>
            <color indexed="81"/>
            <rFont val="Tahoma"/>
            <family val="2"/>
          </rPr>
          <t xml:space="preserve">
Numeric Only</t>
        </r>
      </text>
    </comment>
    <comment authorId="0" ref="BV32" shapeId="0">
      <text>
        <r>
          <rPr>
            <b/>
            <sz val="9"/>
            <color indexed="81"/>
            <rFont val="Tahoma"/>
            <family val="2"/>
          </rPr>
          <t>Fendy Tio:</t>
        </r>
        <r>
          <rPr>
            <sz val="9"/>
            <color indexed="81"/>
            <rFont val="Tahoma"/>
            <family val="2"/>
          </rPr>
          <t xml:space="preserve">
Numeric Only</t>
        </r>
      </text>
    </comment>
    <comment authorId="0" ref="BW32" shapeId="0">
      <text>
        <r>
          <rPr>
            <b/>
            <sz val="9"/>
            <color indexed="81"/>
            <rFont val="Tahoma"/>
            <family val="2"/>
          </rPr>
          <t>Fendy Tio:</t>
        </r>
        <r>
          <rPr>
            <sz val="9"/>
            <color indexed="81"/>
            <rFont val="Tahoma"/>
            <family val="2"/>
          </rPr>
          <t xml:space="preserve">
Numeric Only</t>
        </r>
      </text>
    </comment>
    <comment authorId="0" ref="BX32" shapeId="0">
      <text>
        <r>
          <rPr>
            <b/>
            <sz val="9"/>
            <color indexed="81"/>
            <rFont val="Tahoma"/>
            <family val="2"/>
          </rPr>
          <t>Fendy Tio:</t>
        </r>
        <r>
          <rPr>
            <sz val="9"/>
            <color indexed="81"/>
            <rFont val="Tahoma"/>
            <family val="2"/>
          </rPr>
          <t xml:space="preserve">
Numeric Only</t>
        </r>
      </text>
    </comment>
    <comment authorId="0" ref="BY32" shapeId="0">
      <text>
        <r>
          <rPr>
            <b/>
            <sz val="9"/>
            <color indexed="81"/>
            <rFont val="Tahoma"/>
            <family val="2"/>
          </rPr>
          <t>Fendy Tio:</t>
        </r>
        <r>
          <rPr>
            <sz val="9"/>
            <color indexed="81"/>
            <rFont val="Tahoma"/>
            <family val="2"/>
          </rPr>
          <t xml:space="preserve">
Numeric Only</t>
        </r>
      </text>
    </comment>
    <comment authorId="0" ref="BZ32" shapeId="0">
      <text>
        <r>
          <rPr>
            <b/>
            <sz val="9"/>
            <color indexed="81"/>
            <rFont val="Tahoma"/>
            <family val="2"/>
          </rPr>
          <t>Fendy Tio:</t>
        </r>
        <r>
          <rPr>
            <sz val="9"/>
            <color indexed="81"/>
            <rFont val="Tahoma"/>
            <family val="2"/>
          </rPr>
          <t xml:space="preserve">
Numeric Only</t>
        </r>
      </text>
    </comment>
    <comment authorId="0" ref="CA32" shapeId="0">
      <text>
        <r>
          <rPr>
            <b/>
            <sz val="9"/>
            <color indexed="81"/>
            <rFont val="Tahoma"/>
            <family val="2"/>
          </rPr>
          <t>Fendy Tio:</t>
        </r>
        <r>
          <rPr>
            <sz val="9"/>
            <color indexed="81"/>
            <rFont val="Tahoma"/>
            <family val="2"/>
          </rPr>
          <t xml:space="preserve">
Numeric Only</t>
        </r>
      </text>
    </comment>
    <comment authorId="0" ref="CB32" shapeId="0">
      <text>
        <r>
          <rPr>
            <b/>
            <sz val="9"/>
            <color indexed="81"/>
            <rFont val="Tahoma"/>
            <family val="2"/>
          </rPr>
          <t>Fendy Tio:</t>
        </r>
        <r>
          <rPr>
            <sz val="9"/>
            <color indexed="81"/>
            <rFont val="Tahoma"/>
            <family val="2"/>
          </rPr>
          <t xml:space="preserve">
Numeric Only</t>
        </r>
      </text>
    </comment>
    <comment authorId="0" ref="CC32" shapeId="0">
      <text>
        <r>
          <rPr>
            <b/>
            <sz val="9"/>
            <color indexed="81"/>
            <rFont val="Tahoma"/>
            <family val="2"/>
          </rPr>
          <t>Fendy Tio:</t>
        </r>
        <r>
          <rPr>
            <sz val="9"/>
            <color indexed="81"/>
            <rFont val="Tahoma"/>
            <family val="2"/>
          </rPr>
          <t xml:space="preserve">
Numeric Only</t>
        </r>
      </text>
    </comment>
    <comment authorId="0" ref="CD32" shapeId="0">
      <text>
        <r>
          <rPr>
            <b/>
            <sz val="9"/>
            <color indexed="81"/>
            <rFont val="Tahoma"/>
            <family val="2"/>
          </rPr>
          <t>Fendy Tio:</t>
        </r>
        <r>
          <rPr>
            <sz val="9"/>
            <color indexed="81"/>
            <rFont val="Tahoma"/>
            <family val="2"/>
          </rPr>
          <t xml:space="preserve">
Numeric Only</t>
        </r>
      </text>
    </comment>
    <comment authorId="0" ref="CE32" shapeId="0">
      <text>
        <r>
          <rPr>
            <b/>
            <sz val="9"/>
            <color indexed="81"/>
            <rFont val="Tahoma"/>
            <family val="2"/>
          </rPr>
          <t>Fendy Tio:</t>
        </r>
        <r>
          <rPr>
            <sz val="9"/>
            <color indexed="81"/>
            <rFont val="Tahoma"/>
            <family val="2"/>
          </rPr>
          <t xml:space="preserve">
Numeric Only</t>
        </r>
      </text>
    </comment>
    <comment authorId="0" ref="CF32" shapeId="0">
      <text>
        <r>
          <rPr>
            <b/>
            <sz val="9"/>
            <color indexed="81"/>
            <rFont val="Tahoma"/>
            <family val="2"/>
          </rPr>
          <t>Fendy Tio:</t>
        </r>
        <r>
          <rPr>
            <sz val="9"/>
            <color indexed="81"/>
            <rFont val="Tahoma"/>
            <family val="2"/>
          </rPr>
          <t xml:space="preserve">
Numeric Only</t>
        </r>
      </text>
    </comment>
    <comment authorId="0" ref="CG32" shapeId="0">
      <text>
        <r>
          <rPr>
            <b/>
            <sz val="9"/>
            <color indexed="81"/>
            <rFont val="Tahoma"/>
            <family val="2"/>
          </rPr>
          <t>Fendy Tio:</t>
        </r>
        <r>
          <rPr>
            <sz val="9"/>
            <color indexed="81"/>
            <rFont val="Tahoma"/>
            <family val="2"/>
          </rPr>
          <t xml:space="preserve">
Numeric Only</t>
        </r>
      </text>
    </comment>
    <comment authorId="0" ref="CH32" shapeId="0">
      <text>
        <r>
          <rPr>
            <b/>
            <sz val="9"/>
            <color indexed="81"/>
            <rFont val="Tahoma"/>
            <family val="2"/>
          </rPr>
          <t>Fendy Tio:</t>
        </r>
        <r>
          <rPr>
            <sz val="9"/>
            <color indexed="81"/>
            <rFont val="Tahoma"/>
            <family val="2"/>
          </rPr>
          <t xml:space="preserve">
Numeric Only</t>
        </r>
      </text>
    </comment>
    <comment authorId="0" ref="CI32" shapeId="0">
      <text>
        <r>
          <rPr>
            <b/>
            <sz val="9"/>
            <color indexed="81"/>
            <rFont val="Tahoma"/>
            <family val="2"/>
          </rPr>
          <t>Fendy Tio:</t>
        </r>
        <r>
          <rPr>
            <sz val="9"/>
            <color indexed="81"/>
            <rFont val="Tahoma"/>
            <family val="2"/>
          </rPr>
          <t xml:space="preserve">
Numeric Only</t>
        </r>
      </text>
    </comment>
    <comment authorId="0" ref="CJ32" shapeId="0">
      <text>
        <r>
          <rPr>
            <b/>
            <sz val="9"/>
            <color indexed="81"/>
            <rFont val="Tahoma"/>
            <family val="2"/>
          </rPr>
          <t>Fendy Tio:</t>
        </r>
        <r>
          <rPr>
            <sz val="9"/>
            <color indexed="81"/>
            <rFont val="Tahoma"/>
            <family val="2"/>
          </rPr>
          <t xml:space="preserve">
Numeric Only</t>
        </r>
      </text>
    </comment>
    <comment authorId="0" ref="CK32" shapeId="0">
      <text>
        <r>
          <rPr>
            <b/>
            <sz val="9"/>
            <color indexed="81"/>
            <rFont val="Tahoma"/>
            <family val="2"/>
          </rPr>
          <t>Fendy Tio:</t>
        </r>
        <r>
          <rPr>
            <sz val="9"/>
            <color indexed="81"/>
            <rFont val="Tahoma"/>
            <family val="2"/>
          </rPr>
          <t xml:space="preserve">
Numeric Only</t>
        </r>
      </text>
    </comment>
    <comment authorId="0" ref="CL32" shapeId="0">
      <text>
        <r>
          <rPr>
            <b/>
            <sz val="9"/>
            <color indexed="81"/>
            <rFont val="Tahoma"/>
            <family val="2"/>
          </rPr>
          <t>Fendy Tio:</t>
        </r>
        <r>
          <rPr>
            <sz val="9"/>
            <color indexed="81"/>
            <rFont val="Tahoma"/>
            <family val="2"/>
          </rPr>
          <t xml:space="preserve">
Numeric Only</t>
        </r>
      </text>
    </comment>
    <comment authorId="0" ref="CM32" shapeId="0">
      <text>
        <r>
          <rPr>
            <b/>
            <sz val="9"/>
            <color indexed="81"/>
            <rFont val="Tahoma"/>
            <family val="2"/>
          </rPr>
          <t>Fendy Tio:</t>
        </r>
        <r>
          <rPr>
            <sz val="9"/>
            <color indexed="81"/>
            <rFont val="Tahoma"/>
            <family val="2"/>
          </rPr>
          <t xml:space="preserve">
Numeric Only</t>
        </r>
      </text>
    </comment>
    <comment authorId="0" ref="CN32" shapeId="0">
      <text>
        <r>
          <rPr>
            <b/>
            <sz val="9"/>
            <color indexed="81"/>
            <rFont val="Tahoma"/>
            <family val="2"/>
          </rPr>
          <t>Fendy Tio:</t>
        </r>
        <r>
          <rPr>
            <sz val="9"/>
            <color indexed="81"/>
            <rFont val="Tahoma"/>
            <family val="2"/>
          </rPr>
          <t xml:space="preserve">
Numeric Only</t>
        </r>
      </text>
    </comment>
    <comment authorId="0" ref="CO32" shapeId="0">
      <text>
        <r>
          <rPr>
            <b/>
            <sz val="9"/>
            <color indexed="81"/>
            <rFont val="Tahoma"/>
            <family val="2"/>
          </rPr>
          <t>Fendy Tio:</t>
        </r>
        <r>
          <rPr>
            <sz val="9"/>
            <color indexed="81"/>
            <rFont val="Tahoma"/>
            <family val="2"/>
          </rPr>
          <t xml:space="preserve">
Numeric Only</t>
        </r>
      </text>
    </comment>
    <comment authorId="0" ref="CP32" shapeId="0">
      <text>
        <r>
          <rPr>
            <b/>
            <sz val="9"/>
            <color indexed="81"/>
            <rFont val="Tahoma"/>
            <family val="2"/>
          </rPr>
          <t>Fendy Tio:</t>
        </r>
        <r>
          <rPr>
            <sz val="9"/>
            <color indexed="81"/>
            <rFont val="Tahoma"/>
            <family val="2"/>
          </rPr>
          <t xml:space="preserve">
Numeric Only</t>
        </r>
      </text>
    </comment>
    <comment authorId="0" ref="CQ32" shapeId="0">
      <text>
        <r>
          <rPr>
            <b/>
            <sz val="9"/>
            <color indexed="81"/>
            <rFont val="Tahoma"/>
            <family val="2"/>
          </rPr>
          <t>Fendy Tio:</t>
        </r>
        <r>
          <rPr>
            <sz val="9"/>
            <color indexed="81"/>
            <rFont val="Tahoma"/>
            <family val="2"/>
          </rPr>
          <t xml:space="preserve">
Numeric Only</t>
        </r>
      </text>
    </comment>
    <comment authorId="0" ref="CR32" shapeId="0">
      <text>
        <r>
          <rPr>
            <b/>
            <sz val="9"/>
            <color indexed="81"/>
            <rFont val="Tahoma"/>
            <family val="2"/>
          </rPr>
          <t>Fendy Tio:</t>
        </r>
        <r>
          <rPr>
            <sz val="9"/>
            <color indexed="81"/>
            <rFont val="Tahoma"/>
            <family val="2"/>
          </rPr>
          <t xml:space="preserve">
Numeric Only</t>
        </r>
      </text>
    </comment>
    <comment authorId="0" ref="CS32" shapeId="0">
      <text>
        <r>
          <rPr>
            <b/>
            <sz val="9"/>
            <color indexed="81"/>
            <rFont val="Tahoma"/>
            <family val="2"/>
          </rPr>
          <t>Fendy Tio:</t>
        </r>
        <r>
          <rPr>
            <sz val="9"/>
            <color indexed="81"/>
            <rFont val="Tahoma"/>
            <family val="2"/>
          </rPr>
          <t xml:space="preserve">
Numeric Only</t>
        </r>
      </text>
    </comment>
    <comment authorId="0" ref="CT32" shapeId="0">
      <text>
        <r>
          <rPr>
            <b/>
            <sz val="9"/>
            <color indexed="81"/>
            <rFont val="Tahoma"/>
            <family val="2"/>
          </rPr>
          <t>Fendy Tio:</t>
        </r>
        <r>
          <rPr>
            <sz val="9"/>
            <color indexed="81"/>
            <rFont val="Tahoma"/>
            <family val="2"/>
          </rPr>
          <t xml:space="preserve">
Numeric Only</t>
        </r>
      </text>
    </comment>
    <comment authorId="0" ref="CU32" shapeId="0">
      <text>
        <r>
          <rPr>
            <b/>
            <sz val="9"/>
            <color indexed="81"/>
            <rFont val="Tahoma"/>
            <family val="2"/>
          </rPr>
          <t>Fendy Tio:</t>
        </r>
        <r>
          <rPr>
            <sz val="9"/>
            <color indexed="81"/>
            <rFont val="Tahoma"/>
            <family val="2"/>
          </rPr>
          <t xml:space="preserve">
Numeric Only</t>
        </r>
      </text>
    </comment>
    <comment authorId="0" ref="CV32" shapeId="0">
      <text>
        <r>
          <rPr>
            <b/>
            <sz val="9"/>
            <color indexed="81"/>
            <rFont val="Tahoma"/>
            <family val="2"/>
          </rPr>
          <t>Fendy Tio:</t>
        </r>
        <r>
          <rPr>
            <sz val="9"/>
            <color indexed="81"/>
            <rFont val="Tahoma"/>
            <family val="2"/>
          </rPr>
          <t xml:space="preserve">
Numeric Only</t>
        </r>
      </text>
    </comment>
    <comment authorId="0" ref="CW32"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A10" shapeId="0">
      <text>
        <r>
          <rPr>
            <b/>
            <sz val="9"/>
            <color indexed="81"/>
            <rFont val="Tahoma"/>
            <charset val="1"/>
          </rPr>
          <t>Fendy Tio:</t>
        </r>
        <r>
          <rPr>
            <sz val="9"/>
            <color indexed="81"/>
            <rFont val="Tahoma"/>
            <charset val="1"/>
          </rPr>
          <t xml:space="preserve">
1 = Run Dupcheck
0 = Skip Dupcheck</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8"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wajib isi jika interest type = float rate</t>
        </r>
      </text>
    </comment>
    <comment authorId="1" ref="A26" shapeId="0">
      <text>
        <r>
          <rPr>
            <b/>
            <sz val="9"/>
            <color indexed="81"/>
            <rFont val="Tahoma"/>
            <family val="2"/>
          </rPr>
          <t>Jeremy Andreas:</t>
        </r>
        <r>
          <rPr>
            <sz val="9"/>
            <color indexed="81"/>
            <rFont val="Tahoma"/>
            <family val="2"/>
          </rPr>
          <t xml:space="preserve">
wajib isi jika wop = autodebit (jika ada akun bank)</t>
        </r>
      </text>
    </comment>
    <comment authorId="1"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1"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1" ref="B30" shapeId="0">
      <text>
        <r>
          <rPr>
            <sz val="11"/>
            <color theme="1"/>
            <rFont val="Calibri"/>
            <family val="2"/>
            <scheme val="minor"/>
          </rPr>
          <t>Jeremy Andreas:
bisa dikosongkan jika tidak ingin copy address</t>
        </r>
      </text>
    </comment>
    <comment authorId="1"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1"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1"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1" ref="A57" shapeId="0">
      <text>
        <r>
          <rPr>
            <b/>
            <sz val="9"/>
            <color indexed="81"/>
            <rFont val="Tahoma"/>
            <family val="2"/>
          </rPr>
          <t>Jeremy Andreas:</t>
        </r>
        <r>
          <rPr>
            <sz val="9"/>
            <color indexed="81"/>
            <rFont val="Tahoma"/>
            <family val="2"/>
          </rPr>
          <t xml:space="preserve">
Diisi dalam numeric</t>
        </r>
      </text>
    </comment>
    <comment authorId="1" ref="A58" shapeId="0">
      <text>
        <r>
          <rPr>
            <b/>
            <sz val="9"/>
            <color indexed="81"/>
            <rFont val="Tahoma"/>
            <family val="2"/>
          </rPr>
          <t xml:space="preserve">Jeremy Andreas:
</t>
        </r>
        <r>
          <rPr>
            <sz val="9"/>
            <color indexed="81"/>
            <rFont val="Tahoma"/>
            <family val="2"/>
          </rPr>
          <t>Isian dalam format
MM/DD/YYYY</t>
        </r>
      </text>
    </comment>
    <comment authorId="1" ref="A61" shapeId="0">
      <text>
        <r>
          <rPr>
            <b/>
            <sz val="9"/>
            <color indexed="81"/>
            <rFont val="Tahoma"/>
            <family val="2"/>
          </rPr>
          <t>Jeremy Andreas:</t>
        </r>
        <r>
          <rPr>
            <sz val="9"/>
            <color indexed="81"/>
            <rFont val="Tahoma"/>
            <family val="2"/>
          </rPr>
          <t xml:space="preserve">
Diisi dalam numeric</t>
        </r>
      </text>
    </comment>
    <comment authorId="1" ref="B63" shapeId="0">
      <text>
        <r>
          <rPr>
            <b/>
            <sz val="9"/>
            <color indexed="81"/>
            <rFont val="Tahoma"/>
            <charset val="1"/>
          </rPr>
          <t>Jeremy Andreas:</t>
        </r>
        <r>
          <rPr>
            <sz val="9"/>
            <color indexed="81"/>
            <rFont val="Tahoma"/>
            <charset val="1"/>
          </rPr>
          <t xml:space="preserve">
dalam bentuk array</t>
        </r>
      </text>
    </comment>
    <comment authorId="1" ref="B64" shapeId="0">
      <text>
        <r>
          <rPr>
            <b/>
            <sz val="9"/>
            <color indexed="81"/>
            <rFont val="Tahoma"/>
            <charset val="1"/>
          </rPr>
          <t>Jeremy Andreas:</t>
        </r>
        <r>
          <rPr>
            <sz val="9"/>
            <color indexed="81"/>
            <rFont val="Tahoma"/>
            <charset val="1"/>
          </rPr>
          <t xml:space="preserve">
dalam bentuk array</t>
        </r>
      </text>
    </comment>
    <comment authorId="1" ref="B65"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3"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1" ref="A15" shapeId="0">
      <text>
        <r>
          <rPr>
            <sz val="11"/>
            <color theme="1"/>
            <rFont val="Calibri"/>
            <family val="2"/>
            <scheme val="minor"/>
          </rPr>
          <t>Jeremy Andreas:
numeric</t>
        </r>
      </text>
    </comment>
    <comment authorId="1" ref="A16" shapeId="0">
      <text>
        <r>
          <rPr>
            <sz val="11"/>
            <color theme="1"/>
            <rFont val="Calibri"/>
            <family val="2"/>
            <scheme val="minor"/>
          </rPr>
          <t>Jeremy Andreas:
numeric</t>
        </r>
      </text>
    </comment>
    <comment authorId="1" ref="A18" shapeId="0">
      <text>
        <r>
          <rPr>
            <sz val="11"/>
            <color theme="1"/>
            <rFont val="Calibri"/>
            <family val="2"/>
            <scheme val="minor"/>
          </rPr>
          <t>Jeremy Andreas:
MM/DD/YYYY format date</t>
        </r>
      </text>
    </comment>
    <comment authorId="1" ref="A19" shapeId="0">
      <text>
        <r>
          <rPr>
            <sz val="11"/>
            <color theme="1"/>
            <rFont val="Calibri"/>
            <family val="2"/>
            <scheme val="minor"/>
          </rPr>
          <t>Jeremy Andreas:
MM/DD/YYYY format date</t>
        </r>
      </text>
    </comment>
    <comment authorId="1" ref="A23" shapeId="0">
      <text>
        <r>
          <rPr>
            <sz val="11"/>
            <color theme="1"/>
            <rFont val="Calibri"/>
            <family val="2"/>
            <scheme val="minor"/>
          </rPr>
          <t>Jeremy Andreas:
numeric</t>
        </r>
      </text>
    </comment>
    <comment authorId="1"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1" ref="A30" shapeId="0">
      <text>
        <r>
          <rPr>
            <sz val="11"/>
            <color theme="1"/>
            <rFont val="Calibri"/>
            <family val="2"/>
            <scheme val="minor"/>
          </rPr>
          <t>Jeremy Andreas:
jika yes, tidak perlu diisi admin fee &amp; customer stampduty fee. Jika no, perlu mengisinya</t>
        </r>
      </text>
    </comment>
    <comment authorId="1" ref="A31" shapeId="0">
      <text>
        <r>
          <rPr>
            <sz val="11"/>
            <color theme="1"/>
            <rFont val="Calibri"/>
            <family val="2"/>
            <scheme val="minor"/>
          </rPr>
          <t>Jeremy Andreas:
numeric</t>
        </r>
      </text>
    </comment>
    <comment authorId="1" ref="A32" shapeId="0">
      <text>
        <r>
          <rPr>
            <sz val="11"/>
            <color theme="1"/>
            <rFont val="Calibri"/>
            <family val="2"/>
            <scheme val="minor"/>
          </rPr>
          <t>Jeremy Andreas:
numeric</t>
        </r>
      </text>
    </comment>
    <comment authorId="1"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1" ref="A46" shapeId="0">
      <text>
        <r>
          <rPr>
            <b/>
            <sz val="9"/>
            <color indexed="81"/>
            <rFont val="Tahoma"/>
            <charset val="1"/>
          </rPr>
          <t>Jeremy Andreas:</t>
        </r>
        <r>
          <rPr>
            <sz val="9"/>
            <color indexed="81"/>
            <rFont val="Tahoma"/>
            <charset val="1"/>
          </rPr>
          <t xml:space="preserve">
dapat diisi sesuai urutan yearnum menggunakan delimiter ;</t>
        </r>
      </text>
    </comment>
    <comment authorId="1" ref="B46" shapeId="0">
      <text>
        <r>
          <rPr>
            <b/>
            <sz val="9"/>
            <color indexed="81"/>
            <rFont val="Tahoma"/>
            <charset val="1"/>
          </rPr>
          <t>Jeremy Andreas:</t>
        </r>
        <r>
          <rPr>
            <sz val="9"/>
            <color indexed="81"/>
            <rFont val="Tahoma"/>
            <charset val="1"/>
          </rPr>
          <t xml:space="preserve">
dapat diisi customer/multifinance</t>
        </r>
      </text>
    </comment>
    <comment authorId="1" ref="A47" shapeId="0">
      <text>
        <r>
          <rPr>
            <b/>
            <sz val="9"/>
            <color indexed="81"/>
            <rFont val="Tahoma"/>
            <charset val="1"/>
          </rPr>
          <t>Jeremy Andreas:</t>
        </r>
        <r>
          <rPr>
            <sz val="9"/>
            <color indexed="81"/>
            <rFont val="Tahoma"/>
            <charset val="1"/>
          </rPr>
          <t xml:space="preserve">
dapat diisi sesuai urutan yearnum menggunakan delimiter ;</t>
        </r>
      </text>
    </comment>
    <comment authorId="1" ref="A48" shapeId="0">
      <text>
        <r>
          <rPr>
            <b/>
            <sz val="9"/>
            <color indexed="81"/>
            <rFont val="Tahoma"/>
            <charset val="1"/>
          </rPr>
          <t>Jeremy Andreas:</t>
        </r>
        <r>
          <rPr>
            <sz val="9"/>
            <color indexed="81"/>
            <rFont val="Tahoma"/>
            <charset val="1"/>
          </rPr>
          <t xml:space="preserve">
dapat diisi sesuai urutan yearnum menggunakan delimiter ;</t>
        </r>
      </text>
    </comment>
    <comment authorId="1"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1"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1" ref="A81" shapeId="0">
      <text>
        <r>
          <rPr>
            <sz val="11"/>
            <color theme="1"/>
            <rFont val="Calibri"/>
            <family val="2"/>
            <scheme val="minor"/>
          </rPr>
          <t>Jeremy Andreas:
numeric</t>
        </r>
      </text>
    </comment>
    <comment authorId="1"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1" ref="B92"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diisi YES/NO, jika NO semua kolom dibawahnya tidak perlu diisi</t>
        </r>
      </text>
    </comment>
    <comment authorId="1" ref="A15"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authorId="1" ref="B15" shapeId="0">
      <text>
        <r>
          <rPr>
            <b/>
            <sz val="9"/>
            <color indexed="81"/>
            <rFont val="Tahoma"/>
            <family val="2"/>
          </rPr>
          <t>Jeremy Andreas:</t>
        </r>
        <r>
          <rPr>
            <sz val="9"/>
            <color indexed="81"/>
            <rFont val="Tahoma"/>
            <family val="2"/>
          </rPr>
          <t xml:space="preserve">
diisi dalam numeric %</t>
        </r>
      </text>
    </comment>
    <comment authorId="1" ref="A18" shapeId="0">
      <text>
        <r>
          <rPr>
            <b/>
            <sz val="9"/>
            <color indexed="81"/>
            <rFont val="Tahoma"/>
            <family val="2"/>
          </rPr>
          <t>Jeremy Andreas:</t>
        </r>
        <r>
          <rPr>
            <sz val="9"/>
            <color indexed="81"/>
            <rFont val="Tahoma"/>
            <family val="2"/>
          </rPr>
          <t xml:space="preserve">
diisi YES/NO</t>
        </r>
      </text>
    </comment>
    <comment authorId="1" ref="A19" shapeId="0">
      <text>
        <r>
          <rPr>
            <b/>
            <sz val="9"/>
            <color indexed="81"/>
            <rFont val="Tahoma"/>
            <family val="2"/>
          </rPr>
          <t>Jeremy Andreas:</t>
        </r>
        <r>
          <rPr>
            <sz val="9"/>
            <color indexed="81"/>
            <rFont val="Tahoma"/>
            <family val="2"/>
          </rPr>
          <t xml:space="preserve">
diisi YES/NO/YES PARTIAL</t>
        </r>
      </text>
    </comment>
    <comment authorId="1" ref="A20" shapeId="0">
      <text>
        <r>
          <rPr>
            <b/>
            <sz val="9"/>
            <color indexed="81"/>
            <rFont val="Tahoma"/>
            <family val="2"/>
          </rPr>
          <t>Jeremy Andreas:</t>
        </r>
        <r>
          <rPr>
            <sz val="9"/>
            <color indexed="81"/>
            <rFont val="Tahoma"/>
            <family val="2"/>
          </rPr>
          <t xml:space="preserve">
diisi YES/NO</t>
        </r>
      </text>
    </comment>
    <comment authorId="1" ref="A2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authorId="1" ref="A23"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Mandatory Jika TabInsuranceData field Discount lebih dari 0</t>
        </r>
      </text>
    </comment>
    <comment authorId="1" ref="A13" shapeId="0">
      <text>
        <r>
          <rPr>
            <b/>
            <sz val="9"/>
            <color indexed="81"/>
            <rFont val="Tahoma"/>
            <family val="2"/>
          </rPr>
          <t>Jeremy Andreas:</t>
        </r>
        <r>
          <rPr>
            <sz val="9"/>
            <color indexed="81"/>
            <rFont val="Tahoma"/>
            <family val="2"/>
          </rPr>
          <t xml:space="preserve">
Mandatory Jika TabInsuranceData field Discount lebih dari 0</t>
        </r>
      </text>
    </comment>
    <comment authorId="1" ref="A14" shapeId="0">
      <text>
        <r>
          <rPr>
            <b/>
            <sz val="9"/>
            <color indexed="81"/>
            <rFont val="Tahoma"/>
            <family val="2"/>
          </rPr>
          <t>Jeremy Andreas:</t>
        </r>
        <r>
          <rPr>
            <sz val="9"/>
            <color indexed="81"/>
            <rFont val="Tahoma"/>
            <family val="2"/>
          </rPr>
          <t xml:space="preserve">
Mandatory Jika TabInsuranceData field Discount lebih dari 0</t>
        </r>
      </text>
    </comment>
    <comment authorId="1" ref="A15" shapeId="0">
      <text>
        <r>
          <rPr>
            <b/>
            <sz val="9"/>
            <color indexed="81"/>
            <rFont val="Tahoma"/>
            <family val="2"/>
          </rPr>
          <t>Jeremy Andreas:</t>
        </r>
        <r>
          <rPr>
            <sz val="9"/>
            <color indexed="81"/>
            <rFont val="Tahoma"/>
            <family val="2"/>
          </rPr>
          <t xml:space="preserve">
Mandatory Jika TabInsuranceData field Discount lebih dari 0</t>
        </r>
      </text>
    </comment>
    <comment authorId="1" ref="A16" shapeId="0">
      <text>
        <r>
          <rPr>
            <b/>
            <sz val="9"/>
            <color indexed="81"/>
            <rFont val="Tahoma"/>
            <family val="2"/>
          </rPr>
          <t>Jeremy Andreas:</t>
        </r>
        <r>
          <rPr>
            <sz val="9"/>
            <color indexed="81"/>
            <rFont val="Tahoma"/>
            <family val="2"/>
          </rPr>
          <t xml:space="preserve">
Mandatory Jika TabInsuranceData field Discount lebih dari 0</t>
        </r>
      </text>
    </comment>
    <comment authorId="1" ref="A17" shapeId="0">
      <text>
        <r>
          <rPr>
            <b/>
            <sz val="9"/>
            <color indexed="81"/>
            <rFont val="Tahoma"/>
            <family val="2"/>
          </rPr>
          <t>Jeremy Andreas:</t>
        </r>
        <r>
          <rPr>
            <sz val="9"/>
            <color indexed="81"/>
            <rFont val="Tahoma"/>
            <family val="2"/>
          </rPr>
          <t xml:space="preserve">
Mandatory Jika TabInsuranceData field Discount lebih dari 0</t>
        </r>
      </text>
    </comment>
    <comment authorId="1" ref="A18" shapeId="0">
      <text>
        <r>
          <rPr>
            <b/>
            <sz val="9"/>
            <color indexed="81"/>
            <rFont val="Tahoma"/>
            <family val="2"/>
          </rPr>
          <t>Jeremy Andreas:</t>
        </r>
        <r>
          <rPr>
            <sz val="9"/>
            <color indexed="81"/>
            <rFont val="Tahoma"/>
            <family val="2"/>
          </rPr>
          <t xml:space="preserve">
Mandatory Jika TabInsuranceData field Discount lebih dari 0</t>
        </r>
      </text>
    </comment>
    <comment authorId="1" ref="A47" shapeId="0">
      <text>
        <r>
          <rPr>
            <b/>
            <sz val="9"/>
            <color indexed="81"/>
            <rFont val="Tahoma"/>
            <family val="2"/>
          </rPr>
          <t>Jeremy Andreas:</t>
        </r>
        <r>
          <rPr>
            <sz val="9"/>
            <color indexed="81"/>
            <rFont val="Tahoma"/>
            <family val="2"/>
          </rPr>
          <t xml:space="preserve">
hanye berlaku jika Installment Type Arrear</t>
        </r>
      </text>
    </comment>
    <comment authorId="1" ref="A48" shapeId="0">
      <text>
        <r>
          <rPr>
            <b/>
            <sz val="9"/>
            <color indexed="81"/>
            <rFont val="Tahoma"/>
            <family val="2"/>
          </rPr>
          <t>Jeremy Andreas:</t>
        </r>
        <r>
          <rPr>
            <sz val="9"/>
            <color indexed="81"/>
            <rFont val="Tahoma"/>
            <family val="2"/>
          </rPr>
          <t xml:space="preserve">
hanye berlaku jika Installment Type Arrear</t>
        </r>
      </text>
    </comment>
    <comment authorId="1"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authorId="1" ref="A53"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1"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1"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1"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1"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1"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 authorId="1" ref="A54"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1" ref="A12" shapeId="0">
      <text>
        <r>
          <rPr>
            <b/>
            <sz val="9"/>
            <color indexed="81"/>
            <rFont val="Tahoma"/>
            <family val="2"/>
          </rPr>
          <t>Jeremy Andreas:</t>
        </r>
        <r>
          <rPr>
            <sz val="9"/>
            <color indexed="81"/>
            <rFont val="Tahoma"/>
            <family val="2"/>
          </rPr>
          <t xml:space="preserve">
numeric. jika tidak mau input promo, harus diisi dengan nol. </t>
        </r>
      </text>
    </comment>
    <comment authorId="1" ref="A13" shapeId="0">
      <text>
        <r>
          <rPr>
            <b/>
            <sz val="9"/>
            <color indexed="81"/>
            <rFont val="Tahoma"/>
            <family val="2"/>
          </rPr>
          <t>Jeremy Andreas:</t>
        </r>
        <r>
          <rPr>
            <sz val="9"/>
            <color indexed="81"/>
            <rFont val="Tahoma"/>
            <family val="2"/>
          </rPr>
          <t xml:space="preserve">
numeric. jika tidak mau input promo, harus diisi dengan nol. </t>
        </r>
      </text>
    </comment>
    <comment authorId="1" ref="A14" shapeId="0">
      <text>
        <r>
          <rPr>
            <b/>
            <sz val="9"/>
            <color indexed="81"/>
            <rFont val="Tahoma"/>
            <family val="2"/>
          </rPr>
          <t>Jeremy Andreas:</t>
        </r>
        <r>
          <rPr>
            <sz val="9"/>
            <color indexed="81"/>
            <rFont val="Tahoma"/>
            <family val="2"/>
          </rPr>
          <t xml:space="preserve">
numeric. jika tidak mau input promo, harus diisi dengan nol. </t>
        </r>
      </text>
    </comment>
    <comment authorId="1" ref="A15" shapeId="0">
      <text>
        <r>
          <rPr>
            <b/>
            <sz val="9"/>
            <color indexed="81"/>
            <rFont val="Tahoma"/>
            <family val="2"/>
          </rPr>
          <t>Jeremy Andreas:</t>
        </r>
        <r>
          <rPr>
            <sz val="9"/>
            <color indexed="81"/>
            <rFont val="Tahoma"/>
            <family val="2"/>
          </rPr>
          <t xml:space="preserve">
numeric. jika tidak mau input promo, harus diisi dengan nol. </t>
        </r>
      </text>
    </comment>
    <comment authorId="1" ref="A16" shapeId="0">
      <text>
        <r>
          <rPr>
            <b/>
            <sz val="9"/>
            <color indexed="81"/>
            <rFont val="Tahoma"/>
            <family val="2"/>
          </rPr>
          <t>Jeremy Andreas:</t>
        </r>
        <r>
          <rPr>
            <sz val="9"/>
            <color indexed="81"/>
            <rFont val="Tahoma"/>
            <family val="2"/>
          </rPr>
          <t xml:space="preserve">
numeric. jika tidak mau input promo, harus diisi dengan nol. </t>
        </r>
      </text>
    </comment>
    <comment authorId="1" ref="A17" shapeId="0">
      <text>
        <r>
          <rPr>
            <b/>
            <sz val="9"/>
            <color indexed="81"/>
            <rFont val="Tahoma"/>
            <family val="2"/>
          </rPr>
          <t>Jeremy Andreas:</t>
        </r>
        <r>
          <rPr>
            <sz val="9"/>
            <color indexed="81"/>
            <rFont val="Tahoma"/>
            <family val="2"/>
          </rPr>
          <t xml:space="preserve">
numeric. jika tidak mau input promo, harus diisi dengan nol. </t>
        </r>
      </text>
    </comment>
    <comment authorId="1" ref="A18" shapeId="0">
      <text>
        <r>
          <rPr>
            <b/>
            <sz val="9"/>
            <color indexed="81"/>
            <rFont val="Tahoma"/>
            <family val="2"/>
          </rPr>
          <t>Jeremy Andreas:</t>
        </r>
        <r>
          <rPr>
            <sz val="9"/>
            <color indexed="81"/>
            <rFont val="Tahoma"/>
            <family val="2"/>
          </rPr>
          <t xml:space="preserve">
numeric. jika tidak mau input promo, harus diisi dengan nol. </t>
        </r>
      </text>
    </comment>
    <comment authorId="1" ref="A2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<sst xmlns="http://schemas.openxmlformats.org/spreadsheetml/2006/main" count="4952" uniqueCount="3648">
  <si>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</si>
  <si>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</si>
  <si>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</si>
  <si>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</si>
  <si>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</si>
  <si>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</si>
  <si>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</si>
  <si>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</si>
  <si>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</si>
  <si>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</si>
  <si>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</si>
  <si>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</si>
  <si>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</si>
  <si>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</si>
  <si>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</si>
  <si>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</si>
  <si>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</si>
  <si>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</si>
  <si>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</si>
  <si>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</si>
  <si>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</si>
  <si>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</si>
  <si>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</si>
  <si>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</si>
  <si>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</si>
  <si>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</si>
  <si>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</si>
  <si>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</si>
  <si>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</si>
  <si>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</si>
  <si>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</si>
  <si>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</si>
  <si>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</si>
  <si>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</si>
  <si>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</si>
  <si>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</si>
  <si>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</si>
  <si>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</si>
  <si>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</si>
  <si>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</si>
  <si>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</si>
  <si>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</si>
  <si>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</si>
  <si>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</si>
  <si>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</si>
  <si>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</si>
  <si>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</si>
  <si>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</si>
  <si>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</si>
  <si>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</si>
  <si>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</si>
  <si>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</si>
  <si>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</si>
  <si>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</si>
  <si>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</si>
  <si>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</si>
  <si>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</si>
  <si>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</si>
  <si>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</si>
  <si>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</si>
  <si>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</si>
  <si>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</si>
  <si>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</si>
  <si>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</si>
  <si>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</si>
  <si>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</si>
  <si>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</si>
  <si>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</si>
  <si>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</si>
  <si>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</si>
  <si>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</si>
  <si>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</si>
  <si>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</si>
  <si>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</si>
  <si>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</si>
  <si>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</si>
  <si>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</si>
  <si>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</si>
  <si>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</si>
  <si>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</si>
  <si>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</si>
  <si>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</si>
  <si>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</si>
  <si>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</si>
  <si>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</si>
  <si>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</si>
  <si>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</si>
  <si>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</si>
  <si>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</si>
  <si>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</si>
  <si>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</si>
  <si>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</si>
  <si>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</si>
  <si>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</si>
  <si>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</si>
  <si>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</si>
  <si>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</si>
  <si>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</si>
  <si>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</si>
  <si>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</si>
  <si>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</si>
  <si>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</si>
  <si>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</si>
  <si>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</si>
  <si>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</si>
  <si>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</si>
  <si>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</si>
  <si>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</si>
  <si>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</si>
  <si>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</si>
  <si>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</si>
  <si>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</si>
  <si>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</si>
  <si>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</si>
  <si>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</si>
  <si>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</si>
  <si>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</si>
  <si>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</si>
  <si>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</si>
  <si>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</si>
  <si>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</si>
  <si>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</si>
  <si>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</si>
  <si>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</si>
  <si>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</si>
  <si>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</si>
  <si>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</si>
  <si>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</si>
  <si>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</si>
  <si>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</si>
  <si>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</si>
  <si>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</si>
  <si>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</si>
  <si>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</si>
  <si>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</si>
  <si>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</si>
  <si>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</si>
  <si>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</si>
  <si>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</si>
  <si>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</si>
  <si>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</si>
  <si>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</si>
  <si>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</si>
  <si>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</si>
  <si>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</si>
  <si>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</si>
  <si>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</si>
  <si>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</si>
  <si>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</si>
  <si>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</si>
  <si>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</si>
  <si>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</si>
  <si>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</si>
  <si>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</si>
  <si>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</si>
  <si>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</si>
  <si>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</si>
  <si>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</si>
  <si>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</si>
  <si>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</si>
  <si>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</si>
  <si>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</si>
  <si>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</si>
  <si>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</si>
  <si>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</si>
  <si>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</si>
  <si>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</si>
  <si>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</si>
  <si>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</si>
  <si>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</si>
  <si>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</si>
  <si>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</si>
  <si>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</si>
  <si>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</si>
  <si>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</si>
  <si>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</si>
  <si>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</si>
  <si>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</si>
  <si>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</si>
  <si>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</si>
  <si>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</si>
  <si>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</si>
  <si>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</si>
  <si>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</si>
  <si>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</si>
  <si>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</si>
  <si>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</si>
  <si>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</si>
  <si>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</si>
  <si>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</si>
  <si>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</si>
  <si>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</si>
  <si>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</si>
  <si>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</si>
  <si>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</si>
  <si>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</si>
  <si>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</si>
  <si>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</si>
  <si>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</si>
  <si>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</si>
  <si>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</si>
  <si>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</si>
  <si>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</si>
  <si>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</si>
  <si>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</si>
  <si>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</si>
  <si>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</si>
  <si>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</si>
  <si>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</si>
  <si>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</si>
  <si>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</si>
  <si>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</si>
  <si>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</si>
  <si>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</si>
  <si>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</si>
  <si>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</si>
  <si>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</si>
  <si>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</si>
  <si>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</si>
  <si>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</si>
  <si>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</si>
  <si>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</si>
  <si>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</si>
  <si>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</si>
  <si>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</si>
  <si>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</si>
  <si>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</si>
  <si>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</si>
  <si>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</si>
  <si>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</si>
  <si>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</si>
  <si>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</si>
  <si>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</si>
  <si>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</si>
  <si>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</si>
  <si>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</si>
  <si>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</si>
  <si>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</si>
  <si>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</si>
  <si>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</si>
  <si>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</si>
  <si>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</si>
  <si>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</si>
  <si>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</si>
  <si>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</si>
  <si>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</si>
  <si>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</si>
  <si>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</si>
  <si>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</si>
  <si>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</si>
  <si>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</si>
  <si>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</si>
  <si>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</si>
  <si>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</si>
  <si>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</si>
  <si>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</si>
  <si>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</si>
  <si>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</si>
  <si>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</si>
  <si>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</si>
  <si>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</si>
  <si>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</si>
  <si>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</si>
  <si>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</si>
  <si>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</si>
  <si>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</si>
  <si>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</si>
  <si>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</si>
  <si>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</si>
  <si>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</si>
  <si>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</si>
  <si>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</si>
  <si>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</si>
  <si>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</si>
  <si>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</si>
  <si>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</si>
  <si>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</si>
  <si>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</si>
  <si>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</si>
  <si>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</si>
  <si>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</si>
  <si>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</si>
  <si>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</si>
  <si>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</si>
  <si>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</si>
  <si>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</si>
  <si>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</si>
  <si>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</si>
  <si>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</si>
  <si>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</si>
  <si>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</si>
  <si>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</si>
  <si>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</si>
  <si>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</si>
  <si>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</si>
  <si>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</si>
  <si>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</si>
  <si>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</si>
  <si>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</si>
  <si>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</si>
  <si>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</si>
  <si>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</si>
  <si>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</si>
  <si>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</si>
  <si>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</si>
  <si>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</si>
  <si>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</si>
  <si>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</si>
  <si>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</si>
  <si>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</si>
  <si>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</si>
  <si>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</si>
  <si>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</si>
  <si>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</si>
  <si>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</si>
  <si>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</si>
  <si>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</si>
  <si>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</si>
  <si>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</si>
  <si>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</si>
  <si>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</si>
  <si>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</si>
  <si>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</si>
  <si>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</si>
  <si>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</si>
  <si>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</si>
  <si>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</si>
  <si>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</si>
  <si>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</si>
  <si>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</si>
  <si>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</si>
  <si>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</si>
  <si>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</si>
  <si>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</si>
  <si>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</si>
  <si>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</si>
  <si>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</si>
  <si>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</si>
  <si>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</si>
  <si>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</si>
  <si>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</si>
  <si>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</si>
  <si>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</si>
  <si>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</si>
  <si>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</si>
  <si>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</si>
  <si>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</si>
  <si>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</si>
  <si>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</si>
  <si>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</si>
  <si>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</si>
  <si>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</si>
  <si>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</si>
  <si>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</si>
  <si>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</si>
  <si>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</si>
  <si>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</si>
  <si>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</si>
  <si>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</si>
  <si>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</si>
  <si>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</si>
  <si>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</si>
  <si>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</si>
  <si>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</si>
  <si>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</si>
  <si>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</si>
  <si>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</si>
  <si>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</si>
  <si>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</si>
  <si>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</si>
  <si>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</si>
  <si>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</si>
  <si>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</si>
  <si>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</si>
  <si>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</si>
  <si>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</si>
  <si>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</si>
  <si>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</si>
  <si>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</si>
  <si>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</si>
  <si>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</si>
  <si>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</si>
  <si>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</si>
  <si>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</si>
  <si>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</si>
  <si>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</si>
  <si>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</si>
  <si>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</si>
  <si>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</si>
  <si>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</si>
  <si>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</si>
  <si>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</si>
  <si>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</si>
  <si>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</si>
  <si>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</si>
  <si>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</si>
  <si>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</si>
  <si>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</si>
  <si>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</si>
  <si>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</si>
  <si>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</si>
  <si>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</si>
  <si>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</si>
  <si>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</si>
  <si>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</si>
  <si>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</si>
  <si>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</si>
  <si>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</si>
  <si>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</si>
  <si>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</si>
  <si>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</si>
  <si>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</si>
  <si>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</si>
  <si>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</si>
  <si>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</si>
  <si>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</si>
  <si>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</si>
  <si>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</si>
  <si>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</si>
  <si>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</si>
  <si>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</si>
  <si>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</si>
  <si>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</si>
  <si>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</si>
  <si>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</si>
  <si>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</si>
  <si>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</si>
  <si>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</si>
  <si>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</si>
  <si>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</si>
  <si>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</si>
  <si>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</si>
  <si>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</si>
  <si>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</si>
  <si>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</si>
  <si>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</si>
  <si>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</si>
  <si>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</si>
  <si>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</si>
  <si>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</si>
  <si>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</si>
  <si>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</si>
  <si>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</si>
  <si>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</si>
  <si>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</si>
  <si>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</si>
  <si>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</si>
  <si>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</si>
  <si>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</si>
  <si>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</si>
  <si>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</si>
  <si>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</si>
  <si>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</si>
  <si>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</si>
  <si>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</si>
  <si>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</si>
  <si>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</si>
  <si>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</si>
  <si>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</si>
  <si>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</si>
  <si>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</si>
  <si>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</si>
  <si>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</si>
  <si>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</si>
  <si>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</si>
  <si>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</si>
  <si>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</si>
  <si>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</si>
  <si>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</si>
  <si>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</si>
  <si>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</si>
  <si>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</si>
  <si>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</si>
  <si>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</si>
  <si>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</si>
  <si>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</si>
  <si>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</si>
  <si>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</si>
  <si>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</si>
  <si>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</si>
  <si>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</si>
  <si>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</si>
  <si>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</si>
  <si>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</si>
  <si>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</si>
  <si>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</si>
  <si>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</si>
  <si>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</si>
  <si>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</si>
  <si>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</si>
  <si>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</si>
  <si>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</si>
  <si>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</si>
  <si>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</si>
  <si>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</si>
  <si>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</si>
  <si>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</si>
  <si>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</si>
  <si>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</si>
  <si>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</si>
  <si>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</si>
  <si>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</si>
  <si>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</si>
  <si>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</si>
  <si>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</si>
  <si>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</si>
  <si>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</si>
  <si>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</si>
  <si>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</si>
  <si>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</si>
  <si>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</si>
  <si>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</si>
  <si>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</si>
  <si>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</si>
  <si>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</si>
  <si>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</si>
  <si>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</si>
  <si>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</si>
  <si>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</si>
  <si>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</si>
  <si>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</si>
  <si>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</si>
  <si>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</si>
  <si>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</si>
  <si>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</si>
  <si>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</si>
  <si>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</si>
  <si>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</si>
  <si>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</si>
  <si>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</si>
  <si>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</si>
  <si>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</si>
  <si>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</si>
  <si>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</si>
  <si>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</si>
  <si>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</si>
  <si>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</si>
  <si>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</si>
  <si>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</si>
  <si>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</si>
  <si>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</si>
  <si>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</si>
  <si>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</si>
  <si>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</si>
  <si>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</si>
  <si>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</si>
  <si>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</si>
  <si>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</si>
  <si>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</si>
  <si>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</si>
  <si>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</si>
  <si>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</si>
  <si>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</si>
  <si>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</si>
  <si>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</si>
  <si>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</si>
  <si>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</si>
  <si>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</si>
  <si>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</si>
  <si>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</si>
  <si>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</si>
  <si>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</si>
  <si>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</si>
  <si>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</si>
  <si>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</si>
  <si>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</si>
  <si>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</si>
  <si>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</si>
  <si>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</si>
  <si>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</si>
  <si>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</si>
  <si>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</si>
  <si>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</si>
  <si>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</si>
  <si>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</si>
  <si>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</si>
  <si>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</si>
  <si>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</si>
  <si>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</si>
  <si>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</si>
  <si>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</si>
  <si>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</si>
  <si>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</si>
  <si>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</si>
  <si>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</si>
  <si>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</si>
  <si>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</si>
  <si>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</si>
  <si>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</si>
  <si>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</si>
  <si>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</si>
  <si>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</si>
  <si>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</si>
  <si>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</si>
  <si>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</si>
  <si>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</si>
  <si>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</si>
  <si>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</si>
  <si>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</si>
  <si>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</si>
  <si>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</si>
  <si>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</si>
  <si>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</si>
  <si>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</si>
  <si>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</si>
  <si>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</si>
  <si>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</si>
  <si>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</si>
  <si>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</si>
  <si>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</si>
  <si>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</si>
  <si>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</si>
  <si>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</si>
  <si>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</si>
  <si>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</si>
  <si>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</si>
  <si>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</si>
  <si>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</si>
  <si>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</si>
  <si>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</si>
  <si>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</si>
  <si>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</si>
  <si>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</si>
  <si>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</si>
  <si>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</si>
  <si>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</si>
  <si>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</si>
  <si>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</si>
  <si>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</si>
  <si>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</si>
  <si>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</si>
  <si>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</si>
  <si>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</si>
  <si>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</si>
  <si>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</si>
  <si>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</si>
  <si>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</si>
  <si>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</si>
  <si>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</si>
  <si>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</si>
  <si>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</si>
  <si>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</si>
  <si>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</si>
  <si>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</si>
  <si>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</si>
  <si>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</si>
  <si>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</si>
  <si>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</si>
  <si>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</si>
  <si>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</si>
  <si>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</si>
  <si>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</si>
  <si>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</si>
  <si>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</si>
  <si>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</si>
  <si>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</si>
  <si>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</si>
  <si>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</si>
  <si>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</si>
  <si>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</si>
  <si>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</si>
  <si>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</si>
  <si>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</si>
  <si>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</si>
  <si>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</si>
  <si>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</si>
  <si>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</si>
  <si>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</si>
  <si>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</si>
  <si>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</si>
  <si>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</si>
  <si>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</si>
  <si>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</si>
  <si>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</si>
  <si>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</si>
  <si>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</si>
  <si>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</si>
  <si>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</si>
  <si>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</si>
  <si>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</si>
  <si>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</si>
  <si>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</si>
  <si>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</si>
  <si>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</si>
  <si>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</si>
  <si>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</si>
  <si>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</si>
  <si>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</si>
  <si>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</si>
  <si>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</si>
  <si>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</si>
  <si>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</si>
  <si>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</si>
  <si>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</si>
  <si>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</si>
  <si>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</si>
  <si>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</si>
  <si>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</si>
  <si>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</si>
  <si>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</si>
  <si>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</si>
  <si>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</si>
  <si>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</si>
  <si>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</si>
  <si>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</si>
  <si>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</si>
  <si>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</si>
  <si>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</si>
  <si>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</si>
  <si>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</si>
  <si>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</si>
  <si>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</si>
  <si>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</si>
  <si>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</si>
  <si>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</si>
  <si>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</si>
  <si>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</si>
  <si>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</si>
  <si>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</si>
  <si>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</si>
  <si>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</si>
  <si>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</si>
  <si>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</si>
  <si>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</si>
  <si>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</si>
  <si>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</si>
  <si>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</si>
  <si>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</si>
  <si>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</si>
  <si>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</si>
  <si>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</si>
  <si>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</si>
  <si>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</si>
  <si>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</si>
  <si>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</si>
  <si>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</si>
  <si>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</si>
  <si>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</si>
  <si>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</si>
  <si>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</si>
  <si>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</si>
  <si>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</si>
  <si>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</si>
  <si>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</si>
  <si>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</si>
  <si>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</si>
  <si>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</si>
  <si>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</si>
  <si>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</si>
  <si>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</si>
  <si>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</si>
  <si>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</si>
  <si>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</si>
  <si>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</si>
  <si>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</si>
  <si>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</si>
  <si>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</si>
  <si>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</si>
  <si>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</si>
  <si>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</si>
  <si>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</si>
  <si>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</si>
  <si>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</si>
  <si>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</si>
  <si>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</si>
  <si>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</si>
  <si>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</si>
  <si>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</si>
  <si>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</si>
  <si>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</si>
  <si>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</si>
  <si>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</si>
  <si>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</si>
  <si>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</si>
  <si>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</si>
  <si>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</si>
  <si>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</si>
  <si>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</si>
  <si>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</si>
  <si>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</si>
  <si>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</si>
  <si>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</si>
  <si>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</si>
  <si>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</si>
  <si>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</si>
  <si>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</si>
  <si>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</si>
  <si>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</si>
  <si>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</si>
  <si>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</si>
  <si>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</si>
  <si>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</si>
  <si>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</si>
  <si>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</si>
  <si>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</si>
  <si>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</si>
  <si>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</si>
  <si>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</si>
  <si>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</si>
  <si>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</si>
  <si>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</si>
  <si>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</si>
  <si>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</si>
  <si>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</si>
  <si>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</si>
  <si>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</si>
  <si>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</si>
  <si>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</si>
  <si>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</si>
  <si>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</si>
  <si>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</si>
  <si>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</si>
  <si>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</si>
  <si>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</si>
  <si>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</si>
  <si>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</si>
  <si>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</si>
  <si>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</si>
  <si>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</si>
  <si>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</si>
  <si>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</si>
  <si>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</si>
  <si>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</si>
  <si>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</si>
  <si>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</si>
  <si>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</si>
  <si>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</si>
  <si>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</si>
  <si>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</si>
  <si>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</si>
  <si>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</si>
  <si>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</si>
  <si>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</si>
  <si>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</si>
  <si>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</si>
  <si>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</si>
  <si>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</si>
  <si>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</si>
  <si>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</si>
  <si>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</si>
  <si>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</si>
  <si>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</si>
  <si>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</si>
  <si>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</si>
  <si>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</si>
  <si>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</si>
  <si>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</si>
  <si>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</si>
  <si>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</si>
  <si>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</si>
  <si>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</si>
  <si>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</si>
  <si>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</si>
  <si>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</si>
  <si>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</si>
  <si>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</si>
  <si>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</si>
  <si>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</si>
  <si>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</si>
  <si>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</si>
  <si>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</si>
  <si>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</si>
  <si>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</si>
  <si>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</si>
  <si>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</si>
  <si>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</si>
  <si>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</si>
  <si>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</si>
  <si>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</si>
  <si>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</si>
  <si>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</si>
  <si>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</si>
  <si>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</si>
  <si>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</si>
  <si>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</si>
  <si>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</si>
  <si>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</si>
  <si>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</si>
  <si>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</si>
  <si>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</si>
  <si>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</si>
  <si>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</si>
  <si>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</si>
  <si>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</si>
  <si>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</si>
  <si>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</si>
  <si>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</si>
  <si>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</si>
  <si>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</si>
  <si>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</si>
  <si>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</si>
  <si>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</si>
  <si>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</si>
  <si>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</si>
  <si>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</si>
  <si>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</si>
  <si>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</si>
  <si>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</si>
  <si>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</si>
  <si>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</si>
  <si>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</si>
  <si>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</si>
  <si>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</si>
  <si>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</si>
  <si>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</si>
  <si>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</si>
  <si>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</si>
  <si>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</si>
  <si>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</si>
  <si>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</si>
  <si>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</si>
  <si>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</si>
  <si>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</si>
  <si>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</si>
  <si>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</si>
  <si>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</si>
  <si>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</si>
  <si>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</si>
  <si>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</si>
  <si>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</si>
  <si>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</si>
  <si>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</si>
  <si>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</si>
  <si>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</si>
  <si>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</si>
  <si>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</si>
  <si>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</si>
  <si>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</si>
  <si>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</si>
  <si>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</si>
  <si>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</si>
  <si>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</si>
  <si>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</si>
  <si>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</si>
  <si>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</si>
  <si>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</si>
  <si>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</si>
  <si>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</si>
  <si>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</si>
  <si>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</si>
  <si>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</si>
  <si>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</si>
  <si>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</si>
  <si>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</si>
  <si>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</si>
  <si>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</si>
  <si>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</si>
  <si>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</si>
  <si>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</si>
  <si>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</si>
  <si>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</si>
  <si>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</si>
  <si>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</si>
  <si>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</si>
  <si>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</si>
  <si>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</si>
  <si>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</si>
  <si>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</si>
  <si>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</si>
  <si>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</si>
  <si>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</si>
  <si>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</si>
  <si>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</si>
  <si>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</si>
  <si>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</si>
  <si>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</si>
  <si>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</si>
  <si>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</si>
  <si>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</si>
  <si>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</si>
  <si>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</si>
  <si>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</si>
  <si>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</si>
  <si>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</si>
  <si>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</si>
  <si>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</si>
  <si>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</si>
  <si>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</si>
  <si>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</si>
  <si>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</si>
  <si>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</si>
  <si>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</si>
  <si>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</si>
  <si>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</si>
  <si>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</si>
  <si>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</si>
  <si>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</si>
  <si>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</si>
  <si>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</si>
  <si>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</si>
  <si>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</si>
  <si>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</si>
  <si>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</si>
  <si>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</si>
  <si>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</si>
  <si>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</si>
  <si>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</si>
  <si>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</si>
  <si>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</si>
  <si>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</si>
  <si>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</si>
  <si>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</si>
  <si>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</si>
  <si>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</si>
  <si>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</si>
  <si>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</si>
  <si>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</si>
  <si>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</si>
  <si>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</si>
  <si>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</si>
  <si>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</si>
  <si>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</si>
  <si>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</si>
  <si>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</si>
  <si>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</si>
  <si>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</si>
  <si>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</si>
  <si>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</si>
  <si>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</si>
  <si>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</si>
  <si>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</si>
  <si>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</si>
  <si>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</si>
  <si>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</si>
  <si>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</si>
  <si>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</si>
  <si>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</si>
  <si>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</si>
  <si>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</si>
  <si>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</si>
  <si>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</si>
  <si>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</si>
  <si>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</si>
  <si>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</si>
  <si>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</si>
  <si>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</si>
  <si>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</si>
  <si>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</si>
  <si>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</si>
  <si>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</si>
  <si>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</si>
  <si>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</si>
  <si>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</si>
  <si>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</si>
  <si>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</si>
  <si>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</si>
  <si>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</si>
  <si>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</si>
  <si>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</si>
  <si>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</si>
  <si>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</si>
  <si>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</si>
  <si>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</si>
  <si>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</si>
  <si>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</si>
  <si>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</si>
  <si>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</si>
  <si>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</si>
  <si>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</si>
  <si>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</si>
  <si>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</si>
  <si>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</si>
  <si>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</si>
  <si>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</si>
  <si>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</si>
  <si>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</si>
  <si>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</si>
  <si>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</si>
  <si>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</si>
  <si>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</si>
  <si>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</si>
  <si>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</si>
  <si>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</si>
  <si>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</si>
  <si>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</si>
  <si>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</si>
  <si>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</si>
  <si>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</si>
  <si>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</si>
  <si>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</si>
  <si>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</si>
  <si>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</si>
  <si>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</si>
  <si>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</si>
  <si>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</si>
  <si>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</si>
  <si>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</si>
  <si>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</si>
  <si>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</si>
  <si>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</si>
  <si>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</si>
  <si>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</si>
  <si>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</si>
  <si>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</si>
  <si>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</si>
  <si>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</si>
  <si>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</si>
  <si>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</si>
  <si>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</si>
  <si>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</si>
  <si>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</si>
  <si>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</si>
  <si>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</si>
  <si>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</si>
  <si>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</si>
  <si>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</si>
  <si>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</si>
  <si>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</si>
  <si>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</si>
  <si>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</si>
  <si>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</si>
  <si>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</si>
  <si>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</si>
  <si>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</si>
  <si>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</si>
  <si>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</si>
  <si>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</si>
  <si>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</si>
  <si>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</si>
  <si>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</si>
  <si>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</si>
  <si>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</si>
  <si>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</si>
  <si>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</si>
  <si>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</si>
  <si>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</si>
  <si>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</si>
  <si>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</si>
  <si>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</si>
  <si>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</si>
  <si>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</si>
  <si>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</si>
  <si>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</si>
  <si>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</si>
  <si>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</si>
  <si>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</si>
  <si>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</si>
  <si>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</si>
  <si>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</si>
  <si>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</si>
  <si>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</si>
  <si>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</si>
  <si>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</si>
  <si>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</si>
  <si>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</si>
  <si>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</si>
  <si>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</si>
  <si>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</si>
  <si>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</si>
  <si>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</si>
  <si>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</si>
  <si>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</si>
  <si>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</si>
  <si>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</si>
  <si>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</si>
  <si>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</si>
  <si>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</si>
  <si>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</si>
  <si>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</si>
  <si>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</si>
  <si>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</si>
  <si>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</si>
  <si>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</si>
  <si>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</si>
  <si>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</si>
  <si>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</si>
  <si>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</si>
  <si>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</si>
  <si>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</si>
  <si>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</si>
  <si>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</si>
  <si>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</si>
  <si>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</si>
  <si>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</si>
  <si>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</si>
  <si>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</si>
  <si>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</si>
  <si>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</si>
  <si>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</si>
  <si>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</si>
  <si>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</si>
  <si>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</si>
  <si>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</si>
  <si>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</si>
  <si>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</si>
  <si>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</si>
  <si>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</si>
  <si>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</si>
  <si>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</si>
  <si>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</si>
  <si>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</si>
  <si>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</si>
  <si>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</si>
  <si>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</si>
  <si>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</si>
  <si>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</si>
  <si>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</si>
  <si>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</si>
  <si>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</si>
  <si>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</si>
  <si>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</si>
  <si>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</si>
  <si>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</si>
  <si>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</si>
  <si>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</si>
  <si>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</si>
  <si>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</si>
  <si>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</si>
  <si>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</si>
  <si>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</si>
  <si>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</si>
  <si>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</si>
  <si>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</si>
  <si>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</si>
  <si>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</si>
  <si>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</si>
  <si>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</si>
  <si>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</si>
  <si>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</si>
  <si>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</si>
  <si>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</si>
  <si>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</si>
  <si>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</si>
  <si>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</si>
  <si>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</si>
  <si>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</si>
  <si>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</si>
  <si>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</si>
  <si>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</si>
  <si>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</si>
  <si>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</si>
  <si>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</si>
  <si>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</si>
  <si>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</si>
  <si>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</si>
  <si>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</si>
  <si>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</si>
  <si>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</si>
  <si>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</si>
  <si>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</si>
  <si>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</si>
  <si>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</si>
  <si>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</si>
  <si>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</si>
  <si>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</si>
  <si>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</si>
  <si>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</si>
  <si>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</si>
  <si>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</si>
  <si>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</si>
  <si>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</si>
  <si>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</si>
  <si>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</si>
  <si>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</si>
  <si>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</si>
  <si>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</si>
  <si>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</si>
  <si>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</si>
  <si>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</si>
  <si>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</si>
  <si>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</si>
  <si>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</si>
  <si>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</si>
  <si>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</si>
  <si>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</si>
  <si>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</si>
  <si>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</si>
  <si>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</si>
  <si>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</si>
  <si>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</si>
  <si>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</si>
  <si>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</si>
  <si>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</si>
  <si>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</si>
  <si>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</si>
  <si>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</si>
  <si>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</si>
  <si>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</si>
  <si>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</si>
  <si>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</si>
  <si>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</si>
  <si>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</si>
  <si>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</si>
  <si>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</si>
  <si>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</si>
  <si>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</si>
  <si>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</si>
  <si>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</si>
  <si>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</si>
  <si>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</si>
  <si>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</si>
  <si>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</si>
  <si>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</si>
  <si>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</si>
  <si>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</si>
  <si>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</si>
  <si>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</si>
  <si>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</si>
  <si>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</si>
  <si>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</si>
  <si>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</si>
  <si>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</si>
  <si>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</si>
  <si>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</si>
  <si>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</si>
  <si>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</si>
  <si>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</si>
  <si>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</si>
  <si>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</si>
  <si>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</si>
  <si>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</si>
  <si>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</si>
  <si>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</si>
  <si>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</si>
  <si>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</si>
  <si>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</si>
  <si>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</si>
  <si>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</si>
  <si>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</si>
  <si>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</si>
  <si>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</si>
  <si>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</si>
  <si>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</si>
  <si>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</si>
  <si>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</si>
  <si>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</si>
  <si>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</si>
  <si>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</si>
  <si>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</si>
  <si>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</si>
  <si>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</si>
  <si>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</si>
  <si>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</si>
  <si>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</si>
  <si>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</si>
  <si>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</si>
  <si>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</si>
  <si>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</si>
  <si>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</si>
  <si>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</si>
  <si>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</si>
  <si>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</si>
  <si>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</si>
  <si>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</si>
  <si>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</si>
  <si>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</si>
  <si>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</si>
  <si>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</si>
  <si>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</si>
  <si>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</si>
  <si>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</si>
  <si>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</si>
  <si>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</si>
  <si>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</si>
  <si>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</si>
  <si>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</si>
  <si>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</si>
  <si>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</si>
  <si>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</si>
  <si>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</si>
  <si>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</si>
  <si>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</si>
  <si>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</si>
  <si>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</si>
  <si>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</si>
  <si>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</si>
  <si>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</si>
  <si>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</si>
  <si>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</si>
  <si>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</si>
  <si>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</si>
  <si>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</si>
  <si>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</si>
  <si>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</si>
  <si>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</si>
  <si>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</si>
  <si>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</si>
  <si>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</si>
  <si>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</si>
  <si>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</si>
  <si>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</si>
  <si>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</si>
  <si>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</si>
  <si>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</si>
  <si>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</si>
  <si>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</si>
  <si>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</si>
  <si>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</si>
  <si>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</si>
  <si>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</si>
  <si>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</si>
  <si>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</si>
  <si>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</si>
  <si>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</si>
  <si>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</si>
  <si>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</si>
  <si>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</si>
  <si>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</si>
  <si>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</si>
  <si>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</si>
  <si>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</si>
  <si>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</si>
  <si>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</si>
  <si>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</si>
  <si>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</si>
  <si>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</si>
  <si>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</si>
  <si>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</si>
  <si>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</si>
  <si>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</si>
  <si>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</si>
  <si>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</si>
  <si>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</si>
  <si>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</si>
  <si>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</si>
  <si>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</si>
  <si>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</si>
  <si>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</si>
  <si>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</si>
  <si>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</si>
  <si>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</si>
  <si>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</si>
  <si>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</si>
  <si>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</si>
  <si>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</si>
  <si>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</si>
  <si>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</si>
  <si>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</si>
  <si>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</si>
  <si>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</si>
  <si>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</si>
  <si>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</si>
  <si>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</si>
  <si>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</si>
  <si>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</si>
  <si>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</si>
  <si>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</si>
  <si>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</si>
  <si>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</si>
  <si>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</si>
  <si>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</si>
  <si>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</si>
  <si>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</si>
  <si>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</si>
  <si>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</si>
  <si>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</si>
  <si>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</si>
  <si>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</si>
  <si>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</si>
  <si>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</si>
  <si>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</si>
  <si>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</si>
  <si>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</si>
  <si>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</si>
  <si>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</si>
  <si>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</si>
  <si>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</si>
  <si>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</si>
  <si>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</si>
  <si>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</si>
  <si>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</si>
  <si>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</si>
  <si>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</si>
  <si>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</si>
  <si>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</si>
  <si>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</si>
  <si>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</si>
  <si>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</si>
  <si>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</si>
  <si>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</si>
  <si>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</si>
  <si>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</si>
  <si>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</si>
  <si>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</si>
  <si>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</si>
  <si>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</si>
  <si>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</si>
  <si>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</si>
  <si>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</si>
  <si>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</si>
  <si>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</si>
  <si>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</si>
  <si>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</si>
  <si>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</si>
  <si>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</si>
  <si>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</si>
  <si>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</si>
  <si>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</si>
  <si>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</si>
  <si>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</si>
  <si>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</si>
  <si>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</si>
  <si>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</si>
  <si>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</si>
  <si>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</si>
  <si>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</si>
  <si>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</si>
  <si>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</si>
  <si>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</si>
  <si>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</si>
  <si>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</si>
  <si>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</si>
  <si>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</si>
  <si>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</si>
  <si>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</si>
  <si>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</si>
  <si>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</si>
  <si>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</si>
  <si>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</si>
  <si>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</si>
  <si>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</si>
  <si>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</si>
  <si>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</si>
  <si>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</si>
  <si>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</si>
  <si>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</si>
  <si>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</si>
  <si>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</si>
  <si>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</si>
  <si>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</si>
  <si>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</si>
  <si>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</si>
  <si>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</si>
  <si>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</si>
  <si>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</si>
  <si>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</si>
  <si>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</si>
  <si>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</si>
  <si>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</si>
  <si>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</si>
  <si>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</si>
  <si>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</si>
  <si>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</si>
  <si>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</si>
  <si>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</si>
  <si>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</si>
  <si>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</si>
  <si>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</si>
  <si>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</si>
  <si>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</si>
  <si>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</si>
  <si>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</si>
  <si>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</si>
  <si>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</si>
  <si>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</si>
  <si>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</si>
  <si>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</si>
  <si>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</si>
  <si>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</si>
  <si>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</si>
  <si>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</si>
  <si>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</si>
  <si>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</si>
  <si>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</si>
  <si>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</si>
  <si>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</si>
  <si>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</si>
  <si>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</si>
  <si>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</si>
  <si>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</si>
  <si>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</si>
  <si>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</si>
  <si>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</si>
  <si>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</si>
  <si>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</si>
  <si>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</si>
  <si>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</si>
  <si>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</si>
  <si>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</si>
  <si>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</si>
  <si>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</si>
  <si>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</si>
  <si>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</si>
  <si>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</si>
  <si>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</si>
  <si>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</si>
  <si>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</si>
  <si>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</si>
  <si>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</si>
  <si>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</si>
  <si>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</si>
  <si>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</si>
  <si>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</si>
  <si>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</si>
  <si>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</si>
  <si>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</si>
  <si>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</si>
  <si>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</si>
  <si>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</si>
  <si>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</si>
  <si>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</si>
  <si>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</si>
  <si>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</si>
  <si>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</si>
  <si>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</si>
  <si>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</si>
  <si>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</si>
  <si>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</si>
  <si>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</si>
  <si>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</si>
  <si>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</si>
  <si>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</si>
  <si>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</si>
  <si>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</si>
  <si>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</si>
  <si>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</si>
  <si>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</si>
  <si>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</si>
  <si>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</si>
  <si>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</si>
  <si>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</si>
  <si>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</si>
  <si>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</si>
  <si>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</si>
  <si>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</si>
  <si>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</si>
  <si>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</si>
  <si>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</si>
  <si>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</si>
  <si>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</si>
  <si>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</si>
  <si>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</si>
  <si>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</si>
  <si>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</si>
  <si>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</si>
  <si>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</si>
  <si>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</si>
  <si>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</si>
  <si>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</si>
  <si>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</si>
  <si>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</si>
  <si>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</si>
  <si>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</si>
  <si>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</si>
  <si>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</si>
  <si>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</si>
  <si>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</si>
  <si>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</si>
  <si>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</si>
  <si>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</si>
  <si>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</si>
  <si>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</si>
  <si>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</si>
  <si>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</si>
  <si>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</si>
  <si>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</si>
  <si>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</si>
  <si>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</si>
  <si>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</si>
  <si>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</si>
  <si>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</si>
  <si>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</si>
  <si>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</si>
  <si>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</si>
  <si>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</si>
  <si>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</si>
  <si>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</si>
  <si>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</si>
  <si>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</si>
  <si>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</si>
  <si>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</si>
  <si>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</si>
  <si>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</si>
  <si>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</si>
  <si>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</si>
  <si>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</si>
  <si>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</si>
  <si>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</si>
  <si>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</si>
  <si>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</si>
  <si>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</si>
  <si>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</si>
  <si>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</si>
  <si>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</si>
  <si>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</si>
  <si>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</si>
  <si>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</si>
  <si>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</si>
  <si>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</si>
  <si>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</si>
  <si>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</si>
  <si>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</si>
  <si>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</si>
  <si>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</si>
  <si>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</si>
  <si>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</si>
  <si>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</si>
  <si>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</si>
  <si>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</si>
  <si>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</si>
  <si>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</si>
  <si>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</si>
  <si>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</si>
  <si>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</si>
  <si>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</si>
  <si>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</si>
  <si>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</si>
  <si>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</si>
  <si>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</si>
  <si>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</si>
  <si>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</si>
  <si>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</si>
  <si>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</si>
  <si>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</si>
  <si>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</si>
  <si>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</si>
  <si>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</si>
  <si>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</si>
  <si>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</si>
  <si>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</si>
  <si>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</si>
  <si>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</si>
  <si>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</si>
  <si>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</si>
  <si>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</si>
  <si>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</si>
  <si>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</si>
  <si>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</si>
  <si>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</si>
  <si>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</si>
  <si>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</si>
  <si>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</si>
  <si>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</si>
  <si>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</si>
  <si>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</si>
  <si>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</si>
  <si>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</si>
  <si>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</si>
  <si>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</si>
  <si>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</si>
  <si>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</si>
  <si>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</si>
  <si>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</si>
  <si>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</si>
  <si>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</si>
  <si>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</si>
  <si>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</si>
  <si>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</si>
  <si>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</si>
  <si>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</si>
  <si>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</si>
  <si>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</si>
  <si>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</si>
  <si>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</si>
  <si>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</si>
  <si>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</si>
  <si>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</si>
  <si>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</si>
  <si>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</si>
  <si>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</si>
  <si>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</si>
  <si>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</si>
  <si>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</si>
  <si>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</si>
  <si>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</si>
  <si>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</si>
  <si>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</si>
  <si>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</si>
  <si>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</si>
  <si>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</si>
  <si>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</si>
  <si>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</si>
  <si>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</si>
  <si>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</si>
  <si>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</si>
  <si>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</si>
  <si>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</si>
  <si>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</si>
  <si>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</si>
  <si>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</si>
  <si>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</si>
  <si>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</si>
  <si>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</si>
  <si>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</si>
  <si>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</si>
  <si>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</si>
  <si>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</si>
  <si>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</si>
  <si>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</si>
  <si>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</si>
  <si>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</si>
  <si>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</si>
  <si>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</si>
  <si>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</si>
  <si>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</si>
  <si>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</si>
  <si>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</si>
  <si>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</si>
  <si>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</si>
  <si>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</si>
  <si>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</si>
  <si>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</si>
  <si>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</si>
  <si>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</si>
  <si>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</si>
  <si>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</si>
  <si>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</si>
  <si>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</si>
  <si>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</si>
  <si>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</si>
  <si>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</si>
  <si>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</si>
  <si>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</si>
  <si>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</si>
  <si>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</si>
  <si>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</si>
  <si>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</si>
  <si>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</si>
  <si>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</si>
  <si>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</si>
  <si>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</si>
  <si>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</si>
  <si>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</si>
  <si>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</si>
  <si>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</si>
  <si>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</si>
  <si>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</si>
  <si>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</si>
  <si>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</si>
  <si>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</si>
  <si>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</si>
  <si>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</si>
  <si>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</si>
  <si>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</si>
  <si>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</si>
  <si>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</si>
  <si>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</si>
  <si>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</si>
  <si>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</si>
  <si>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</si>
  <si>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</si>
  <si>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</si>
  <si>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</si>
  <si>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</si>
  <si>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</si>
  <si>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</si>
  <si>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</si>
  <si>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</si>
  <si>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</si>
  <si>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</si>
  <si>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</si>
  <si>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</si>
  <si>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</si>
  <si>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</si>
  <si>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</si>
  <si>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</si>
  <si>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</si>
  <si>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</si>
  <si>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</si>
  <si>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</si>
  <si>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</si>
  <si>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</si>
  <si>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</si>
  <si>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</si>
  <si>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</si>
  <si>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</si>
  <si>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</si>
  <si>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</si>
  <si>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</si>
  <si>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</si>
  <si>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</si>
  <si>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</si>
  <si>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</si>
  <si>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</si>
  <si>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</si>
  <si>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</si>
  <si>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</si>
  <si>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</si>
  <si>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</si>
  <si>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</si>
  <si>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</si>
  <si>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</si>
  <si>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</si>
  <si>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</si>
  <si>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</si>
  <si>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</si>
  <si>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</si>
  <si>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</si>
  <si>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</si>
  <si>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</si>
  <si>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</si>
  <si>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</si>
  <si>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</si>
  <si>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</si>
  <si>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</si>
  <si>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</si>
  <si>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</si>
  <si>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</si>
  <si>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</si>
  <si>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</si>
  <si>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</si>
  <si>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</si>
  <si>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</si>
  <si>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</si>
  <si>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</si>
  <si>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</si>
  <si>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</si>
  <si>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</si>
  <si>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</si>
  <si>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</si>
  <si>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</si>
  <si>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</si>
  <si>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</si>
  <si>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</si>
  <si>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</si>
  <si>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</si>
  <si>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</si>
  <si>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</si>
  <si>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</si>
  <si>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</si>
  <si>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</si>
  <si>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</si>
  <si>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</si>
  <si>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</si>
  <si>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</si>
  <si>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</si>
  <si>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</si>
  <si>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</si>
  <si>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</si>
  <si>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</si>
  <si>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</si>
  <si>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</si>
  <si>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</si>
  <si>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</si>
  <si>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</si>
  <si>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</si>
  <si>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</si>
  <si>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</si>
  <si>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</si>
  <si>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</si>
  <si>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</si>
  <si>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</si>
  <si>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</si>
  <si>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</si>
  <si>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</si>
  <si>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</si>
  <si>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</si>
  <si>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</si>
  <si>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</si>
  <si>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</si>
  <si>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</si>
  <si>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</si>
  <si>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</si>
  <si>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</si>
  <si>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</si>
  <si>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</si>
  <si>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</si>
  <si>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</si>
  <si>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</si>
  <si>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</si>
  <si>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</si>
  <si>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</si>
  <si>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</si>
  <si>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</si>
  <si>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</si>
  <si>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</si>
  <si>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</si>
  <si>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</si>
  <si>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</si>
  <si>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</si>
  <si>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</si>
  <si>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</si>
  <si>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</si>
  <si>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</si>
  <si>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</si>
  <si>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</si>
  <si>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</si>
  <si>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</si>
  <si>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</si>
  <si>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</si>
  <si>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</si>
  <si>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</si>
  <si>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</si>
  <si>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</si>
  <si>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</si>
  <si>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</si>
  <si>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</si>
  <si>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</si>
  <si>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</si>
  <si>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</si>
  <si>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</si>
  <si>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</si>
  <si>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</si>
  <si>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</si>
  <si>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</si>
  <si>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</si>
  <si>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</si>
  <si>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</si>
  <si>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</si>
  <si>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</si>
  <si>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</si>
  <si>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</si>
  <si>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</si>
  <si>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</si>
  <si>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</si>
  <si>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</si>
  <si>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</si>
  <si>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</si>
  <si>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</si>
  <si>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</si>
  <si>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</si>
  <si>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</si>
  <si>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</si>
  <si>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</si>
  <si>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</si>
  <si>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</si>
  <si>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</si>
  <si>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</si>
  <si>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</si>
  <si>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</si>
  <si>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</si>
  <si>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</si>
  <si>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</si>
  <si>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</si>
  <si>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</si>
  <si>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</si>
  <si>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</si>
  <si>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</si>
  <si>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</si>
  <si>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</si>
  <si>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</si>
  <si>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</si>
  <si>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</si>
  <si>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</si>
  <si>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</si>
  <si>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</si>
  <si>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</si>
  <si>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</si>
  <si>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</si>
  <si>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</si>
  <si>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</si>
  <si>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</si>
  <si>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</si>
  <si>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</si>
  <si>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</si>
  <si>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</si>
  <si>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</si>
  <si>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</si>
  <si>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</si>
  <si>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</si>
  <si>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</si>
  <si>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</si>
  <si>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</si>
  <si>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</si>
  <si>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</si>
  <si>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</si>
  <si>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</si>
  <si>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</si>
  <si>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</si>
  <si>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</si>
  <si>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</si>
  <si>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</si>
  <si>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</si>
  <si>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</si>
  <si>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</si>
  <si>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</si>
  <si>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</si>
  <si>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</si>
  <si>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</si>
  <si>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</si>
  <si>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</si>
  <si>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</si>
  <si>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</si>
  <si>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</si>
  <si>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</si>
  <si>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</si>
  <si>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</si>
  <si>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</si>
  <si>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</si>
  <si>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</si>
  <si>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</si>
  <si>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</si>
  <si>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</si>
  <si>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</si>
  <si>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</si>
  <si>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</si>
  <si>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</si>
  <si>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</si>
  <si>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</si>
  <si>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</si>
  <si>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</si>
  <si>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</si>
  <si>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</si>
  <si>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</si>
  <si>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</si>
  <si>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</si>
  <si>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</si>
  <si>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</si>
  <si>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</si>
  <si>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</si>
  <si>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</si>
  <si>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</si>
  <si>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</si>
  <si>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</si>
  <si>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</si>
  <si>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</si>
  <si>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</si>
  <si>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</si>
  <si>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</si>
  <si>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</si>
  <si>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</si>
  <si>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</si>
  <si>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</si>
  <si>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</si>
  <si>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</si>
  <si>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</si>
  <si>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</si>
  <si>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</si>
  <si>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</si>
  <si>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</si>
  <si>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</si>
  <si>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</si>
  <si>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</si>
  <si>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</si>
  <si>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</si>
  <si>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</si>
  <si>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</si>
  <si>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</si>
  <si>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</si>
  <si>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</si>
  <si>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</si>
  <si>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</si>
  <si>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</si>
  <si>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</si>
  <si>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</si>
  <si>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</si>
  <si>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</si>
  <si>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</si>
  <si>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</si>
  <si>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</si>
  <si>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</si>
  <si>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</si>
  <si>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</si>
  <si>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</si>
  <si>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</si>
  <si>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</si>
  <si>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</si>
  <si>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</si>
  <si>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</si>
  <si>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</si>
  <si>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</si>
  <si>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</si>
  <si>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</si>
  <si>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</si>
  <si>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</si>
  <si>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</si>
  <si>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</si>
  <si>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</si>
  <si>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</si>
  <si>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</si>
  <si>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</si>
  <si>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</si>
  <si>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</si>
  <si>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</si>
  <si>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</si>
  <si>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</si>
  <si>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</si>
  <si>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</si>
  <si>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</si>
  <si>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</si>
  <si>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</si>
  <si>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</si>
  <si>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</si>
  <si>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</si>
  <si>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</si>
  <si>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</si>
  <si>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</si>
  <si>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</si>
  <si>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</si>
  <si>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</si>
  <si>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</si>
  <si>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</si>
  <si>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</si>
  <si>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</si>
  <si>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</si>
  <si>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</si>
  <si>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</si>
  <si>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</si>
  <si>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</si>
  <si>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</si>
  <si>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</si>
  <si>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</si>
  <si>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</si>
  <si>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</si>
  <si>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</si>
  <si>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</si>
  <si>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</si>
  <si>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</si>
  <si>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</si>
  <si>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</si>
  <si>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</si>
  <si>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</si>
  <si>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</si>
  <si>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</si>
  <si>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</si>
  <si>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</si>
  <si>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</si>
  <si>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</si>
  <si>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</si>
  <si>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</si>
  <si>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</si>
  <si>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</si>
  <si>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</si>
  <si>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</si>
  <si>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</si>
  <si>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</si>
  <si>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</si>
  <si>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</si>
  <si>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</si>
  <si>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</si>
  <si>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</si>
  <si>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</si>
  <si>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</si>
  <si>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</si>
  <si>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</si>
  <si>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</si>
  <si>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</si>
  <si>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</si>
  <si>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</si>
  <si>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</si>
  <si>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</si>
  <si>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</si>
  <si>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</si>
  <si>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</si>
  <si>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</si>
  <si>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</si>
  <si>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</si>
  <si>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</si>
  <si>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</si>
  <si>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</si>
  <si>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</si>
  <si>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</si>
  <si>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</si>
  <si>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</si>
  <si>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</si>
  <si>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</si>
  <si>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</si>
  <si>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</si>
  <si>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</si>
  <si>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</si>
  <si>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</si>
  <si>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</si>
  <si>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</si>
  <si>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</si>
  <si>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</si>
  <si>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</si>
  <si>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</si>
  <si>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</si>
  <si>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</si>
  <si>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</si>
  <si>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</si>
  <si>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</si>
  <si>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</si>
  <si>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</si>
  <si>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</si>
  <si>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</si>
  <si>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</si>
  <si>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</si>
  <si>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</si>
  <si>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</si>
  <si>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</si>
  <si>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</si>
  <si>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</si>
  <si>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</si>
  <si>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</si>
  <si>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</si>
  <si>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</si>
  <si>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</si>
  <si>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</si>
  <si>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</si>
  <si>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</si>
  <si>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</si>
  <si>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</si>
  <si>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</si>
  <si>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</si>
  <si>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</si>
  <si>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</si>
  <si>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</si>
  <si>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</si>
  <si>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</si>
  <si>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</si>
  <si>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</si>
  <si>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</si>
  <si>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</si>
  <si>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</si>
  <si>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</si>
  <si>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</si>
  <si>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</si>
  <si>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</si>
  <si>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</si>
  <si>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</si>
  <si>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</si>
  <si>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</si>
  <si>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</si>
  <si>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</si>
  <si>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</si>
  <si>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</si>
  <si>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</si>
  <si>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</si>
  <si>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</si>
  <si>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</si>
  <si>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</si>
  <si>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</si>
  <si>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</si>
  <si>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</si>
  <si>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</si>
  <si>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</si>
  <si>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</si>
  <si>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</si>
  <si>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</si>
  <si>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</si>
  <si>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</si>
  <si>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</si>
  <si>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</si>
  <si>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</si>
  <si>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</si>
  <si>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</si>
  <si>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</si>
  <si>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</si>
  <si>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</si>
  <si>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</si>
  <si>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</si>
  <si>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</si>
  <si>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</si>
  <si>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</si>
  <si>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</si>
  <si>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</si>
  <si>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</si>
  <si>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</si>
  <si>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</si>
  <si>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</si>
  <si>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</si>
  <si>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</si>
  <si>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</si>
  <si>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</si>
  <si>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</si>
  <si>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</si>
  <si>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</si>
  <si>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</si>
  <si>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</si>
  <si>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</si>
  <si>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</si>
  <si>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</si>
  <si>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</si>
  <si>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</si>
  <si>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</si>
  <si>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</si>
  <si>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</si>
  <si>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</si>
  <si>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</si>
  <si>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</si>
  <si>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</si>
  <si>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</si>
  <si>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</si>
  <si>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</si>
  <si>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</si>
  <si>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</si>
  <si>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</si>
  <si>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</si>
  <si>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</si>
  <si>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</si>
  <si>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</si>
  <si>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</si>
  <si>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</si>
  <si>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</si>
  <si>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</si>
  <si>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</si>
  <si>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</si>
  <si>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</si>
  <si>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</si>
  <si>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</si>
  <si>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</si>
  <si>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</si>
  <si>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</si>
  <si>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</si>
  <si>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</si>
  <si>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</si>
  <si>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</si>
  <si>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</si>
  <si>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</si>
  <si>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</si>
  <si>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</si>
  <si>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</si>
  <si>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</si>
  <si>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</si>
  <si>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</si>
  <si>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</si>
  <si>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</si>
  <si>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</si>
  <si>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</si>
  <si>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</si>
  <si>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</si>
  <si>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</si>
  <si>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</si>
  <si>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</si>
  <si>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</si>
  <si>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</si>
  <si>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</si>
  <si>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</si>
  <si>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</si>
  <si>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</si>
  <si>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</si>
  <si>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</si>
  <si>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</si>
  <si>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</si>
  <si>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</si>
  <si>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</si>
  <si>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</si>
  <si>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</si>
  <si>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</si>
  <si>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</si>
  <si>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</si>
  <si>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</si>
  <si>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</si>
  <si>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</si>
  <si>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</si>
  <si>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</si>
  <si>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</si>
  <si>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</si>
  <si>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</si>
  <si>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</si>
  <si>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</si>
  <si>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</si>
  <si>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</si>
  <si>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</si>
  <si>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</si>
  <si>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</si>
  <si>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</si>
  <si>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</si>
  <si>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</si>
  <si>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</si>
  <si>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</si>
  <si>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</si>
  <si>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</si>
  <si>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</si>
  <si>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</si>
  <si>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</si>
  <si>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</si>
  <si>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</si>
  <si>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</si>
  <si>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</si>
  <si>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</si>
  <si>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</si>
  <si>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</si>
  <si>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</si>
  <si>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</si>
  <si>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</si>
  <si>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</si>
  <si>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</si>
  <si>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</si>
  <si>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</si>
  <si>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</si>
  <si>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</si>
  <si>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</si>
  <si>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</si>
  <si>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</si>
  <si>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</si>
  <si>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</si>
  <si>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</si>
  <si>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</si>
  <si>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</si>
  <si>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</si>
  <si>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</si>
  <si>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</si>
  <si>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</si>
  <si>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</si>
  <si>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</si>
  <si>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</si>
  <si>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</si>
  <si>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</si>
  <si>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</si>
  <si>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</si>
  <si>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</si>
  <si>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</si>
  <si>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</si>
  <si>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</si>
  <si>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</si>
  <si>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</si>
  <si>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</si>
  <si>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</si>
  <si>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</si>
  <si>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</si>
  <si>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</si>
  <si>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</si>
  <si>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</si>
  <si>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</si>
  <si>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</si>
  <si>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</si>
  <si>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</si>
  <si>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</si>
  <si>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</si>
  <si>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</si>
  <si>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</si>
  <si>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</si>
  <si>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</si>
  <si>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</si>
  <si>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</si>
  <si>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</si>
  <si>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</si>
  <si>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</si>
  <si>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</si>
  <si>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</si>
  <si>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</si>
  <si>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</si>
  <si>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</si>
  <si>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</si>
  <si>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</si>
  <si>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</si>
  <si>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</si>
  <si>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</si>
  <si>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</si>
  <si>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</si>
  <si>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</si>
  <si>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</si>
  <si>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</si>
  <si>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</si>
  <si>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</si>
  <si>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</si>
  <si>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</si>
  <si>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</si>
  <si>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</si>
  <si>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</si>
  <si>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</si>
  <si>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</si>
  <si>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</si>
  <si>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</si>
  <si>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</si>
  <si>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</si>
  <si>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</si>
  <si>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</si>
  <si>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</si>
  <si>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</si>
  <si>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</si>
  <si>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</si>
  <si>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</si>
  <si>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</si>
  <si>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</si>
  <si>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</si>
  <si>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</si>
  <si>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</si>
  <si>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</si>
  <si>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</si>
  <si>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</si>
  <si>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</si>
  <si>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</si>
  <si>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</si>
  <si>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</si>
  <si>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</si>
  <si>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</si>
  <si>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</si>
  <si>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</si>
  <si>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</si>
  <si>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</si>
  <si>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</si>
  <si>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</si>
  <si>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</si>
  <si>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</si>
  <si>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</si>
  <si>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</si>
  <si>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</si>
  <si>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</si>
  <si>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</si>
  <si>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</si>
  <si>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</si>
  <si>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</si>
  <si>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</si>
  <si>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</si>
  <si>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</si>
  <si>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</si>
  <si>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</si>
  <si>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</si>
  <si>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</si>
  <si>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</si>
  <si>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</si>
  <si>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</si>
  <si>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</si>
  <si>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</si>
  <si>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</si>
  <si>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</si>
  <si>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</si>
  <si>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</si>
  <si>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</si>
  <si>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</si>
  <si>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</si>
  <si>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</si>
  <si>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</si>
  <si>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</si>
  <si>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</si>
  <si>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</si>
  <si>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</si>
  <si>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</si>
  <si>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</si>
  <si>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</si>
  <si>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</si>
  <si>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</si>
  <si>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</si>
  <si>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</si>
  <si>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</si>
  <si>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</si>
  <si>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</si>
  <si>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</si>
  <si>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</si>
  <si>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</si>
  <si>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</si>
  <si>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</si>
  <si>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</si>
  <si>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</si>
  <si>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</si>
  <si>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</si>
  <si>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</si>
  <si>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</si>
  <si>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</si>
  <si>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</si>
  <si>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</si>
  <si>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</si>
  <si>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</si>
  <si>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</si>
  <si>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</si>
  <si>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</si>
  <si>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</si>
  <si>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</si>
  <si>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</si>
  <si>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</si>
  <si>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</si>
  <si>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</si>
  <si>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</si>
  <si>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</si>
  <si>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</si>
  <si>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</si>
  <si>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</si>
  <si>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</si>
  <si>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</si>
  <si>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</si>
  <si>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</si>
  <si>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</si>
  <si>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</si>
  <si>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</si>
  <si>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</si>
  <si>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</si>
  <si>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</si>
  <si>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</si>
  <si>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</si>
  <si>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</si>
  <si>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</si>
  <si>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</si>
  <si>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</si>
  <si>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</si>
  <si>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</si>
  <si>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</si>
  <si>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</si>
  <si>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</si>
  <si>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</si>
  <si>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</si>
  <si>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</si>
  <si>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</si>
  <si>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</si>
  <si>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</si>
  <si>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</si>
  <si>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</si>
  <si>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</si>
  <si>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</si>
  <si>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</si>
  <si>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</si>
  <si>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</si>
  <si>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</si>
  <si>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</si>
  <si>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</si>
  <si>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</si>
  <si>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</si>
  <si>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</si>
  <si>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</si>
  <si>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</si>
  <si>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</si>
  <si>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</si>
  <si>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</si>
  <si>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</si>
  <si>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</si>
  <si>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</si>
  <si>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</si>
  <si>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</si>
  <si>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</si>
  <si>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</si>
  <si>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</si>
  <si>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</si>
  <si>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</si>
  <si>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</si>
  <si>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</si>
  <si>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</si>
  <si>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</si>
  <si>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</si>
  <si>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</si>
  <si>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</si>
  <si>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</si>
  <si>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</si>
  <si>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</si>
  <si>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</si>
  <si>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</si>
  <si>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</si>
  <si>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</si>
  <si>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</si>
  <si>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</si>
  <si>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</si>
  <si>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</si>
  <si>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</si>
  <si>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</si>
  <si>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</si>
  <si>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</si>
  <si>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</si>
  <si>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</si>
  <si>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</si>
  <si>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</si>
  <si>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</si>
  <si>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</si>
  <si>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</si>
  <si>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</si>
  <si>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</si>
  <si>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</si>
  <si>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</si>
  <si>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</si>
  <si>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</si>
  <si>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</si>
  <si>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</si>
  <si>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</si>
  <si>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</si>
  <si>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</si>
  <si>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</si>
  <si>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</si>
  <si>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</si>
  <si>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</si>
  <si>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</si>
  <si>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</si>
  <si>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</si>
  <si>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</si>
  <si>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</si>
  <si>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</si>
  <si>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</si>
  <si>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</si>
  <si>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</si>
  <si>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</si>
  <si>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</si>
  <si>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</si>
  <si>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</si>
  <si>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</si>
  <si>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</si>
  <si>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</si>
  <si>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</si>
  <si>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</si>
  <si>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</si>
  <si>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</si>
  <si>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</si>
  <si>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</si>
  <si>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</si>
  <si>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</si>
  <si>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</si>
  <si>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</si>
  <si>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</si>
  <si>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</si>
  <si>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</si>
  <si>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</si>
  <si>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</si>
  <si>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</si>
  <si>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</si>
  <si>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</si>
  <si>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</si>
  <si>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</si>
  <si>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</si>
  <si>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</si>
  <si>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</si>
  <si>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</si>
  <si>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</si>
  <si>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</si>
  <si>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</si>
  <si>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</si>
  <si>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</si>
  <si>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</si>
  <si>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</si>
  <si>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</si>
  <si>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</si>
  <si>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</si>
  <si>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</si>
  <si>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</si>
  <si>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</si>
  <si>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</si>
  <si>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</si>
  <si>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</si>
  <si>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</si>
  <si>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</si>
  <si>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</si>
  <si>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</si>
  <si>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</si>
  <si>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</si>
  <si>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</si>
  <si>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</si>
  <si>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</si>
  <si>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</si>
  <si>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</si>
  <si>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</si>
  <si>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</si>
  <si>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</si>
  <si>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</si>
  <si>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</si>
  <si>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</si>
  <si>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</si>
  <si>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</si>
  <si>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</si>
  <si>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</si>
  <si>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</si>
  <si>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</si>
  <si>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</si>
  <si>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</si>
  <si>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</si>
  <si>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</si>
  <si>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</si>
  <si>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</si>
  <si>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</si>
  <si>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</si>
  <si>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</si>
  <si>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</si>
  <si>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</si>
  <si>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</si>
  <si>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</si>
  <si>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</si>
  <si>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</si>
  <si>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</si>
  <si>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</si>
  <si>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</si>
  <si>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</si>
  <si>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</si>
  <si>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</si>
  <si>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</si>
  <si>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</si>
  <si>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</si>
  <si>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</si>
  <si>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</si>
  <si>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</si>
  <si>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</si>
  <si>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</si>
  <si>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</si>
  <si>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</si>
  <si>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</si>
  <si>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</si>
  <si>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</si>
  <si>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</si>
  <si>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</si>
  <si>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</si>
  <si>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</si>
  <si>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</si>
  <si>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</si>
  <si>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</si>
  <si>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</si>
  <si>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</si>
  <si>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</si>
  <si>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</si>
  <si>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</si>
  <si>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</si>
  <si>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</si>
  <si>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</si>
  <si>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</si>
  <si>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</si>
  <si>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</si>
  <si>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</si>
  <si>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</si>
  <si>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</si>
  <si>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</si>
  <si>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</si>
  <si>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</si>
  <si>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</si>
  <si>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</si>
  <si>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</si>
  <si>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</si>
  <si>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</si>
  <si>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</si>
  <si>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</si>
  <si>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</si>
  <si>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</si>
  <si>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</si>
  <si>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</si>
  <si>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</si>
  <si>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</si>
  <si>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</si>
  <si>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</si>
  <si>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</si>
  <si>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</si>
  <si>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</si>
  <si>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</si>
  <si>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</si>
  <si>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</si>
  <si>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</si>
  <si>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</si>
  <si>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</si>
  <si>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</si>
  <si>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</si>
  <si>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</si>
  <si>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</si>
  <si>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</si>
  <si>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</si>
  <si>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</si>
  <si>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</si>
  <si>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</si>
  <si>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</si>
  <si>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</si>
  <si>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</si>
  <si>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</si>
  <si>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</si>
  <si>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</si>
  <si>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</si>
  <si>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</si>
  <si>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</si>
  <si>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</si>
  <si>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</si>
  <si>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</si>
  <si>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</si>
  <si>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</si>
  <si>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</si>
  <si>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</si>
  <si>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</si>
  <si>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</si>
  <si>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</si>
  <si>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</si>
  <si>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</si>
  <si>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</si>
  <si>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</si>
  <si>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</si>
  <si>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</si>
  <si>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</si>
  <si>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</si>
  <si>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</si>
  <si>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</si>
  <si>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</si>
  <si>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</si>
  <si>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</si>
  <si>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</si>
  <si>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</si>
  <si>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</si>
  <si>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</si>
  <si>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</si>
  <si>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</si>
  <si>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</si>
  <si>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</si>
  <si>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</si>
  <si>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</si>
  <si>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</si>
  <si>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</si>
  <si>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</si>
  <si>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</si>
  <si>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</si>
  <si>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</si>
  <si>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</si>
  <si>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</si>
  <si>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</si>
  <si>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</si>
  <si>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</si>
  <si>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</si>
  <si>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</si>
  <si>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</si>
  <si>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</si>
  <si>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</si>
  <si>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</si>
  <si>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</si>
  <si>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</si>
  <si>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</si>
  <si>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</si>
  <si>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</si>
  <si>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</si>
  <si>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</si>
  <si>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</si>
  <si>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</si>
  <si>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</si>
  <si>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</si>
  <si>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</si>
  <si>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</si>
  <si>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</si>
  <si>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</si>
  <si>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</si>
  <si>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</si>
  <si>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</si>
  <si>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</si>
  <si>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</si>
  <si>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</si>
  <si>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</si>
  <si>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</si>
  <si>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</si>
  <si>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</si>
  <si>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</si>
  <si>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</si>
  <si>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</si>
  <si>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</si>
  <si>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</si>
  <si>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</si>
  <si>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</si>
  <si>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</si>
  <si>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</si>
  <si>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</si>
  <si>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</si>
  <si>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</si>
  <si>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</si>
  <si>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</si>
  <si>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</si>
  <si>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</si>
  <si>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</si>
  <si>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</si>
  <si>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</si>
  <si>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</si>
  <si>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</si>
  <si>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</si>
  <si>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</si>
  <si>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</si>
  <si>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</si>
  <si>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</si>
  <si>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</si>
  <si>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</si>
  <si>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</si>
  <si>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</si>
  <si>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</si>
  <si>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</si>
  <si>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</si>
  <si>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</si>
  <si>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</si>
  <si>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</si>
  <si>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</si>
  <si>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</si>
  <si>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</si>
  <si>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</si>
  <si>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</si>
  <si>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</si>
  <si>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</si>
  <si>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</si>
  <si>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</si>
  <si>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</si>
  <si>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</si>
  <si>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</si>
  <si>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</si>
  <si>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</si>
  <si>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</si>
  <si>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</si>
  <si>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</si>
  <si>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</si>
  <si>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</si>
  <si>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</si>
  <si>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</si>
  <si>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</si>
  <si>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</si>
  <si>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</si>
  <si>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</si>
  <si>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</si>
  <si>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</si>
  <si>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</si>
  <si>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</si>
  <si>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</si>
  <si>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</si>
  <si>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</si>
  <si>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</si>
  <si>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</si>
  <si>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</si>
  <si>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</si>
  <si>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</si>
  <si>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</si>
  <si>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</si>
  <si>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</si>
  <si>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</si>
  <si>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</si>
  <si>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</si>
  <si>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</si>
  <si>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</si>
  <si>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</si>
  <si>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</si>
  <si>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</si>
  <si>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</si>
  <si>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</si>
  <si>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</si>
  <si>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</si>
  <si>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</si>
  <si>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</si>
  <si>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</si>
  <si>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</si>
  <si>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</si>
  <si>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</si>
  <si>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</si>
  <si>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</si>
  <si>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</si>
  <si>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</si>
  <si>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</si>
  <si>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</si>
  <si>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</si>
  <si>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</si>
  <si>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</si>
  <si>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</si>
  <si>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</si>
  <si>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</si>
  <si>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</si>
  <si>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</si>
  <si>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</si>
  <si>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</si>
  <si>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</si>
  <si>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</si>
  <si>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</si>
  <si>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</si>
  <si>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</si>
  <si>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</si>
  <si>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</si>
  <si>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</si>
  <si>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</si>
  <si>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</si>
  <si>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</si>
  <si>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</si>
  <si>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</si>
  <si>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</si>
  <si>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</si>
  <si>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</si>
  <si>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</si>
  <si>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</si>
  <si>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</si>
  <si>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</si>
  <si>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</si>
  <si>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</si>
  <si>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</si>
  <si>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</si>
  <si>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</si>
  <si>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</si>
  <si>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</si>
  <si>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</si>
  <si>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</si>
  <si>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</si>
  <si>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</si>
  <si>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</si>
  <si>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</si>
  <si>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</si>
  <si>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</si>
  <si>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</si>
  <si>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</si>
  <si>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</si>
  <si>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</si>
  <si>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</si>
  <si>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</si>
  <si>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</si>
  <si>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</si>
  <si>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</si>
  <si>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</si>
  <si>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</si>
  <si>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</si>
  <si>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</si>
  <si>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</si>
  <si>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</si>
  <si>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</si>
  <si>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</si>
  <si>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</si>
  <si>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</si>
  <si>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</si>
  <si>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</si>
  <si>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</si>
  <si>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</si>
  <si>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</si>
  <si>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</si>
  <si>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</si>
  <si>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</si>
  <si>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</si>
  <si>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</si>
  <si>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</si>
  <si>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</si>
  <si>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</si>
  <si>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</si>
  <si>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</si>
  <si>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</si>
  <si>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</si>
  <si>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</si>
  <si>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</si>
  <si>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</si>
  <si>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</si>
  <si>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</si>
  <si>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</si>
  <si>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</si>
  <si>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</si>
  <si>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</si>
  <si>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</si>
  <si>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</si>
  <si>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</si>
  <si>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</si>
  <si>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</si>
  <si>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</si>
  <si>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</si>
  <si>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</si>
  <si>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</si>
  <si>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</si>
  <si>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</si>
  <si>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</si>
  <si>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</si>
  <si>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</si>
  <si>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</si>
  <si>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</si>
  <si>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</si>
  <si>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</si>
  <si>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</si>
  <si>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</si>
  <si>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</si>
  <si>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</si>
  <si>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</si>
  <si>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</si>
  <si>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</si>
  <si>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</si>
  <si>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</si>
  <si>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</si>
  <si>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</si>
  <si>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</si>
  <si>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</si>
  <si>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</si>
  <si>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</si>
  <si>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</si>
  <si>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</si>
  <si>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</si>
  <si>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</si>
  <si>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</si>
  <si>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</si>
  <si>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</si>
  <si>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</si>
  <si>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</si>
  <si>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</si>
  <si>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</si>
  <si>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</si>
  <si>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</si>
  <si>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</si>
  <si>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</si>
  <si>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</si>
  <si>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</si>
  <si>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</si>
  <si>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</si>
  <si>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</si>
  <si>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</si>
  <si>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</si>
  <si>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</si>
  <si>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</si>
  <si>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</si>
  <si>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</si>
  <si>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</si>
  <si>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</si>
  <si>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</si>
  <si>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</si>
  <si>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</si>
  <si>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</si>
  <si>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</si>
  <si>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</si>
  <si>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</si>
  <si>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</si>
  <si>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</si>
  <si>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</si>
  <si>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</si>
  <si>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</si>
  <si>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</si>
  <si>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</si>
  <si>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</si>
  <si>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</si>
  <si>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</si>
  <si>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</si>
  <si>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</si>
  <si>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</si>
  <si>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</si>
  <si>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</si>
  <si>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</si>
  <si>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</si>
  <si>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</si>
  <si>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</si>
  <si>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</si>
  <si>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</si>
  <si>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</si>
  <si>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</si>
  <si>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</si>
  <si>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</si>
  <si>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</si>
  <si>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</si>
  <si>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</si>
  <si>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</si>
  <si>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</si>
  <si>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</si>
  <si>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</si>
  <si>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</si>
  <si>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</si>
  <si>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</si>
  <si>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</si>
  <si>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</si>
  <si>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</si>
  <si>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</si>
  <si>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</si>
  <si>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</si>
  <si>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</si>
  <si>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</si>
  <si>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</si>
  <si>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</si>
  <si>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</si>
  <si>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</si>
  <si>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</si>
  <si>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</si>
  <si>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</si>
  <si>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</si>
  <si>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</si>
  <si>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</si>
  <si>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</si>
  <si>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</si>
  <si>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</si>
  <si>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</si>
  <si>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</si>
  <si>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</si>
  <si>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</si>
  <si>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</si>
  <si>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</si>
  <si>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</si>
  <si>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</si>
  <si>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</si>
  <si>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</si>
  <si>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</si>
  <si>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</si>
  <si>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</si>
  <si>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</si>
  <si>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</si>
  <si>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</si>
  <si>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</si>
  <si>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</si>
  <si>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</si>
  <si>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</si>
  <si>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</si>
  <si>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</si>
  <si>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</si>
  <si>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</si>
  <si>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</si>
  <si>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</si>
  <si>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</si>
  <si>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</si>
  <si>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</si>
  <si>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</si>
  <si>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</si>
  <si>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</si>
  <si>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</si>
  <si>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</si>
  <si>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</si>
  <si>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</si>
  <si>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</si>
  <si>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</si>
  <si>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</si>
  <si>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</si>
  <si>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</si>
  <si>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</si>
  <si>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</si>
  <si>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</si>
  <si>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</si>
  <si>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</si>
  <si>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</si>
  <si>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</si>
  <si>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</si>
  <si>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</si>
  <si>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</si>
  <si>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</si>
  <si>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</si>
  <si>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</si>
  <si>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</si>
  <si>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</si>
  <si>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</si>
  <si>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</si>
  <si>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</si>
  <si>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</si>
  <si>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</si>
  <si>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</si>
  <si>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</si>
  <si>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</si>
  <si>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</si>
  <si>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</si>
  <si>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</si>
  <si>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</si>
  <si>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</si>
  <si>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</si>
  <si>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</si>
  <si>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</si>
  <si>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</si>
  <si>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</si>
  <si>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</si>
  <si>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</si>
  <si>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</si>
  <si>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</si>
  <si>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</si>
  <si>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</si>
  <si>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</si>
  <si>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</si>
  <si>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</si>
  <si>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</si>
  <si>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</si>
  <si>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</si>
  <si>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</si>
  <si>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</si>
  <si>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</si>
  <si>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</si>
  <si>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</si>
  <si>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</si>
  <si>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</si>
  <si>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</si>
  <si>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</si>
  <si>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</si>
  <si>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</si>
  <si>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</si>
  <si>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</si>
  <si>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</si>
  <si>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</si>
  <si>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</si>
  <si>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</si>
  <si>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</si>
  <si>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</si>
  <si>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</si>
  <si>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</si>
  <si>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</si>
  <si>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</si>
  <si>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</si>
  <si>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</si>
  <si>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</si>
  <si>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</si>
  <si>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</si>
  <si>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</si>
  <si>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</si>
  <si>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</si>
  <si>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</si>
  <si>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</si>
  <si>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</si>
  <si>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</si>
  <si>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</si>
  <si>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</si>
  <si>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</si>
  <si>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</si>
  <si>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</si>
  <si>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</si>
  <si>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</si>
  <si>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</si>
  <si>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</si>
  <si>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</si>
  <si>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</si>
  <si>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</si>
  <si>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</si>
  <si>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</si>
  <si>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</si>
  <si>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</si>
  <si>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</si>
  <si>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</si>
  <si>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</si>
  <si>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</si>
  <si>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</si>
  <si>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</si>
  <si>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</si>
  <si>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</si>
  <si>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</si>
  <si>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</si>
  <si>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</si>
  <si>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</si>
  <si>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</si>
  <si>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</si>
  <si>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</si>
  <si>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</si>
  <si>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</si>
  <si>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</si>
  <si>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</si>
  <si>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</si>
  <si>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</si>
  <si>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</si>
  <si>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</si>
  <si>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</si>
  <si>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</si>
  <si>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</si>
  <si>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</si>
  <si>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</si>
  <si>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</si>
  <si>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</si>
  <si>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</si>
  <si>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</si>
  <si>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</si>
  <si>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</si>
  <si>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</si>
  <si>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</si>
  <si>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</si>
  <si>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</si>
  <si>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</si>
  <si>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</si>
  <si>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</si>
  <si>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</si>
  <si>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</si>
  <si>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</si>
  <si>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</si>
  <si>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</si>
  <si>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</si>
  <si>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</si>
  <si>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</si>
  <si>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</si>
  <si>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</si>
  <si>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</si>
  <si>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</si>
  <si>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</si>
  <si>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</si>
  <si>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</si>
  <si>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</si>
  <si>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</si>
  <si>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</si>
  <si>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</si>
  <si>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</si>
  <si>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</si>
  <si>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</si>
  <si>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</si>
  <si>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</si>
  <si>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</si>
  <si>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</si>
  <si>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</si>
  <si>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</si>
  <si>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</si>
  <si>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</si>
  <si>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</si>
  <si>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</si>
  <si>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</si>
  <si>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</si>
  <si>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</si>
  <si>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</si>
  <si>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</si>
  <si>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</si>
  <si>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</si>
  <si>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</si>
  <si>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</si>
  <si>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</si>
  <si>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</si>
  <si>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</si>
  <si>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</si>
  <si>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</si>
  <si>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</si>
  <si>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</si>
  <si>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</si>
  <si>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</si>
  <si>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</si>
  <si>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</si>
  <si>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</si>
  <si>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</si>
  <si>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</si>
  <si>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</si>
  <si>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</si>
  <si>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</si>
  <si>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</si>
  <si>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</si>
  <si>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</si>
  <si>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</si>
  <si>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</si>
  <si>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</si>
  <si>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</si>
  <si>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</si>
  <si>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</si>
  <si>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</si>
  <si>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</si>
  <si>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</si>
  <si>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</si>
  <si>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</si>
  <si>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</si>
  <si>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</si>
  <si>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</si>
  <si>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</si>
  <si>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</si>
  <si>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</si>
  <si>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MAMA TONI</t>
  </si>
  <si>
    <t>CV LOPO</t>
  </si>
  <si>
    <t>09/12/2000</t>
  </si>
  <si>
    <t>02/15/2001</t>
  </si>
  <si>
    <t>IBU FT TIO</t>
  </si>
  <si>
    <t>Pelangi Utama</t>
  </si>
  <si>
    <t>000132354365456</t>
  </si>
  <si>
    <t>8219391231412</t>
  </si>
  <si>
    <t>1284769124848122</t>
  </si>
  <si>
    <t>IBU FT BUDI</t>
  </si>
  <si>
    <t>TONI</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</si>
  <si>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</si>
  <si>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</si>
  <si>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</si>
  <si>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</si>
  <si>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</si>
  <si>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</si>
  <si>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</si>
  <si>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</si>
  <si>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</si>
  <si>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</si>
  <si>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</si>
  <si>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</si>
  <si>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</si>
  <si>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</si>
  <si>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</si>
  <si>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</si>
  <si>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</si>
  <si>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</si>
  <si>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</si>
  <si>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</si>
  <si>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</si>
  <si>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</si>
  <si>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</si>
  <si>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</si>
  <si>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</si>
  <si>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</si>
  <si>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</si>
  <si>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</si>
  <si>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</si>
  <si>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</si>
  <si>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</si>
  <si>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</si>
  <si>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</si>
  <si>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</si>
  <si>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</si>
  <si>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</si>
  <si>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</si>
  <si>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</si>
  <si>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</si>
  <si>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</si>
  <si>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</si>
  <si>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</si>
  <si>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</si>
  <si>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</si>
  <si>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</si>
  <si>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</si>
  <si>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</si>
  <si>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</si>
  <si>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</si>
  <si>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</si>
  <si>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</si>
  <si>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</si>
  <si>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</si>
  <si>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</si>
  <si>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</si>
  <si>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</si>
  <si>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</si>
  <si>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</si>
  <si>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</si>
  <si>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</si>
  <si>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</si>
  <si>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</si>
  <si>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</si>
  <si>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</si>
  <si>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FAILED</t>
  </si>
  <si>
    <t>FT FENDY</t>
  </si>
  <si>
    <t>FT BUDIAWAN;</t>
  </si>
  <si>
    <t>-;Failed Verify Data DDLDP Source PayType;Failed Verify Data DDLInstallment Source PayType</t>
  </si>
  <si>
    <t>FL4W YAN 2022</t>
  </si>
  <si>
    <t>1;1;1</t>
  </si>
  <si>
    <t>;;</t>
  </si>
  <si>
    <t>EMPLOYEE PRE SIT 01;SALES PERSON SIT;SUPPL BRANCH3848</t>
  </si>
  <si>
    <t>ADMIN HEAD;SALES PERSON;SALES PERSON</t>
  </si>
  <si>
    <t>$Reserve Fund 6</t>
  </si>
  <si>
    <t>$Reserve Fund 7</t>
  </si>
  <si>
    <t>;</t>
  </si>
  <si>
    <t/>
  </si>
  <si>
    <t>0002APP20221206320</t>
  </si>
  <si>
    <t>-;Failed Verify Match / Equal;Failed Verify Match / Equal</t>
  </si>
  <si>
    <t>0002APP20221206329</t>
  </si>
  <si>
    <t>0002APP20221206334</t>
  </si>
  <si>
    <t>Mandatory tidak lengkap dan berhasil save</t>
  </si>
  <si>
    <t>Mandatory tidak lengkap dan berhasil save;Failed Store DB</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</si>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</sst>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44" formatCode="_(&quot;$&quot;* #,##0.00_);_(&quot;$&quot;* \(#,##0.00\);_(&quot;$&quot;* &quot;-&quot;??_);_(@_)"/>
    <numFmt numFmtId="164" formatCode="mm/dd/yyyy;@"/>
    <numFmt numFmtId="165" formatCode="_(* #,##0_);_(* \(#,##0\);_(* &quot;-&quot;??_);_(@_)"/>
    <numFmt numFmtId="166" formatCode="#,##0.000000_);\(#,##0.000000\)"/>
    <numFmt numFmtId="167" formatCode="#,##0.000000"/>
    <numFmt numFmtId="168" formatCode="0.000000"/>
  </numFmts>
  <fonts count="19"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
      <sz val="9"/>
      <color rgb="FF000000"/>
      <name val="Arial"/>
      <family val="2"/>
    </font>
    <font>
      <sz val="9"/>
      <color rgb="FF000000"/>
      <name val="Arial"/>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99">
    <xf borderId="0" fillId="0" fontId="0" numFmtId="0" xfId="0"/>
    <xf applyBorder="1" borderId="1" fillId="0" fontId="0" numFmtId="0" xfId="0"/>
    <xf applyBorder="1" borderId="1" fillId="0" fontId="0" numFmtId="0" quotePrefix="1" xfId="0"/>
    <xf applyBorder="1" borderId="1" fillId="0" fontId="1" numFmtId="0" xfId="1"/>
    <xf borderId="0" fillId="0" fontId="0" numFmtId="0" quotePrefix="1" xfId="0"/>
    <xf applyBorder="1" applyFill="1" borderId="0"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Alignment="1" applyBorder="1" applyNumberFormat="1" borderId="1"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NumberFormat="1" borderId="1" fillId="0" fontId="0" numFmtId="9" quotePrefix="1" xfId="0"/>
    <xf applyBorder="1" applyFill="1" borderId="0" fillId="0" fontId="0" numFmtId="0" xfId="0"/>
    <xf applyBorder="1" applyNumberFormat="1" borderId="0" fillId="0" fontId="0" numFmtId="3"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6" fillId="0" fontId="0" numFmtId="0" xfId="0"/>
    <xf applyBorder="1" borderId="17" fillId="0" fontId="0" numFmtId="0" xfId="0"/>
    <xf applyBorder="1" applyFill="1" applyFont="1" borderId="17" fillId="5" fontId="9" numFmtId="0" xfId="0"/>
    <xf applyBorder="1" applyFill="1" borderId="17" fillId="0" fontId="0" numFmtId="0" xfId="0"/>
    <xf applyBorder="1" borderId="17" fillId="0" fontId="0" numFmtId="0" quotePrefix="1"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borderId="17" fillId="7" fontId="0" numFmtId="0" xfId="0"/>
    <xf applyBorder="1" applyFill="1" borderId="17" fillId="9"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5" fillId="14" fontId="0" numFmtId="0" xfId="0"/>
    <xf applyBorder="1" applyFill="1" borderId="1" fillId="14" fontId="0" numFmtId="0" xfId="0"/>
    <xf applyAlignment="1" applyBorder="1" applyFill="1" applyFont="1" borderId="3" fillId="3" fontId="9" numFmtId="0" xfId="0"/>
    <xf applyBorder="1" applyFill="1" borderId="16" fillId="8" fontId="0" numFmtId="0" xfId="0"/>
    <xf applyAlignment="1" applyBorder="1" borderId="1" fillId="0" fontId="0" numFmtId="0" xfId="0">
      <alignment vertical="center"/>
    </xf>
    <xf applyAlignment="1" applyBorder="1" applyFont="1" borderId="1" fillId="0" fontId="4" numFmtId="0" xfId="0">
      <alignment wrapText="1"/>
    </xf>
    <xf applyAlignment="1" applyBorder="1" applyNumberFormat="1" borderId="1" fillId="0" fontId="0" numFmtId="14" xfId="0">
      <alignment wrapText="1"/>
    </xf>
    <xf borderId="0" fillId="0" fontId="1" numFmtId="0" xfId="1"/>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Alignment="1" applyBorder="1" borderId="1" fillId="0" fontId="0" numFmtId="0" xfId="0">
      <alignment horizontal="left"/>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20" fillId="0" fontId="0" numFmtId="0" xfId="0"/>
    <xf applyAlignment="1" applyBorder="1" borderId="4" fillId="0" fontId="0" numFmtId="0" xfId="0">
      <alignment wrapText="1"/>
    </xf>
    <xf applyAlignment="1" applyBorder="1" borderId="2" fillId="0" fontId="0" numFmtId="0" xfId="0">
      <alignment horizontal="center" vertical="center"/>
    </xf>
    <xf applyAlignment="1" applyBorder="1" applyFill="1" applyFont="1" borderId="1" fillId="0" fontId="5" numFmtId="0" xfId="0">
      <alignment horizontal="left" vertical="center"/>
    </xf>
    <xf applyBorder="1" applyFill="1" applyFont="1" borderId="1" fillId="0" fontId="5" numFmtId="0" xfId="0"/>
    <xf applyAlignment="1" applyBorder="1" applyFill="1" borderId="1" fillId="0" fontId="0" numFmtId="0" xfId="0">
      <alignment horizontal="left" vertical="center"/>
    </xf>
    <xf applyAlignment="1" applyBorder="1" applyFill="1" applyFont="1" borderId="1" fillId="0" fontId="5" numFmtId="0" xfId="0">
      <alignment horizontal="left" vertical="center"/>
    </xf>
    <xf applyBorder="1" borderId="12" fillId="0" fontId="0" numFmtId="0" xfId="0"/>
    <xf applyAlignment="1" applyBorder="1" applyFill="1" applyFont="1" borderId="1" fillId="0" fontId="5" numFmtId="0" xfId="0">
      <alignment horizontal="left" vertical="center"/>
    </xf>
    <xf applyBorder="1" applyFill="1" borderId="1" fillId="3" fontId="0" numFmtId="0" xfId="0"/>
    <xf applyFill="1" borderId="0" fillId="3" fontId="0" numFmtId="0" xfId="0"/>
    <xf applyBorder="1" applyFill="1" borderId="16" fillId="3" fontId="0" numFmtId="0" xfId="0"/>
    <xf applyBorder="1" applyFill="1" borderId="3" fillId="3" fontId="0" numFmtId="0" xfId="0"/>
    <xf applyAlignment="1" applyBorder="1" applyFill="1" borderId="16" fillId="3"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Alignment="1" applyBorder="1" borderId="0" fillId="0" fontId="0" numFmtId="0" xfId="0">
      <alignment wrapText="1"/>
    </xf>
    <xf applyBorder="1" applyFill="1" applyFont="1" borderId="3" fillId="3" fontId="11" numFmtId="0" xfId="0"/>
    <xf applyFont="1" borderId="0" fillId="0" fontId="4" numFmtId="0" xfId="0"/>
    <xf applyBorder="1" applyFont="1" borderId="1" fillId="0" fontId="13" numFmtId="0" quotePrefix="1" xfId="0"/>
    <xf applyBorder="1" applyNumberFormat="1" borderId="3" fillId="0" fontId="0" numFmtId="3" xfId="0"/>
    <xf applyBorder="1" applyFill="1" borderId="3" fillId="8" fontId="0" numFmtId="0" xfId="0"/>
    <xf applyNumberFormat="1" borderId="0" fillId="0" fontId="0" numFmtId="3" xfId="0"/>
    <xf applyBorder="1" applyFill="1" borderId="3" fillId="0" fontId="0" numFmtId="0" xfId="0"/>
    <xf applyAlignment="1" applyFont="1" applyNumberFormat="1" borderId="0" fillId="0" fontId="0" numFmtId="165" xfId="2">
      <alignment horizontal="right"/>
    </xf>
    <xf applyBorder="1" applyFill="1" applyFont="1" borderId="1" fillId="3" fontId="9" numFmtId="0" xfId="0"/>
    <xf applyBorder="1" applyFill="1" applyFont="1" borderId="3" fillId="3" fontId="9" numFmtId="0" xfId="0"/>
    <xf borderId="0" fillId="0" fontId="0" numFmtId="0" xfId="0"/>
    <xf applyBorder="1" applyFill="1" borderId="11" fillId="0" fontId="0" numFmtId="0" xfId="0"/>
    <xf applyAlignment="1" applyBorder="1" applyFill="1" applyFont="1" borderId="1" fillId="0" fontId="6" numFmtId="0" xfId="0"/>
    <xf applyAlignment="1" applyBorder="1" applyFill="1" applyFont="1" borderId="1" fillId="0" fontId="9" numFmtId="0" xfId="0"/>
    <xf applyAlignment="1" applyBorder="1" applyFont="1" borderId="1" fillId="0" fontId="6" numFmtId="0" xfId="0">
      <alignment wrapText="1"/>
    </xf>
    <xf applyAlignment="1" applyBorder="1" borderId="16" fillId="0" fontId="0" numFmtId="0" xfId="0">
      <alignment vertical="center"/>
    </xf>
    <xf applyAlignment="1" applyBorder="1" borderId="16" fillId="0" fontId="0" numFmtId="0" xfId="0">
      <alignment vertical="center" wrapText="1"/>
    </xf>
    <xf applyAlignment="1" applyBorder="1" applyFont="1" borderId="1" fillId="0" fontId="13" numFmtId="0" quotePrefix="1" xfId="0"/>
    <xf borderId="0" fillId="0" fontId="0" numFmtId="0" xfId="0"/>
    <xf applyAlignment="1" applyBorder="1" applyFill="1" applyFont="1" borderId="1" fillId="3" fontId="9" numFmtId="0" xfId="0"/>
    <xf applyAlignment="1" applyBorder="1" applyFill="1" applyFont="1" borderId="4" fillId="3" fontId="9" numFmtId="0" xfId="0"/>
    <xf applyAlignment="1" applyBorder="1" applyFill="1" applyFont="1" borderId="12" fillId="3" fontId="9" numFmtId="0" xfId="0"/>
    <xf borderId="0" fillId="0" fontId="0" numFmtId="0" xfId="0"/>
    <xf applyAlignment="1" applyBorder="1" applyFill="1" applyFont="1" borderId="2" fillId="3" fontId="9" numFmtId="0" xfId="0"/>
    <xf applyAlignment="1" applyBorder="1" applyFill="1" applyFont="1" borderId="1" fillId="3" fontId="9" numFmtId="0" xfId="0"/>
    <xf applyNumberFormat="1" borderId="0" fillId="0" fontId="0" numFmtId="14" quotePrefix="1" xfId="0"/>
    <xf applyAlignment="1" applyBorder="1" applyFill="1" applyFont="1" borderId="4" fillId="3" fontId="9" numFmtId="0" xfId="0"/>
    <xf applyAlignment="1" applyBorder="1" applyFill="1" applyFont="1" borderId="12" fillId="3" fontId="9" numFmtId="0" xfId="0"/>
    <xf borderId="0" fillId="0" fontId="0" numFmtId="0" xfId="0"/>
    <xf applyBorder="1" applyNumberFormat="1" borderId="1" fillId="0" fontId="0" numFmtId="166" xfId="0"/>
    <xf applyBorder="1" applyFont="1" applyNumberFormat="1" borderId="1" fillId="0" fontId="0" numFmtId="37" xfId="2"/>
    <xf applyBorder="1" applyNumberFormat="1" borderId="1" fillId="0" fontId="0" numFmtId="2" xfId="0"/>
    <xf applyBorder="1" applyNumberFormat="1" borderId="1" fillId="0" fontId="0" numFmtId="4" xfId="0"/>
    <xf applyBorder="1" applyNumberFormat="1" borderId="1" fillId="0" fontId="0" numFmtId="167" xfId="0"/>
    <xf applyNumberFormat="1" borderId="0" fillId="0" fontId="0" numFmtId="4" xfId="0"/>
    <xf applyNumberFormat="1" borderId="0" fillId="0" fontId="0" numFmtId="168" xfId="0"/>
    <xf applyAlignment="1" applyBorder="1" applyNumberFormat="1" borderId="1" fillId="0" fontId="0" numFmtId="3" quotePrefix="1" xfId="0">
      <alignment horizontal="right"/>
    </xf>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Fill="1" borderId="0" fillId="3" fontId="0" numFmtId="0" xfId="0">
      <alignment horizontal="center"/>
    </xf>
    <xf applyAlignment="1" applyBorder="1" applyFill="1" applyFont="1" borderId="11" fillId="3" fontId="9" numFmtId="0" xfId="0"/>
    <xf applyAlignment="1" applyBorder="1" applyFill="1" applyFont="1" borderId="15" fillId="3" fontId="9" numFmtId="0" xfId="0"/>
    <xf applyAlignment="1" applyBorder="1" applyFont="1" borderId="4" fillId="0" fontId="5" numFmtId="0" xfId="0"/>
    <xf applyAlignment="1" applyBorder="1" applyFont="1" borderId="12" fillId="0" fontId="5" numFmtId="0" xfId="0"/>
    <xf applyAlignment="1" applyBorder="1" applyFill="1" borderId="0" fillId="0" fontId="0" numFmtId="0" xfId="0">
      <alignment wrapText="1"/>
    </xf>
    <xf applyBorder="1" applyFill="1" borderId="13" fillId="0" fontId="0" numFmtId="0" xfId="0"/>
    <xf applyBorder="1" borderId="21" fillId="0" fontId="0" numFmtId="0" xfId="0"/>
    <xf applyBorder="1" borderId="22" fillId="0" fontId="0" numFmtId="0" xfId="0"/>
    <xf applyAlignment="1" applyBorder="1" applyFill="1" borderId="1" fillId="16" fontId="0" numFmtId="0" xfId="0">
      <alignment horizontal="left" vertical="center"/>
    </xf>
    <xf applyBorder="1" applyFill="1" borderId="1" fillId="16" fontId="0" numFmtId="0" xfId="0"/>
    <xf applyAlignment="1" applyBorder="1" applyFill="1" applyFont="1" borderId="1" fillId="16" fontId="0" numFmtId="0" xfId="0">
      <alignment horizontal="left" vertical="center" wrapText="1"/>
    </xf>
    <xf applyBorder="1" applyFont="1" applyNumberFormat="1" borderId="1" fillId="0" fontId="6" numFmtId="1" xfId="0"/>
    <xf applyFont="1" borderId="0" fillId="0" fontId="17" numFmtId="0" xfId="0"/>
    <xf applyFont="1" borderId="0" fillId="0" fontId="18" numFmtId="0" xfId="0"/>
    <xf applyAlignment="1" applyBorder="1" borderId="15" fillId="0" fontId="0" numFmtId="0" xfId="0">
      <alignment horizontal="center" vertical="center" wrapText="1"/>
    </xf>
    <xf applyAlignment="1" applyBorder="1" borderId="16" fillId="0" fontId="0" numFmtId="0" xfId="0">
      <alignment horizontal="center" vertical="center" wrapText="1"/>
    </xf>
    <xf applyAlignment="1" applyBorder="1" borderId="1" fillId="0" fontId="0" numFmtId="0" xfId="0">
      <alignment horizontal="center" vertical="center" wrapText="1"/>
    </xf>
    <xf applyBorder="1" applyFill="1" applyFont="1" borderId="1" fillId="3" fontId="9" numFmtId="0" xfId="0"/>
    <xf applyBorder="1" applyFill="1" applyFont="1" borderId="11" fillId="3" fontId="9" numFmtId="0" xfId="0"/>
    <xf applyBorder="1" applyFill="1" applyFont="1" borderId="0" fillId="3" fontId="9" numFmtId="0" xfId="0"/>
    <xf applyBorder="1" applyFill="1" applyFont="1" borderId="15" fillId="3" fontId="9" numFmtId="0" xfId="0"/>
    <xf applyBorder="1" applyFill="1" applyFont="1" borderId="16"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Border="1" applyFill="1" applyFont="1" borderId="4" fillId="3" fontId="9" numFmtId="0" xfId="0"/>
    <xf applyBorder="1" applyFill="1" applyFont="1" borderId="12" fillId="3" fontId="9" numFmtId="0" xfId="0"/>
    <xf applyBorder="1" applyFill="1" applyFont="1" borderId="2" fillId="3" fontId="9" numFmtId="0" xfId="0"/>
    <xf applyBorder="1" applyFont="1" borderId="4" fillId="0" fontId="5" numFmtId="0" xfId="0"/>
    <xf applyBorder="1" applyFont="1" borderId="12" fillId="0" fontId="5" numFmtId="0" xfId="0"/>
    <xf applyBorder="1" applyFont="1" borderId="2" fillId="0" fontId="5" numFmtId="0" xfId="0"/>
    <xf applyBorder="1" applyFont="1" borderId="1" fillId="0" fontId="5" numFmtId="0" xfId="0"/>
    <xf applyBorder="1" applyFill="1" applyFont="1" borderId="4" fillId="3" fontId="10" numFmtId="0" xfId="0"/>
    <xf applyBorder="1" applyFill="1" applyFont="1" borderId="12" fillId="3" fontId="10" numFmtId="0" xfId="0"/>
    <xf applyBorder="1" applyFill="1" applyFont="1" borderId="2" fillId="3" fontId="10" numFmtId="0" xfId="0"/>
    <xf applyBorder="1" applyFill="1" applyFont="1" borderId="1" fillId="3" fontId="10" numFmtId="0" xfId="0"/>
    <xf applyAlignment="1" applyBorder="1" applyFill="1" applyFont="1" borderId="4" fillId="3" fontId="9" numFmtId="0" xfId="0">
      <alignment horizontal="left" vertical="center"/>
    </xf>
    <xf applyAlignment="1" applyBorder="1" applyFill="1" applyFont="1" borderId="12" fillId="3" fontId="9" numFmtId="0" xfId="0">
      <alignment horizontal="left" vertical="center"/>
    </xf>
    <xf applyAlignment="1" applyBorder="1" borderId="1" fillId="0" fontId="0" numFmtId="0" quotePrefix="1" xfId="0">
      <alignment horizontal="left" vertical="top" wrapText="1"/>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borderId="18" fillId="0" fontId="0" numFmtId="0" xfId="0">
      <alignment horizontal="center"/>
    </xf>
    <xf applyAlignment="1" applyBorder="1" borderId="19" fillId="0" fontId="0" numFmtId="0" xfId="0">
      <alignment horizontal="center"/>
    </xf>
  </cellXfs>
  <cellStyles count="4">
    <cellStyle builtinId="3" name="Comma" xfId="2"/>
    <cellStyle builtinId="4" name="Currency" xfId="3"/>
    <cellStyle builtinId="8" name="Hyperlink" xfId="1"/>
    <cellStyle builtinId="0" name="Normal" xfId="0"/>
  </cellStyles>
  <dxfs count="171">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externalLinks/externalLink1.xml" Type="http://schemas.openxmlformats.org/officeDocument/2006/relationships/externalLink"/><Relationship Id="rId22" Target="theme/theme1.xml" Type="http://schemas.openxmlformats.org/officeDocument/2006/relationships/theme"/><Relationship Id="rId23" Target="connections.xml" Type="http://schemas.openxmlformats.org/officeDocument/2006/relationships/connections"/><Relationship Id="rId24" Target="styles.xml" Type="http://schemas.openxmlformats.org/officeDocument/2006/relationships/styles"/><Relationship Id="rId25" Target="sharedStrings.xml" Type="http://schemas.openxmlformats.org/officeDocument/2006/relationships/sharedStrings"/><Relationship Id="rId26" Target="calcChain.xml" Type="http://schemas.openxmlformats.org/officeDocument/2006/relationships/calcChain"/><Relationship Id="rId27"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1" id="1" name="JOB PROFESSION EMP" queryTableFieldId="1" uniqueName="1"/>
    <tableColumn dataDxfId="60"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59" id="1" name="COUNTRY NAME" queryTableFieldId="1" uniqueName="1"/>
    <tableColumn dataDxfId="58" id="2" name="COUNTRY CODE" queryTableFieldId="2" uniqueName="2"/>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7" id="1" name="JOB POSITION NAME" queryTableFieldId="1" uniqueName="1"/>
    <tableColumn dataDxfId="56" id="2" name="JOB POSITION CODE" queryTableFieldId="2" uniqueName="2"/>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5" id="1" name="DEPARTMENT AML" queryTableFieldId="1" uniqueName="1"/>
    <tableColumn dataDxfId="54" id="2" name="DEPARTMENT AML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3" id="1" name="AUTHORITY AML" queryTableFieldId="1" uniqueName="1"/>
    <tableColumn dataDxfId="52" id="2" name="AUTHORITY AML2" queryTableFieldId="2" uniqueName="2"/>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1" id="1" name="ID TYPE" queryTableFieldId="1" uniqueName="1"/>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0" id="1" name="MARITAL STATUS" queryTableFieldId="1" uniqueName="1"/>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49" id="1" name="NATIONALITY" queryTableFieldId="1" uniqueName="1"/>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9" tableType="queryTable" totalsRowShown="0">
  <autoFilter ref="Z1:Z9"/>
  <tableColumns count="1">
    <tableColumn dataDxfId="48" id="1" name="OWNERSHIP" queryTableFieldId="1" uniqueName="1"/>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7" id="1" name="GUARANTOR_RELATIONSHIP_PERSONAL" queryTableFieldId="1" uniqueName="1"/>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6" id="1" name="GENDER" queryTableFieldId="1" uniqueName="1"/>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5" id="1" name="CUSTOMER MODEL PERSONAL" queryTableFieldId="1" uniqueName="1"/>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4" id="1" name="GUARANTOR_RELATIONSHIP_COMPANY" queryTableFieldId="1" uniqueName="1"/>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3" id="1" name="CUSTOMER MODEL COMPANY" queryTableFieldId="1" uniqueName="1"/>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2" id="1" name="COMPANY TYPE" queryTableFieldId="1" uniqueName="1"/>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30" tableType="queryTable" totalsRowShown="0">
  <autoFilter ref="AN1:AN30"/>
  <tableColumns count="1">
    <tableColumn dataDxfId="41" id="1" name="LIFE INSCO BRANCH NAME" queryTableFieldId="1" uniqueName="1"/>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0" id="1" name="Premium Payment Method" queryTableFieldId="1" uniqueName="1"/>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39" id="1" name="ECONOMIC SECTOR NAME" queryTableFieldId="1" uniqueName="1"/>
    <tableColumn dataDxfId="38" id="2" name="ECONOMIC SECTOR CODE" queryTableFieldId="2" uniqueName="2"/>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7" id="1" name="REF MASTER APPDATA DESCRIPTION" queryTableFieldId="1" uniqueName="1"/>
    <tableColumn dataDxfId="36" id="2" name="REF MASTER APPDATA CODE" queryTableFieldId="2" uniqueName="2"/>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6" tableType="queryTable" totalsRowShown="0">
  <autoFilter ref="AX1:AX16"/>
  <tableColumns count="1">
    <tableColumn dataDxfId="35" id="1" name="APPLICATION SOURCE" queryTableFieldId="1" uniqueName="1"/>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4" id="1" name="FIRST INSTALLMENT TYPE" queryTableFieldId="1" uniqueName="1"/>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3" id="1" name="PAYMENT FREQUENCY" queryTableFieldId="1" uniqueName="1"/>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2" id="1" name="DP SOURCE PAYMENT TYPE" queryTableFieldId="1" uniqueName="1"/>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1" id="1" name="Interest Type" queryTableFieldId="1" uniqueName="1"/>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0" id="1" name="INSTALLMENT SCHEME" queryTableFieldId="1" uniqueName="1"/>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29" id="1" name="FLOATING PERIOD" queryTableFieldId="1" uniqueName="1"/>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8" id="1" name="WOP" queryTableFieldId="1" uniqueName="1"/>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7" id="1" name="CUSTOMER NOTIFICATION BY" queryTableFieldId="1" uniqueName="1"/>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6" id="1" name="INSTALLMENT SOURCE PAYMENT TYPE" queryTableFieldId="1" uniqueName="1"/>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5" id="1" name="descr" queryTableFieldId="1" uniqueName="1"/>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4" id="1" name="CHARACTERISTIC OF CREDIT" queryTableFieldId="1" uniqueName="1"/>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3" id="1" name="WAY OF RESTRUCTURE" queryTableFieldId="1" uniqueName="1"/>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2" id="1" name="master_code" queryTableFieldId="1" uniqueName="1"/>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1" id="1" name="INSURED BY" queryTableFieldId="1" uniqueName="1"/>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0" id="1" name="ASSET REGION" queryTableFieldId="1" uniqueName="1"/>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19" id="1" name="COVER PERIOD" queryTableFieldId="1" uniqueName="1"/>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8" id="1" name="PAYMENT TYPE" queryTableFieldId="1" uniqueName="1"/>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30" tableType="queryTable" totalsRowShown="0">
  <autoFilter ref="CH1:CH30"/>
  <tableColumns count="1">
    <tableColumn dataDxfId="17" id="1" name="INSCO BRANCH NAME" queryTableFieldId="1" uniqueName="1"/>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6" id="1" name="INSURANCE MAIN COVERAGE" queryTableFieldId="1" uniqueName="1"/>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5" id="1" name="Customer Relationship" queryTableFieldId="1" uniqueName="1"/>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9" tableType="queryTable" totalsRowShown="0">
  <autoFilter ref="CQ1:CQ9"/>
  <tableColumns count="1">
    <tableColumn dataDxfId="14" id="1" name="OWNERSHIP CODE" queryTableFieldId="1" uniqueName="1"/>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3" id="1" name="Owner Type" queryTableFieldId="1" uniqueName="1"/>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2" id="1" name="Subsidy From Type" queryTableFieldId="1" uniqueName="1"/>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1" id="1" name="Subsidy Allocation" queryTableFieldId="1" uniqueName="1"/>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0" id="1" name="Subsidy Source" queryTableFieldId="1" uniqueName="1"/>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9" id="1" name="Provision Calculation Base" queryTableFieldId="1" uniqueName="1"/>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8" id="1" name="Grace Period Type" queryTableFieldId="1" uniqueName="1"/>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3" tableType="queryTable" totalsRowShown="0">
  <autoFilter ref="DG1:DH33"/>
  <tableColumns count="2">
    <tableColumn dataDxfId="7" id="1" name="JOB PROFESSION PROF" queryTableFieldId="1" uniqueName="1"/>
    <tableColumn dataDxfId="6" id="2" name="JOB POSITION CODE" queryTableFieldId="2" uniqueName="2"/>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5" id="1" name="JOB PROFESSION NONPROF" queryTableFieldId="1" uniqueName="1"/>
    <tableColumn dataDxfId="4" id="2" name="JOB POSITION CODE" queryTableFieldId="2" uniqueName="2"/>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3" id="1" name="JOB PROFESSION SME" queryTableFieldId="1" uniqueName="1"/>
    <tableColumn dataDxfId="2" id="2" name="JOB POSITION CODE" queryTableFieldId="2" uniqueName="2"/>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LOS" id="48" name="_r3db_server_ad_ins_com\r3__LOS" ref="DP1:DQ94" tableType="queryTable" totalsRowShown="0">
  <autoFilter ref="DP1:DQ94"/>
  <tableColumns count="2">
    <tableColumn dataDxfId="1" id="1" name="JOB PROFESSION" queryTableFieldId="1" uniqueName="1"/>
    <tableColumn dataDxfId="0" id="2" name="JOB POSITION CODE" queryTableFieldId="2" uniqueName="2"/>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mailto:FTFEND@GMAIL.COM" TargetMode="External" Type="http://schemas.openxmlformats.org/officeDocument/2006/relationships/hyperlink"/><Relationship Id="rId2" Target="mailto:FTFEND@GMAIL.COM" TargetMode="External" Type="http://schemas.openxmlformats.org/officeDocument/2006/relationships/hyperlink"/><Relationship Id="rId3" Target="../printerSettings/printerSettings1.bin" Type="http://schemas.openxmlformats.org/officeDocument/2006/relationships/printerSettings"/><Relationship Id="rId4" Target="../drawings/vmlDrawing1.vml" Type="http://schemas.openxmlformats.org/officeDocument/2006/relationships/vmlDrawing"/><Relationship Id="rId5"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D10@gmail.com" TargetMode="External" Type="http://schemas.openxmlformats.org/officeDocument/2006/relationships/hyperlink"/><Relationship Id="rId3" Target="mailto:D10@gmail.com" TargetMode="External" Type="http://schemas.openxmlformats.org/officeDocument/2006/relationships/hyperlink"/><Relationship Id="rId4" Target="../printerSettings/printerSettings2.bin" Type="http://schemas.openxmlformats.org/officeDocument/2006/relationships/printerSettings"/><Relationship Id="rId5" Target="../drawings/vmlDrawing2.vml" Type="http://schemas.openxmlformats.org/officeDocument/2006/relationships/vmlDrawing"/><Relationship Id="rId6"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BUDI@gmail.com" TargetMode="External" Type="http://schemas.openxmlformats.org/officeDocument/2006/relationships/hyperlink"/><Relationship Id="rId2" Target="mailto:budi@gmail.com" TargetMode="External" Type="http://schemas.openxmlformats.org/officeDocument/2006/relationships/hyperlink"/><Relationship Id="rId3" Target="mailto:toni@gmail.com" TargetMode="External" Type="http://schemas.openxmlformats.org/officeDocument/2006/relationships/hyperlink"/><Relationship Id="rId4" Target="mailto:toni@gmail.com" TargetMode="External" Type="http://schemas.openxmlformats.org/officeDocument/2006/relationships/hyperlink"/><Relationship Id="rId5" Target="../drawings/vmlDrawing3.vml" Type="http://schemas.openxmlformats.org/officeDocument/2006/relationships/vmlDrawing"/><Relationship Id="rId6"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5.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6.xml.rels><?xml version="1.0" encoding="UTF-8" standalone="no"?><Relationships xmlns="http://schemas.openxmlformats.org/package/2006/relationships"><Relationship Id="rId1" Target="../drawings/vmlDrawing13.vml" Type="http://schemas.openxmlformats.org/officeDocument/2006/relationships/vmlDrawing"/><Relationship Id="rId2" Target="../comments13.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4.vml" Type="http://schemas.openxmlformats.org/officeDocument/2006/relationships/vmlDrawing"/><Relationship Id="rId3" Target="../comments14.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 Id="rId2" Target="../drawings/vmlDrawing15.vml" Type="http://schemas.openxmlformats.org/officeDocument/2006/relationships/vmlDrawing"/><Relationship Id="rId3" Target="../comments15.xml" Type="http://schemas.openxmlformats.org/officeDocument/2006/relationships/comment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s>
</file>

<file path=xl/worksheets/_rels/sheet20.xml.rels><?xml version="1.0" encoding="UTF-8" standalone="no"?><Relationships xmlns="http://schemas.openxmlformats.org/package/2006/relationships"><Relationship Id="rId1" Target="../printerSettings/printerSettings16.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A6" sqref="A6"/>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8" t="s">
        <v>3412</v>
      </c>
      <c r="C1" s="18" t="s">
        <v>3413</v>
      </c>
      <c r="D1" s="18" t="s">
        <v>3414</v>
      </c>
      <c r="E1" s="1" t="s">
        <v>1</v>
      </c>
      <c r="F1" s="1" t="s">
        <v>2</v>
      </c>
      <c r="G1" s="12" t="s">
        <v>3</v>
      </c>
    </row>
    <row r="2" spans="1:7" x14ac:dyDescent="0.25">
      <c r="A2" s="1">
        <f>COUNTA('1.TabCustomerMainData'!$B$12:$XFD$12)</f>
        <v>1</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3415</v>
      </c>
      <c r="B4" s="18" t="s">
        <v>3434</v>
      </c>
      <c r="C4" s="18" t="s">
        <v>3435</v>
      </c>
      <c r="D4" s="18" t="s">
        <v>3437</v>
      </c>
      <c r="E4" s="18" t="s">
        <v>3441</v>
      </c>
    </row>
    <row r="5" spans="1:7" x14ac:dyDescent="0.25">
      <c r="A5" s="18" t="s">
        <v>3627</v>
      </c>
      <c r="B5" s="18" t="s">
        <v>37</v>
      </c>
      <c r="C5" s="18" t="s">
        <v>46</v>
      </c>
      <c r="D5" s="18" t="s">
        <v>37</v>
      </c>
      <c r="E5" s="18" t="s">
        <v>37</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N60"/>
  <sheetViews>
    <sheetView workbookViewId="0">
      <pane activePane="topRight" state="frozen" topLeftCell="B1" xSplit="1"/>
      <selection activeCell="G20" sqref="G20"/>
      <selection activeCell="C1" pane="topRight" sqref="B1:C2"/>
    </sheetView>
  </sheetViews>
  <sheetFormatPr defaultRowHeight="15" x14ac:dyDescent="0.25"/>
  <cols>
    <col min="1" max="1" bestFit="true" customWidth="true" width="21.85546875" collapsed="true"/>
    <col min="2" max="6" bestFit="true" customWidth="true" width="27.140625" collapsed="true"/>
  </cols>
  <sheetData>
    <row customFormat="1" r="1" s="18" spans="1:13" x14ac:dyDescent="0.25">
      <c r="A1" s="18" t="s">
        <v>4</v>
      </c>
      <c r="B1" t="s">
        <v>3600</v>
      </c>
      <c r="C1" t="s">
        <v>3628</v>
      </c>
      <c r="D1" s="18" t="s">
        <v>7</v>
      </c>
      <c r="E1" t="s">
        <v>7</v>
      </c>
      <c r="F1" t="s">
        <v>7</v>
      </c>
      <c r="G1" s="121" t="s">
        <v>7</v>
      </c>
      <c r="H1" s="121"/>
      <c r="I1" s="121"/>
    </row>
    <row customFormat="1" r="2" s="18" spans="1:13" x14ac:dyDescent="0.25">
      <c r="A2" s="18" t="s">
        <v>3204</v>
      </c>
      <c r="B2" s="18" t="s">
        <v>3046</v>
      </c>
      <c r="C2" t="s">
        <v>3646</v>
      </c>
      <c r="D2" s="117" t="s">
        <v>3046</v>
      </c>
      <c r="E2" s="18" t="s">
        <v>3046</v>
      </c>
      <c r="F2" s="18" t="s">
        <v>3046</v>
      </c>
      <c r="G2" s="18" t="s">
        <v>3046</v>
      </c>
    </row>
    <row customFormat="1" r="3" s="18" spans="1:13" x14ac:dyDescent="0.25">
      <c r="A3" s="18" t="s">
        <v>3205</v>
      </c>
      <c r="M3"/>
    </row>
    <row customFormat="1" r="4" s="18" spans="1:13" x14ac:dyDescent="0.25">
      <c r="A4" s="18" t="s">
        <v>3288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c r="E4" s="14"/>
      <c r="F4" s="14"/>
    </row>
    <row customFormat="1" r="5" s="18" spans="1:13" x14ac:dyDescent="0.25"/>
    <row customFormat="1" r="6" s="18" spans="1:13" x14ac:dyDescent="0.25"/>
    <row customFormat="1" r="7" s="18" spans="1:13" x14ac:dyDescent="0.25">
      <c r="A7" s="18" t="s">
        <v>3489</v>
      </c>
    </row>
    <row customFormat="1" r="8" s="18" spans="1:13" x14ac:dyDescent="0.25">
      <c r="A8" s="33" t="s">
        <v>3438</v>
      </c>
      <c r="B8" s="14"/>
    </row>
    <row customFormat="1" r="9" s="18" spans="1:13" x14ac:dyDescent="0.25">
      <c r="A9" s="33" t="s">
        <v>3426</v>
      </c>
      <c r="B9" s="112"/>
      <c r="C9" s="112"/>
    </row>
    <row customFormat="1" r="10" s="18" spans="1:13" x14ac:dyDescent="0.25">
      <c r="A10" s="33" t="s">
        <v>3427</v>
      </c>
      <c r="B10" s="33" t="s">
        <v>37</v>
      </c>
      <c r="C10" s="33" t="s">
        <v>37</v>
      </c>
      <c r="D10" s="33"/>
      <c r="E10" s="33"/>
      <c r="F10" s="33"/>
    </row>
    <row customFormat="1" r="11" s="103" spans="1:13" x14ac:dyDescent="0.25">
      <c r="B11" s="102"/>
    </row>
    <row customFormat="1" r="12" s="18" spans="1:13" x14ac:dyDescent="0.25">
      <c r="A12" s="58" t="s">
        <v>3428</v>
      </c>
      <c r="B12" s="18" t="s">
        <v>3632</v>
      </c>
    </row>
    <row customFormat="1" r="13" s="18" spans="1:13" x14ac:dyDescent="0.25">
      <c r="A13" s="18" t="s">
        <v>6</v>
      </c>
      <c r="B13" t="s">
        <v>3643</v>
      </c>
      <c r="C13" t="s">
        <v>3644</v>
      </c>
      <c r="D13"/>
      <c r="E13"/>
      <c r="F13"/>
      <c r="G13"/>
      <c r="H13"/>
      <c r="I13"/>
      <c r="J13"/>
      <c r="K13"/>
      <c r="L13"/>
    </row>
    <row customFormat="1" customHeight="1" ht="15" r="14" s="18" spans="1:13" x14ac:dyDescent="0.25">
      <c r="A14" s="60" t="s">
        <v>2410</v>
      </c>
      <c r="B14" s="18" t="s">
        <v>2411</v>
      </c>
      <c r="C14" s="18" t="s">
        <v>2411</v>
      </c>
    </row>
    <row customFormat="1" r="15" s="130" spans="1:13" x14ac:dyDescent="0.25">
      <c r="A15" s="130" t="s">
        <v>3007</v>
      </c>
    </row>
    <row customFormat="1" r="16" s="18" spans="1:13" x14ac:dyDescent="0.25">
      <c r="A16" s="59" t="s">
        <v>3265</v>
      </c>
      <c r="B16" s="2" t="s">
        <v>3457</v>
      </c>
      <c r="C16" s="2" t="s">
        <v>3457</v>
      </c>
      <c r="D16" s="2"/>
      <c r="E16" s="2"/>
      <c r="F16" s="2"/>
    </row>
    <row customFormat="1" r="17" s="18" spans="1:6" x14ac:dyDescent="0.25">
      <c r="A17" s="59" t="s">
        <v>3266</v>
      </c>
      <c r="B17" s="18" t="s">
        <v>5</v>
      </c>
      <c r="C17" s="18" t="s">
        <v>5</v>
      </c>
    </row>
    <row customFormat="1" r="18" s="18" spans="1:6" x14ac:dyDescent="0.25">
      <c r="A18" s="59" t="s">
        <v>3267</v>
      </c>
      <c r="B18" s="2" t="s">
        <v>3458</v>
      </c>
      <c r="C18" s="2" t="s">
        <v>3458</v>
      </c>
      <c r="D18" s="2"/>
      <c r="E18" s="2"/>
      <c r="F18" s="2"/>
    </row>
    <row customFormat="1" r="19" s="18" spans="1:6" x14ac:dyDescent="0.25">
      <c r="A19" s="59" t="s">
        <v>3268</v>
      </c>
      <c r="B19" s="18" t="s">
        <v>3615</v>
      </c>
      <c r="C19" s="18" t="s">
        <v>3615</v>
      </c>
    </row>
    <row customFormat="1" r="20" s="18" spans="1:6" x14ac:dyDescent="0.25">
      <c r="A20" s="59" t="s">
        <v>3269</v>
      </c>
      <c r="B20" s="2" t="s">
        <v>13</v>
      </c>
      <c r="C20" s="2" t="s">
        <v>13</v>
      </c>
      <c r="D20" s="2"/>
      <c r="E20" s="2"/>
      <c r="F20" s="2"/>
    </row>
    <row customFormat="1" r="21" s="18" spans="1:6" x14ac:dyDescent="0.25">
      <c r="A21" s="59" t="s">
        <v>3270</v>
      </c>
      <c r="B21" s="18" t="s">
        <v>14</v>
      </c>
      <c r="C21" s="18" t="s">
        <v>14</v>
      </c>
    </row>
    <row customFormat="1" r="22" s="18" spans="1:6" x14ac:dyDescent="0.25">
      <c r="A22" s="18" t="s">
        <v>2409</v>
      </c>
      <c r="B22" s="72"/>
      <c r="C22" s="72"/>
      <c r="D22" s="72"/>
      <c r="E22" s="72"/>
      <c r="F22" s="72"/>
    </row>
    <row customFormat="1" r="23" s="18" spans="1:6" x14ac:dyDescent="0.25">
      <c r="A23" s="59" t="s">
        <v>3271</v>
      </c>
      <c r="B23" s="18" t="s">
        <v>16</v>
      </c>
      <c r="C23" s="18" t="s">
        <v>16</v>
      </c>
    </row>
    <row customFormat="1" r="24" s="18" spans="1:6" x14ac:dyDescent="0.25">
      <c r="A24" s="59" t="s">
        <v>3272</v>
      </c>
      <c r="B24" s="2" t="s">
        <v>3616</v>
      </c>
      <c r="C24" s="2" t="s">
        <v>3616</v>
      </c>
      <c r="D24" s="2"/>
      <c r="E24" s="2"/>
      <c r="F24" s="2"/>
    </row>
    <row customFormat="1" r="25" s="18" spans="1:6" x14ac:dyDescent="0.25">
      <c r="A25" s="58" t="s">
        <v>3273</v>
      </c>
      <c r="B25" s="18" t="s">
        <v>207</v>
      </c>
      <c r="C25" s="18" t="s">
        <v>207</v>
      </c>
    </row>
    <row customFormat="1" r="26" s="18" spans="1:6" x14ac:dyDescent="0.25">
      <c r="A26" s="59" t="s">
        <v>3274</v>
      </c>
      <c r="B26" s="18" t="s">
        <v>20</v>
      </c>
      <c r="C26" s="18" t="s">
        <v>20</v>
      </c>
    </row>
    <row customFormat="1" r="27" s="18" spans="1:6" x14ac:dyDescent="0.25">
      <c r="A27" s="59" t="s">
        <v>3275</v>
      </c>
      <c r="B27" s="72" t="s">
        <v>3617</v>
      </c>
      <c r="C27" s="72" t="s">
        <v>3617</v>
      </c>
      <c r="D27" s="72"/>
      <c r="E27" s="72"/>
      <c r="F27" s="72"/>
    </row>
    <row customFormat="1" r="28" s="18" spans="1:6" x14ac:dyDescent="0.25">
      <c r="A28" s="59" t="s">
        <v>3276</v>
      </c>
      <c r="B28" s="2" t="s">
        <v>3618</v>
      </c>
      <c r="C28" s="2" t="s">
        <v>3618</v>
      </c>
      <c r="D28" s="2"/>
      <c r="E28" s="2"/>
      <c r="F28" s="2"/>
    </row>
    <row customFormat="1" r="29" s="18" spans="1:6" x14ac:dyDescent="0.25">
      <c r="A29" s="18" t="s">
        <v>21</v>
      </c>
    </row>
    <row customFormat="1" r="30" s="18" spans="1:6" x14ac:dyDescent="0.25">
      <c r="A30" s="59" t="s">
        <v>3277</v>
      </c>
      <c r="B30" s="18" t="s">
        <v>3619</v>
      </c>
      <c r="C30" s="18" t="s">
        <v>3619</v>
      </c>
    </row>
    <row customFormat="1" r="31" s="18" spans="1:6" x14ac:dyDescent="0.25">
      <c r="A31" s="59" t="s">
        <v>3278</v>
      </c>
      <c r="B31" s="81" t="s">
        <v>3620</v>
      </c>
      <c r="C31" s="81" t="s">
        <v>3620</v>
      </c>
      <c r="D31" s="81"/>
      <c r="E31" s="81"/>
      <c r="F31" s="81"/>
    </row>
    <row customFormat="1" r="32" s="130" spans="1:6" x14ac:dyDescent="0.25">
      <c r="A32" s="130" t="s">
        <v>3008</v>
      </c>
    </row>
    <row customFormat="1" r="33" s="18" spans="1:6" x14ac:dyDescent="0.25">
      <c r="A33" s="61" t="s">
        <v>32</v>
      </c>
      <c r="B33" s="18" t="str">
        <f>VLOOKUP(B34,Master!$M:$N,2,FALSE)</f>
        <v>00651</v>
      </c>
      <c r="C33" s="18" t="str">
        <f>VLOOKUP(C34,Master!$M:$N,2,FALSE)</f>
        <v>00651</v>
      </c>
    </row>
    <row customFormat="1" r="34" s="18" spans="1:6" x14ac:dyDescent="0.25">
      <c r="A34" s="58" t="s">
        <v>3287</v>
      </c>
      <c r="B34" s="18" t="s">
        <v>33</v>
      </c>
      <c r="C34" s="18" t="s">
        <v>33</v>
      </c>
    </row>
    <row customFormat="1" r="35" s="18" spans="1:6" x14ac:dyDescent="0.25">
      <c r="A35" s="61" t="s">
        <v>34</v>
      </c>
      <c r="B35" s="18" t="e">
        <f>VLOOKUP(B36,Master!$Q:$R,2,FALSE)</f>
        <v>#N/A</v>
      </c>
      <c r="C35" s="18" t="e">
        <f>VLOOKUP(C36,Master!$Q:$R,2,FALSE)</f>
        <v>#N/A</v>
      </c>
    </row>
    <row customFormat="1" r="36" s="18" spans="1:6" x14ac:dyDescent="0.25">
      <c r="A36" s="13" t="s">
        <v>176</v>
      </c>
    </row>
    <row customFormat="1" r="37" s="130" spans="1:6" x14ac:dyDescent="0.25">
      <c r="A37" s="130" t="s">
        <v>3009</v>
      </c>
    </row>
    <row customFormat="1" r="38" s="18" spans="1:6" x14ac:dyDescent="0.25">
      <c r="A38" s="59" t="s">
        <v>3279</v>
      </c>
      <c r="B38" s="18" t="s">
        <v>3564</v>
      </c>
      <c r="C38" s="18" t="s">
        <v>3621</v>
      </c>
    </row>
    <row customFormat="1" r="39" s="18" spans="1:6" x14ac:dyDescent="0.25">
      <c r="A39" s="59" t="s">
        <v>3280</v>
      </c>
      <c r="B39" s="2" t="s">
        <v>2450</v>
      </c>
      <c r="C39" s="2" t="s">
        <v>3622</v>
      </c>
      <c r="D39" s="2"/>
      <c r="E39" s="2"/>
      <c r="F39" s="2"/>
    </row>
    <row customFormat="1" r="40" s="18" spans="1:6" x14ac:dyDescent="0.25">
      <c r="A40" s="59" t="s">
        <v>3281</v>
      </c>
      <c r="B40" s="2" t="s">
        <v>3565</v>
      </c>
      <c r="C40" s="2" t="s">
        <v>3623</v>
      </c>
      <c r="D40" s="2"/>
      <c r="E40" s="2"/>
      <c r="F40" s="2"/>
    </row>
    <row customFormat="1" r="41" s="18" spans="1:6" x14ac:dyDescent="0.25">
      <c r="A41" s="59" t="s">
        <v>3282</v>
      </c>
      <c r="B41" s="2">
        <v>11530</v>
      </c>
      <c r="C41" s="2">
        <v>11530</v>
      </c>
      <c r="D41" s="2"/>
      <c r="E41" s="2"/>
      <c r="F41" s="2"/>
    </row>
    <row customFormat="1" r="42" s="18" spans="1:6" x14ac:dyDescent="0.25">
      <c r="A42" s="59" t="s">
        <v>3283</v>
      </c>
      <c r="B42" s="18" t="s">
        <v>3199</v>
      </c>
      <c r="C42" s="18" t="s">
        <v>3624</v>
      </c>
    </row>
    <row customFormat="1" r="43" s="18" spans="1:6" x14ac:dyDescent="0.25">
      <c r="A43" s="59" t="s">
        <v>3284</v>
      </c>
      <c r="B43" s="18" t="s">
        <v>3199</v>
      </c>
      <c r="C43" s="18" t="s">
        <v>3624</v>
      </c>
    </row>
    <row customFormat="1" r="44" s="18" spans="1:6" x14ac:dyDescent="0.25">
      <c r="A44" s="59" t="s">
        <v>3285</v>
      </c>
      <c r="B44" s="18" t="s">
        <v>3200</v>
      </c>
      <c r="C44" s="18" t="s">
        <v>3625</v>
      </c>
    </row>
    <row customFormat="1" r="45" s="18" spans="1:6" x14ac:dyDescent="0.25">
      <c r="A45" s="59" t="s">
        <v>3286</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dxfId="170" priority="6" type="expression">
      <formula>A$14="Input Data"</formula>
    </cfRule>
  </conditionalFormatting>
  <conditionalFormatting sqref="G26:XFD31 A38:XFD45 A26:A31 A19:A24 C26:F30 C19:XFD24">
    <cfRule dxfId="169" priority="5" type="expression">
      <formula>A$14="LookUp"</formula>
    </cfRule>
  </conditionalFormatting>
  <conditionalFormatting sqref="A22 C22:XFD22">
    <cfRule dxfId="168" priority="4" type="expression">
      <formula>OR(A$21="E-KTP",A$21="AKTA",A$21="NPWP")</formula>
    </cfRule>
  </conditionalFormatting>
  <conditionalFormatting sqref="B26:B30 B19:B24">
    <cfRule dxfId="167" priority="2" type="expression">
      <formula>B$14="LookUp"</formula>
    </cfRule>
  </conditionalFormatting>
  <conditionalFormatting sqref="B22">
    <cfRule dxfId="166" priority="1" type="expression">
      <formula>OR(B$21="E-KTP",B$21="AKTA",B$21="NPWP")</formula>
    </cfRule>
  </conditionalFormatting>
  <dataValidations count="33">
    <dataValidation allowBlank="1" showErrorMessage="1" showInputMessage="1" sqref="B64:C64" type="list">
      <formula1>"DINAS, FAMILY, KPR, RENTED, OWNED"</formula1>
    </dataValidation>
    <dataValidation allowBlank="1" showErrorMessage="1" showInputMessage="1" sqref="B56:C56" type="list">
      <formula1>"Master!$Q$2:$Q$9"</formula1>
    </dataValidation>
    <dataValidation allowBlank="1" showErrorMessage="1" showInputMessage="1" sqref="B54:C54" type="list">
      <formula1>#REF!</formula1>
    </dataValidation>
    <dataValidation allowBlank="1" errorStyle="information" showErrorMessage="1" showInputMessage="1" sqref="B16:F16" type="custom">
      <formula1>B14="LookUp"</formula1>
    </dataValidation>
    <dataValidation allowBlank="1" errorStyle="information" showErrorMessage="1" showInputMessage="1" sqref="B17:F17" type="custom">
      <formula1>B14="LookUp"</formula1>
    </dataValidation>
    <dataValidation allowBlank="1" errorStyle="information" showErrorMessage="1" showInputMessage="1" sqref="B19:F19" type="custom">
      <formula1>B14="Input Data"</formula1>
    </dataValidation>
    <dataValidation allowBlank="1" errorStyle="information" showErrorMessage="1" showInputMessage="1" sqref="B20:F20" type="custom">
      <formula1>B14="Input Data"</formula1>
    </dataValidation>
    <dataValidation allowBlank="1" errorStyle="information" showErrorMessage="1" showInputMessage="1" sqref="B24:F24" type="custom">
      <formula1>B14="Input Data"</formula1>
    </dataValidation>
    <dataValidation allowBlank="1" errorStyle="information" showErrorMessage="1" showInputMessage="1" sqref="B27:F27" type="custom">
      <formula1>B14="Input Data"</formula1>
    </dataValidation>
    <dataValidation allowBlank="1" errorStyle="information" showErrorMessage="1" showInputMessage="1" sqref="B28:F28" type="custom">
      <formula1>AND(B14="Input Data",IF(B21="E-KTP",LEN(B28)=16,IF(B21="NPWP",LEN(B28)=15,LEN(B28)&gt;0)))</formula1>
    </dataValidation>
    <dataValidation allowBlank="1" errorStyle="information" showErrorMessage="1" showInputMessage="1" sqref="B29:F29" type="custom">
      <formula1>AND(B14="Input Data",OR(LEN(B29)=15,LEN(B29)=0))</formula1>
    </dataValidation>
    <dataValidation allowBlank="1" errorStyle="information" showErrorMessage="1" showInputMessage="1" sqref="B30:F30" type="custom">
      <formula1>B14="Input Data"</formula1>
    </dataValidation>
    <dataValidation allowBlank="1" errorStyle="information" showErrorMessage="1" showInputMessage="1" sqref="B35:F35" type="custom">
      <formula1>B14="Input Data"</formula1>
    </dataValidation>
    <dataValidation allowBlank="1" errorStyle="information" showErrorMessage="1" showInputMessage="1" sqref="B38:F38" type="custom">
      <formula1>B14="Input Data"</formula1>
    </dataValidation>
    <dataValidation allowBlank="1" errorStyle="information" showErrorMessage="1" showInputMessage="1" sqref="B39:F39" type="custom">
      <formula1>B14="Input Data"</formula1>
    </dataValidation>
    <dataValidation allowBlank="1" errorStyle="information" showErrorMessage="1" showInputMessage="1" sqref="B40:F40" type="custom">
      <formula1>B14="Input Data"</formula1>
    </dataValidation>
    <dataValidation allowBlank="1" errorStyle="information" showErrorMessage="1" showInputMessage="1" sqref="B41:F41" type="custom">
      <formula1>B14="Input Data"</formula1>
    </dataValidation>
    <dataValidation allowBlank="1" errorStyle="information" showErrorMessage="1" showInputMessage="1" sqref="B42:F42" type="custom">
      <formula1>B14="Input Data"</formula1>
    </dataValidation>
    <dataValidation allowBlank="1" errorStyle="information" showErrorMessage="1" showInputMessage="1" sqref="B43:F43" type="custom">
      <formula1>B14="Input Data"</formula1>
    </dataValidation>
    <dataValidation allowBlank="1" errorStyle="information" showErrorMessage="1" showInputMessage="1" sqref="B44:F44" type="custom">
      <formula1>B14="Input Data"</formula1>
    </dataValidation>
    <dataValidation allowBlank="1" errorStyle="information" showErrorMessage="1" showInputMessage="1" sqref="B25:F25" type="list">
      <formula1>ListCustomerModelPersonal</formula1>
    </dataValidation>
    <dataValidation allowBlank="1" errorStyle="information" showErrorMessage="1" showInputMessage="1" sqref="B34:F34" type="list">
      <formula1>ListDepartmentAML</formula1>
    </dataValidation>
    <dataValidation allowBlank="1" errorStyle="information" showErrorMessage="1" showInputMessage="1" sqref="B36:F36" type="list">
      <formula1>ListAuthorityAML</formula1>
    </dataValidation>
    <dataValidation allowBlank="1" errorStyle="information" showErrorMessage="1" showInputMessage="1" sqref="B14:F14" type="list">
      <formula1>"Input Data, LookUp"</formula1>
    </dataValidation>
    <dataValidation allowBlank="1" errorStyle="information" showErrorMessage="1" showInputMessage="1" sqref="B18:F18 B31:F31"/>
    <dataValidation allowBlank="1" errorStyle="information" showErrorMessage="1" showInputMessage="1" sqref="B22:F22" type="custom">
      <formula1>AND(B14="Input Data",B21 &lt;&gt; "E-KTP",B21 &lt;&gt; "AKTA",B21&lt;&gt;"NPWP")</formula1>
    </dataValidation>
    <dataValidation allowBlank="1" errorStyle="information" showErrorMessage="1" showInputMessage="1" sqref="B33:F33" type="custom">
      <formula1>B14="Input Data"</formula1>
    </dataValidation>
    <dataValidation allowBlank="1" errorStyle="information" showErrorMessage="1" showInputMessage="1" sqref="B21:F21" type="list">
      <formula1>ListIdType</formula1>
    </dataValidation>
    <dataValidation allowBlank="1" errorStyle="information" showErrorMessage="1" showInputMessage="1" sqref="B23:F23" type="list">
      <formula1>ListMaritalStatus</formula1>
    </dataValidation>
    <dataValidation allowBlank="1" errorStyle="information" showErrorMessage="1" showInputMessage="1" sqref="B26:F26" type="list">
      <formula1>ListGender</formula1>
    </dataValidation>
    <dataValidation allowBlank="1" errorStyle="information" showErrorMessage="1" showInputMessage="1" sqref="B45:F45" type="list">
      <formula1>ListOwnership</formula1>
    </dataValidation>
    <dataValidation allowBlank="1" showErrorMessage="1" showInputMessage="1" sqref="B10:F10" type="list">
      <formula1>"Yes, No, Edit"</formula1>
    </dataValidation>
    <dataValidation allowBlank="1" showErrorMessage="1" showInputMessage="1" sqref="B7" type="list">
      <formula1>"CUST,FAM,GUAR,REF,APP,ASSET,INS,LFI,FIN,TC,UPL_DOC"</formula1>
    </dataValidation>
  </dataValidations>
  <hyperlinks>
    <hyperlink r:id="rId1" ref="C31"/>
    <hyperlink r:id="rId2" ref="B31"/>
  </hyperlinks>
  <pageMargins bottom="0.75" footer="0.3" header="0.3" left="0.7" right="0.7" top="0.75"/>
  <pageSetup orientation="portrait" paperSize="9" r:id="rId3"/>
  <legacyDrawing r:id="rId4"/>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CX61"/>
  <sheetViews>
    <sheetView topLeftCell="A35" workbookViewId="0" zoomScaleNormal="100">
      <pane activePane="topRight" state="frozen" topLeftCell="B1" xSplit="1"/>
      <selection activeCell="G20" sqref="G20"/>
      <selection activeCell="B19" pane="topRight" sqref="B19:B39"/>
    </sheetView>
  </sheetViews>
  <sheetFormatPr defaultRowHeight="15" x14ac:dyDescent="0.25"/>
  <cols>
    <col min="1" max="1" bestFit="true" customWidth="true" width="28.0" collapsed="true"/>
    <col min="2" max="2" bestFit="true" customWidth="true" width="42.140625" collapsed="true"/>
    <col min="3" max="26" bestFit="true" customWidth="true" style="17" width="42.140625" collapsed="true"/>
    <col min="27" max="101" bestFit="true" customWidth="true" width="17.28515625" collapsed="true"/>
  </cols>
  <sheetData>
    <row customFormat="1" r="1" s="52" spans="1:101" x14ac:dyDescent="0.25">
      <c r="A1" s="52" t="s">
        <v>4</v>
      </c>
      <c r="B1" t="s">
        <v>3600</v>
      </c>
      <c r="C1" t="s">
        <v>3647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customFormat="1" r="2" s="18" spans="1:101" x14ac:dyDescent="0.25">
      <c r="A2" s="18" t="s">
        <v>3204</v>
      </c>
      <c r="B2" s="18" t="s">
        <v>3046</v>
      </c>
      <c r="C2" s="18" t="s">
        <v>3046</v>
      </c>
      <c r="D2" s="18" t="s">
        <v>3046</v>
      </c>
      <c r="E2" s="18" t="s">
        <v>3046</v>
      </c>
      <c r="F2" s="18" t="s">
        <v>3046</v>
      </c>
      <c r="G2" s="18" t="s">
        <v>3046</v>
      </c>
      <c r="I2"/>
    </row>
    <row customFormat="1" r="3" s="18" spans="1:101" x14ac:dyDescent="0.25">
      <c r="A3" s="18" t="s">
        <v>3205</v>
      </c>
    </row>
    <row customFormat="1" r="4" s="18" spans="1:101" x14ac:dyDescent="0.25">
      <c r="A4" s="18" t="s">
        <v>3288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customFormat="1" r="5" s="18" spans="1:101" x14ac:dyDescent="0.25"/>
    <row customFormat="1" r="6" s="18" spans="1:101" x14ac:dyDescent="0.25"/>
    <row customFormat="1" r="7" s="18" spans="1:101" x14ac:dyDescent="0.25"/>
    <row customFormat="1" r="8" s="18" spans="1:101" x14ac:dyDescent="0.25"/>
    <row customFormat="1" r="9" s="18" spans="1:101" x14ac:dyDescent="0.25">
      <c r="A9" s="33" t="s">
        <v>3438</v>
      </c>
    </row>
    <row customFormat="1" r="10" s="18" spans="1:101" x14ac:dyDescent="0.25">
      <c r="A10" s="33" t="s">
        <v>3427</v>
      </c>
      <c r="B10" s="33" t="str">
        <f>'1.TabCustomerMainData'!$B$10</f>
        <v>No</v>
      </c>
      <c r="C10" s="33" t="str">
        <f>'1.TabCustomerMainData'!$B$10</f>
        <v>No</v>
      </c>
    </row>
    <row customFormat="1" r="11" s="104" spans="1:10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customFormat="1" r="12" s="52" spans="1:101" x14ac:dyDescent="0.25">
      <c r="A12" s="74" t="s">
        <v>6</v>
      </c>
      <c r="B12" s="52" t="str">
        <f>'1.TabCustomerMainData'!B13</f>
        <v>0002APP20221206309</v>
      </c>
      <c r="C12" s="52">
        <f>'1.TabCustomerMainData'!C13</f>
        <v>0</v>
      </c>
    </row>
    <row customFormat="1" r="13" s="48" spans="1:101" x14ac:dyDescent="0.25">
      <c r="A13" s="62" t="s">
        <v>2410</v>
      </c>
      <c r="B13" s="48" t="s">
        <v>2411</v>
      </c>
      <c r="C13" s="48" t="s">
        <v>2411</v>
      </c>
    </row>
    <row customFormat="1" r="14" s="76" spans="1:101" x14ac:dyDescent="0.25">
      <c r="A14" s="76" t="s">
        <v>3011</v>
      </c>
    </row>
    <row customFormat="1" r="15" s="49" spans="1:101" x14ac:dyDescent="0.25">
      <c r="A15" s="63" t="s">
        <v>3265</v>
      </c>
      <c r="B15" s="51" t="s">
        <v>3568</v>
      </c>
      <c r="C15" s="51"/>
      <c r="D15" s="48"/>
      <c r="E15" s="48"/>
      <c r="F15" s="48"/>
      <c r="G15" s="51"/>
      <c r="H15" s="51"/>
      <c r="I15" s="51"/>
      <c r="J15" s="51"/>
      <c r="K15" s="51"/>
      <c r="L15" s="48"/>
      <c r="M15" s="48"/>
      <c r="N15" s="48"/>
      <c r="O15" s="48"/>
      <c r="P15" s="48"/>
      <c r="Q15" s="48"/>
      <c r="R15" s="48"/>
      <c r="S15" s="48"/>
      <c r="T15" s="48"/>
      <c r="U15" s="48"/>
      <c r="V15" s="48"/>
      <c r="W15" s="48"/>
      <c r="X15" s="48"/>
      <c r="Y15" s="48"/>
      <c r="Z15" s="48"/>
    </row>
    <row customFormat="1" r="16" s="49" spans="1:101" x14ac:dyDescent="0.25">
      <c r="A16" s="63" t="s">
        <v>3266</v>
      </c>
      <c r="B16" s="50" t="s">
        <v>3566</v>
      </c>
      <c r="C16" s="50"/>
      <c r="D16" s="50"/>
      <c r="E16" s="50"/>
      <c r="F16" s="50"/>
      <c r="G16" s="50"/>
      <c r="H16" s="50"/>
      <c r="I16" s="50"/>
      <c r="J16" s="50"/>
      <c r="K16" s="50"/>
      <c r="L16" s="50"/>
      <c r="M16" s="50"/>
      <c r="N16" s="50"/>
      <c r="O16" s="50"/>
      <c r="P16" s="50"/>
      <c r="Q16" s="50"/>
      <c r="R16" s="50"/>
      <c r="S16" s="50"/>
      <c r="T16" s="50"/>
      <c r="U16" s="50"/>
      <c r="V16" s="50"/>
      <c r="W16" s="50"/>
      <c r="X16" s="50"/>
      <c r="Y16" s="50"/>
      <c r="Z16" s="50"/>
    </row>
    <row customFormat="1" r="17" s="49" spans="1:101" x14ac:dyDescent="0.25">
      <c r="A17" s="63" t="s">
        <v>3267</v>
      </c>
      <c r="B17" s="51" t="s">
        <v>3567</v>
      </c>
      <c r="C17" s="51"/>
      <c r="D17" s="51"/>
      <c r="E17" s="51"/>
      <c r="F17" s="51"/>
      <c r="G17" s="51"/>
      <c r="H17" s="51"/>
      <c r="I17" s="51"/>
      <c r="J17" s="51"/>
      <c r="K17" s="51"/>
      <c r="L17" s="51"/>
      <c r="M17" s="51"/>
      <c r="N17" s="51"/>
      <c r="O17" s="51"/>
      <c r="P17" s="51"/>
      <c r="Q17" s="51"/>
      <c r="R17" s="51"/>
      <c r="S17" s="51"/>
      <c r="T17" s="51"/>
      <c r="U17" s="51"/>
      <c r="V17" s="51"/>
      <c r="W17" s="51"/>
      <c r="X17" s="51"/>
      <c r="Y17" s="51"/>
      <c r="Z17" s="51"/>
    </row>
    <row customFormat="1" r="18" s="47" spans="1:101" x14ac:dyDescent="0.25">
      <c r="A18" s="77" t="s">
        <v>3289</v>
      </c>
      <c r="B18" s="47" t="s">
        <v>11</v>
      </c>
      <c r="C18" s="47" t="s">
        <v>12</v>
      </c>
    </row>
    <row customFormat="1" r="19" s="18" spans="1:101" x14ac:dyDescent="0.25">
      <c r="A19" s="59" t="s">
        <v>3290</v>
      </c>
      <c r="B19" s="139" t="s">
        <v>3584</v>
      </c>
      <c r="C19" t="s">
        <v>3584</v>
      </c>
      <c r="D19"/>
      <c r="E19"/>
      <c r="F19"/>
      <c r="G19"/>
      <c r="H19"/>
      <c r="I19"/>
      <c r="J19"/>
      <c r="K19"/>
    </row>
    <row customFormat="1" r="20" s="18" spans="1:101" x14ac:dyDescent="0.25">
      <c r="A20" s="59" t="s">
        <v>3269</v>
      </c>
      <c r="B20" s="2" t="s">
        <v>3506</v>
      </c>
      <c r="C20" s="2" t="s">
        <v>3506</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customFormat="1" r="21" s="18" spans="1:101" x14ac:dyDescent="0.25">
      <c r="A21" s="59" t="s">
        <v>3270</v>
      </c>
      <c r="B21" s="139" t="s">
        <v>14</v>
      </c>
      <c r="C21" t="s">
        <v>14</v>
      </c>
      <c r="D21"/>
      <c r="E21"/>
      <c r="F21"/>
      <c r="G21"/>
      <c r="H21"/>
      <c r="I21"/>
      <c r="J21"/>
      <c r="K21"/>
    </row>
    <row customFormat="1" r="22" s="18" spans="1:10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customFormat="1" r="23" s="18" spans="1:101" x14ac:dyDescent="0.25">
      <c r="A23" s="59" t="s">
        <v>3271</v>
      </c>
      <c r="B23" s="18" t="s">
        <v>16</v>
      </c>
      <c r="C23" s="18" t="s">
        <v>16</v>
      </c>
    </row>
    <row customFormat="1" r="24" s="18" spans="1:101" x14ac:dyDescent="0.25">
      <c r="A24" s="59" t="s">
        <v>3272</v>
      </c>
      <c r="B24" s="2" t="s">
        <v>3508</v>
      </c>
      <c r="C24" s="2" t="s">
        <v>3508</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customFormat="1" r="25" s="18" spans="1:101" x14ac:dyDescent="0.25">
      <c r="A25" s="58" t="s">
        <v>3273</v>
      </c>
      <c r="B25" s="18" t="s">
        <v>234</v>
      </c>
      <c r="C25" s="18" t="s">
        <v>234</v>
      </c>
    </row>
    <row customFormat="1" r="26" s="18" spans="1:101" x14ac:dyDescent="0.25">
      <c r="A26" s="61" t="s">
        <v>3291</v>
      </c>
      <c r="B26" s="18" t="str">
        <f>IF(B$25="Employee",VLOOKUP(B27,Master!$A:$B,2,FALSE),IF(B$25="Professional",VLOOKUP(B27,Master!$DG:$DH,2,FALSE),IF(B$25="Non Professional",VLOOKUP(B27,Master!$DJ:$DK,2,FALSE),IF(B$25="Small Medium Enterprise",VLOOKUP(B27,Master!$DM:$DN,2,FALSE),VLOOKUP(B27,Master!$DP:$DQ,2,FALSE)))))</f>
        <v>PRGM</v>
      </c>
      <c r="C26" s="18" t="str">
        <f>IF(C$25="Employee",VLOOKUP(C27,Master!$A:$B,2,FALSE),IF(C$25="Professional",VLOOKUP(C27,Master!$DG:$DH,2,FALSE),IF(C$25="Non Professional",VLOOKUP(C27,Master!$DJ:$DK,2,FALSE),IF(C$25="Small Medium Enterprise",VLOOKUP(C27,Master!$DM:$DN,2,FALSE),VLOOKUP(C27,Master!$DP:$DQ,2,FALSE)))))</f>
        <v>PRGM</v>
      </c>
    </row>
    <row customFormat="1" r="27" s="18" spans="1:101" x14ac:dyDescent="0.25">
      <c r="A27" s="18" t="s">
        <v>18</v>
      </c>
      <c r="B27" s="18" t="s">
        <v>470</v>
      </c>
      <c r="C27" s="18" t="s">
        <v>470</v>
      </c>
    </row>
    <row customFormat="1" r="28" s="18" spans="1:10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customFormat="1" r="29" s="18" spans="1:101" x14ac:dyDescent="0.25">
      <c r="A29" s="59" t="s">
        <v>3274</v>
      </c>
      <c r="B29" s="18" t="s">
        <v>20</v>
      </c>
      <c r="C29" s="18" t="s">
        <v>20</v>
      </c>
    </row>
    <row customFormat="1" r="30" s="18" spans="1:101" x14ac:dyDescent="0.25">
      <c r="A30" s="59" t="s">
        <v>3292</v>
      </c>
      <c r="B30" s="139" t="s">
        <v>3505</v>
      </c>
      <c r="C30" t="s">
        <v>3505</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customFormat="1" r="31" s="18" spans="1:101" x14ac:dyDescent="0.25">
      <c r="A31" s="59" t="s">
        <v>3276</v>
      </c>
      <c r="B31" s="4" t="s">
        <v>3569</v>
      </c>
      <c r="C31" s="4" t="s">
        <v>3569</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customFormat="1" r="32" s="18" spans="1:101" x14ac:dyDescent="0.25">
      <c r="A32" s="18" t="s">
        <v>21</v>
      </c>
      <c r="B32" s="2"/>
      <c r="C32" s="2"/>
      <c r="D32" s="2"/>
      <c r="E32" s="2"/>
      <c r="F32" s="2"/>
    </row>
    <row customFormat="1" r="33" s="18" spans="1:101" x14ac:dyDescent="0.25">
      <c r="A33" s="59" t="s">
        <v>3277</v>
      </c>
      <c r="B33" s="139" t="s">
        <v>3570</v>
      </c>
      <c r="C33" t="s">
        <v>3570</v>
      </c>
      <c r="D33"/>
      <c r="E33"/>
      <c r="F33"/>
      <c r="G33"/>
      <c r="H33"/>
      <c r="I33"/>
      <c r="J33"/>
      <c r="K33"/>
    </row>
    <row customFormat="1" r="34" s="18" spans="1:101" x14ac:dyDescent="0.25">
      <c r="A34" s="59" t="s">
        <v>3278</v>
      </c>
      <c r="B34" s="3" t="s">
        <v>3571</v>
      </c>
      <c r="C34" s="3" t="s">
        <v>3571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customFormat="1" r="35" s="18" spans="1:101" x14ac:dyDescent="0.25">
      <c r="A35" s="18" t="s">
        <v>22</v>
      </c>
      <c r="B35" s="18" t="s">
        <v>23</v>
      </c>
      <c r="C35" s="18" t="s">
        <v>23</v>
      </c>
    </row>
    <row customFormat="1" r="36" s="18" spans="1:101" x14ac:dyDescent="0.25">
      <c r="A36" s="61" t="s">
        <v>3293</v>
      </c>
      <c r="B36" s="18" t="str">
        <f>VLOOKUP(B37,Master!$E:$F,2,FALSE)</f>
        <v>COUNTRY084</v>
      </c>
      <c r="C36" s="18" t="str">
        <f>VLOOKUP(C37,Master!$E:$F,2,FALSE)</f>
        <v>COUNTRY084</v>
      </c>
    </row>
    <row customFormat="1" r="37" s="18" spans="1:101" x14ac:dyDescent="0.25">
      <c r="A37" s="59" t="s">
        <v>3294</v>
      </c>
      <c r="B37" s="18" t="s">
        <v>875</v>
      </c>
      <c r="C37" s="18" t="s">
        <v>875</v>
      </c>
    </row>
    <row customFormat="1" r="38" s="18" spans="1:101" x14ac:dyDescent="0.25">
      <c r="A38" s="61" t="s">
        <v>29</v>
      </c>
      <c r="B38" s="18" t="str">
        <f>VLOOKUP(B39,Master!$I:$J,2,FALSE)</f>
        <v>COMSY_MAIN</v>
      </c>
      <c r="C38" s="18" t="str">
        <f>VLOOKUP(C39,Master!$I:$J,2,FALSE)</f>
        <v>COMSY_MAIN</v>
      </c>
    </row>
    <row customFormat="1" r="39" s="18" spans="1:101" x14ac:dyDescent="0.25">
      <c r="A39" s="18" t="s">
        <v>30</v>
      </c>
      <c r="B39" s="18" t="s">
        <v>3088</v>
      </c>
      <c r="C39" s="18" t="s">
        <v>3088</v>
      </c>
    </row>
    <row customFormat="1" r="40" s="135" spans="1:10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customFormat="1" r="41" s="18" spans="1:101" x14ac:dyDescent="0.25">
      <c r="A41" s="61" t="s">
        <v>3295</v>
      </c>
      <c r="B41" s="18" t="str">
        <f>VLOOKUP(B42,Master!$M:$N,2,FALSE)</f>
        <v>00651</v>
      </c>
      <c r="C41" s="18" t="str">
        <f>VLOOKUP(C42,Master!$M:$N,2,FALSE)</f>
        <v>00651</v>
      </c>
    </row>
    <row customFormat="1" r="42" s="18" spans="1:101" x14ac:dyDescent="0.25">
      <c r="A42" s="58" t="s">
        <v>3296</v>
      </c>
      <c r="B42" s="18" t="s">
        <v>33</v>
      </c>
      <c r="C42" s="18" t="s">
        <v>33</v>
      </c>
    </row>
    <row customFormat="1" r="43" s="18" spans="1:101" x14ac:dyDescent="0.25">
      <c r="A43" s="61" t="s">
        <v>34</v>
      </c>
      <c r="B43" s="18" t="str">
        <f>VLOOKUP(B44,Master!$Q:$R,2,FALSE)</f>
        <v>00835</v>
      </c>
      <c r="C43" s="18" t="str">
        <f>VLOOKUP(C44,Master!$Q:$R,2,FALSE)</f>
        <v>00833</v>
      </c>
    </row>
    <row customFormat="1" r="44" s="18" spans="1:101" x14ac:dyDescent="0.25">
      <c r="A44" s="18" t="s">
        <v>35</v>
      </c>
      <c r="B44" s="18" t="s">
        <v>255</v>
      </c>
      <c r="C44" s="18" t="s">
        <v>292</v>
      </c>
    </row>
    <row customFormat="1" r="45" s="131" spans="1:10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customFormat="1" r="46" s="18" spans="1:101" x14ac:dyDescent="0.25">
      <c r="A46" s="57" t="s">
        <v>36</v>
      </c>
      <c r="B46" s="18" t="s">
        <v>46</v>
      </c>
      <c r="C46" s="18" t="s">
        <v>37</v>
      </c>
    </row>
    <row customFormat="1" r="47" s="18" spans="1:101" x14ac:dyDescent="0.25">
      <c r="A47" s="59" t="s">
        <v>3279</v>
      </c>
      <c r="C47" s="18" t="s">
        <v>3507</v>
      </c>
    </row>
    <row customFormat="1" r="48" s="18" spans="1:101" x14ac:dyDescent="0.25">
      <c r="A48" s="59" t="s">
        <v>3280</v>
      </c>
      <c r="B48" s="2"/>
      <c r="C48" s="2" t="s">
        <v>3565</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customFormat="1" r="49" s="18" spans="1:101" x14ac:dyDescent="0.25">
      <c r="A49" s="59" t="s">
        <v>3281</v>
      </c>
      <c r="B49" s="2"/>
      <c r="C49" s="2" t="s">
        <v>3572</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customFormat="1" r="50" s="18" spans="1:101" x14ac:dyDescent="0.25">
      <c r="A50" s="59" t="s">
        <v>3297</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customFormat="1" r="51" s="18" spans="1:101" x14ac:dyDescent="0.25">
      <c r="A51" s="59" t="s">
        <v>3284</v>
      </c>
      <c r="C51" s="18" t="s">
        <v>39</v>
      </c>
    </row>
    <row customFormat="1" r="52" s="18" spans="1:101" x14ac:dyDescent="0.25">
      <c r="A52" s="59" t="s">
        <v>3283</v>
      </c>
      <c r="C52" s="18" t="s">
        <v>39</v>
      </c>
    </row>
    <row customFormat="1" r="53" s="18" spans="1:101" x14ac:dyDescent="0.25">
      <c r="A53" s="59" t="s">
        <v>3285</v>
      </c>
      <c r="C53" s="18" t="s">
        <v>2412</v>
      </c>
    </row>
    <row customFormat="1" r="54" s="18" spans="1:101" x14ac:dyDescent="0.25">
      <c r="A54" s="59" t="s">
        <v>3298</v>
      </c>
      <c r="C54" s="18" t="s">
        <v>277</v>
      </c>
    </row>
    <row customHeight="1" ht="15" r="60" spans="1:101" x14ac:dyDescent="0.25">
      <c r="A60" s="166" t="s">
        <v>96</v>
      </c>
      <c r="B60" s="166" t="s">
        <v>3146</v>
      </c>
    </row>
    <row r="61" spans="1:101" x14ac:dyDescent="0.25">
      <c r="A61" s="167"/>
      <c r="B61" s="167"/>
    </row>
  </sheetData>
  <mergeCells count="2">
    <mergeCell ref="B60:B61"/>
    <mergeCell ref="A60:A61"/>
  </mergeCells>
  <conditionalFormatting sqref="A15:XFD17">
    <cfRule dxfId="165" priority="15" type="expression">
      <formula>A$13="Input Data"</formula>
    </cfRule>
  </conditionalFormatting>
  <conditionalFormatting sqref="G29:XFD34 A29:A34 A46:XFD54 A19:A24 G19:XFD19 C20:XFD24 C29:F30 C33:F34">
    <cfRule dxfId="164" priority="14" type="expression">
      <formula>A$13="LookUp"</formula>
    </cfRule>
  </conditionalFormatting>
  <conditionalFormatting sqref="A22 C22:XFD22">
    <cfRule dxfId="163" priority="11" type="expression">
      <formula>OR(A$21="E-KTP",A$21="AKTA",A$21="NPWP")</formula>
    </cfRule>
  </conditionalFormatting>
  <conditionalFormatting sqref="A36:A37 C36:XFD37">
    <cfRule dxfId="162" priority="10" type="expression">
      <formula>AND(A$35&lt;&gt;"Foreigner",A$35&lt;&gt;"Nationality",A$35&lt;&gt;"")</formula>
    </cfRule>
  </conditionalFormatting>
  <conditionalFormatting sqref="A47:XFD54">
    <cfRule dxfId="161" priority="9" type="expression">
      <formula>A$46="Yes"</formula>
    </cfRule>
  </conditionalFormatting>
  <conditionalFormatting sqref="C31:F32">
    <cfRule dxfId="160" priority="8" type="expression">
      <formula>C$13="LookUp"</formula>
    </cfRule>
  </conditionalFormatting>
  <conditionalFormatting sqref="C19:F19">
    <cfRule dxfId="159" priority="7" type="expression">
      <formula>C$13="LookUp"</formula>
    </cfRule>
  </conditionalFormatting>
  <conditionalFormatting sqref="B20:B24 B29:B30 B33:B34">
    <cfRule dxfId="158" priority="5" type="expression">
      <formula>B$13="LookUp"</formula>
    </cfRule>
  </conditionalFormatting>
  <conditionalFormatting sqref="B22">
    <cfRule dxfId="157" priority="4" type="expression">
      <formula>OR(B$21="E-KTP",B$21="AKTA",B$21="NPWP")</formula>
    </cfRule>
  </conditionalFormatting>
  <conditionalFormatting sqref="B36:B37">
    <cfRule dxfId="156" priority="3" type="expression">
      <formula>AND(B$35&lt;&gt;"Foreigner",B$35&lt;&gt;"Nationality",B$35&lt;&gt;"")</formula>
    </cfRule>
  </conditionalFormatting>
  <conditionalFormatting sqref="B31:B32">
    <cfRule dxfId="155" priority="2" type="expression">
      <formula>B$13="LookUp"</formula>
    </cfRule>
  </conditionalFormatting>
  <conditionalFormatting sqref="B19">
    <cfRule dxfId="154" priority="1" type="expression">
      <formula>B$13="LookUp"</formula>
    </cfRule>
  </conditionalFormatting>
  <dataValidations count="37">
    <dataValidation showErrorMessage="1" showInputMessage="1" sqref="G46:CW46" type="list">
      <formula1>"Yes, No"</formula1>
    </dataValidation>
    <dataValidation allowBlank="1" showErrorMessage="1" showInputMessage="1" sqref="G54:CW54 L44:CW44 L42:CW42 L35:CW35 G37:CW37 G39:CW39 L27:CW27" type="list">
      <formula1>#REF!</formula1>
    </dataValidation>
    <dataValidation showErrorMessage="1" showInputMessage="1" sqref="G23:CW23 G21:CW21 G29:CW29 L25:CW25 L18:CW18" type="list">
      <formula1>#REF!</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30:F30" type="custom">
      <formula1>B13="Input Data"</formula1>
    </dataValidation>
    <dataValidation allowBlank="1" errorStyle="information" showErrorMessage="1" showInputMessage="1" sqref="B33:F33" type="custom">
      <formula1>B13="Input Data"</formula1>
    </dataValidation>
    <dataValidation allowBlank="1" errorStyle="information" showErrorMessage="1" showInputMessage="1" sqref="B34:F34" type="custom">
      <formula1>B13="Input Data"</formula1>
    </dataValidation>
    <dataValidation allowBlank="1" errorStyle="information" showErrorMessage="1" showInputMessage="1" sqref="B47:F47" type="custom">
      <formula1>B13="Input Data"</formula1>
    </dataValidation>
    <dataValidation allowBlank="1" errorStyle="information" showErrorMessage="1" showInputMessage="1" sqref="B48:F48" type="custom">
      <formula1>B13="Input Data"</formula1>
    </dataValidation>
    <dataValidation allowBlank="1" errorStyle="information" showErrorMessage="1" showInputMessage="1" sqref="B49:F49" type="custom">
      <formula1>B13="Input Data"</formula1>
    </dataValidation>
    <dataValidation allowBlank="1" errorStyle="information" showErrorMessage="1" showInputMessage="1" sqref="B50:F50" type="custom">
      <formula1>B13="Input Data"</formula1>
    </dataValidation>
    <dataValidation allowBlank="1" errorStyle="information" showErrorMessage="1" showInputMessage="1" sqref="B51:F51" type="custom">
      <formula1>B13="Input Data"</formula1>
    </dataValidation>
    <dataValidation allowBlank="1" errorStyle="information" showErrorMessage="1" showInputMessage="1" sqref="B52:F52" type="custom">
      <formula1>B13="Input Data"</formula1>
    </dataValidation>
    <dataValidation allowBlank="1" errorStyle="information" showErrorMessage="1" showInputMessage="1" sqref="B53:F53" type="custom">
      <formula1>B13="Input Data"</formula1>
    </dataValidation>
    <dataValidation allowBlank="1" errorStyle="information" showErrorMessage="1" showInputMessage="1" sqref="B44:K44" type="list">
      <formula1>ListAuthorityAML</formula1>
    </dataValidation>
    <dataValidation allowBlank="1" errorStyle="information" showErrorMessage="1" showInputMessage="1" sqref="B39:F39" type="list">
      <formula1>ListJobPosition</formula1>
    </dataValidation>
    <dataValidation allowBlank="1" errorStyle="information" showErrorMessage="1" showInputMessage="1" sqref="B42:K42" type="list">
      <formula1>ListDepartmentAML</formula1>
    </dataValidation>
    <dataValidation errorStyle="information" showErrorMessage="1" showInputMessage="1" sqref="B18:K18" type="list">
      <formula1>ListCustomerRelationship</formula1>
    </dataValidation>
    <dataValidation allowBlank="1" errorStyle="information" showErrorMessage="1" showInputMessage="1" sqref="B13:F13" type="list">
      <formula1>"Input Data, LookUp"</formula1>
    </dataValidation>
    <dataValidation allowBlank="1" errorStyle="information" showErrorMessage="1" showInputMessage="1" sqref="B22:F22" type="custom">
      <formula1>AND(B13="Input Data", B21&lt;&gt;"E-KTP", B21&lt;&gt;"AKTA", B21&lt;&gt;"NPWP")</formula1>
    </dataValidation>
    <dataValidation errorStyle="information" showErrorMessage="1" showInputMessage="1" sqref="B25:K25" type="list">
      <formula1>ListCustomerModelPersonal</formula1>
    </dataValidation>
    <dataValidation allowBlank="1" errorStyle="information" showErrorMessage="1" showInputMessage="1" sqref="B28:F28 B36:F36 B43:K43 B41:K41 B38:K38 B26:K26"/>
    <dataValidation allowBlank="1" errorStyle="information" showErrorMessage="1" showInputMessage="1" sqref="B31:F31" type="custom">
      <formula1>AND(B13="Input Data",IF(B21="E-KTP",LEN(B31)=16,LEN(B31)&gt;0),IF(B21="NPWP",LEN(B31)=15,LEN(B31)&gt;0))</formula1>
    </dataValidation>
    <dataValidation allowBlank="1" errorStyle="information" showErrorMessage="1" showInputMessage="1" sqref="B32:F32" type="custom">
      <formula1>AND(B13="Input Data",LEN(B32)=15)</formula1>
    </dataValidation>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allowBlank="1" errorStyle="information" showErrorMessage="1" showInputMessage="1" sqref="B27:K27" type="list">
      <formula1>IF(B$25 = "Employee", ListJobProfessionEMP,IF(B$25 = "Professional", ListJobProfessionPROF,IF(B$25 = "Non Professional", ListJobProfessionNONPROF,IF(B$25 = "Small Medium Enterprise", ListJobProfessionSME,ListJobProfession))))</formula1>
    </dataValidation>
    <dataValidation allowBlank="1" errorStyle="information" showErrorMessage="1" showInputMessage="1" sqref="B29:F29" type="list">
      <formula1>ListGender</formula1>
    </dataValidation>
    <dataValidation allowBlank="1" errorStyle="information" showErrorMessage="1" showInputMessage="1" sqref="B35:K35" type="list">
      <formula1>ListNationality</formula1>
    </dataValidation>
    <dataValidation allowBlank="1" errorStyle="information" showErrorMessage="1" showInputMessage="1" sqref="B37:F37" type="list">
      <formula1>ListCountry</formula1>
    </dataValidation>
    <dataValidation allowBlank="1" errorStyle="information" showErrorMessage="1" showInputMessage="1" sqref="B54:F54" type="list">
      <formula1>ListOwnership</formula1>
    </dataValidation>
    <dataValidation allowBlank="1" showErrorMessage="1" showInputMessage="1" sqref="B10:C10" type="list">
      <formula1>"Yes, No, Edit"</formula1>
    </dataValidation>
  </dataValidations>
  <hyperlinks>
    <hyperlink display="doge@gmail.com" r:id="rId1" ref="A1"/>
    <hyperlink r:id="rId2" ref="C34"/>
    <hyperlink r:id="rId3" ref="B34"/>
  </hyperlinks>
  <pageMargins bottom="0.75" footer="0.3" header="0.3" left="0.7" right="0.7" top="0.75"/>
  <pageSetup orientation="portrait" paperSize="9" r:id="rId4"/>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B46:F46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3"/>
  <dimension ref="A1:AA14"/>
  <sheetViews>
    <sheetView workbookViewId="0">
      <selection activeCell="B1" sqref="B1:C2"/>
    </sheetView>
  </sheetViews>
  <sheetFormatPr defaultRowHeight="15" x14ac:dyDescent="0.25"/>
  <cols>
    <col min="1" max="1" customWidth="true" width="17.140625" collapsed="true"/>
    <col min="2" max="2" customWidth="true" width="31.0" collapsed="true"/>
    <col min="3" max="3" bestFit="true" customWidth="true" width="19.85546875" collapsed="true"/>
  </cols>
  <sheetData>
    <row customFormat="1" r="1" s="18" spans="1:26" x14ac:dyDescent="0.25">
      <c r="A1" s="85" t="s">
        <v>4</v>
      </c>
      <c r="B1" t="s">
        <v>3600</v>
      </c>
      <c r="C1" s="18" t="s">
        <v>7</v>
      </c>
      <c r="D1" s="18" t="s">
        <v>7</v>
      </c>
      <c r="E1" s="18" t="s">
        <v>7</v>
      </c>
      <c r="F1" s="18" t="s">
        <v>7</v>
      </c>
      <c r="G1" s="18" t="s">
        <v>7</v>
      </c>
    </row>
    <row customFormat="1" r="2" s="18" spans="1:26" x14ac:dyDescent="0.25">
      <c r="A2" s="18" t="s">
        <v>3204</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customFormat="1" r="3" s="18" spans="1:26" x14ac:dyDescent="0.25">
      <c r="A3" s="18" t="s">
        <v>3205</v>
      </c>
    </row>
    <row customFormat="1" r="4" s="18" spans="1:26" x14ac:dyDescent="0.25"/>
    <row customFormat="1" r="5" s="18" spans="1:26" x14ac:dyDescent="0.25"/>
    <row customFormat="1" r="6" s="18" spans="1:26" x14ac:dyDescent="0.25"/>
    <row customFormat="1" r="7" s="18" spans="1:26" x14ac:dyDescent="0.25"/>
    <row customFormat="1" r="8" s="18" spans="1:26" x14ac:dyDescent="0.25"/>
    <row customFormat="1" r="9" s="18" spans="1:26" x14ac:dyDescent="0.25"/>
    <row customFormat="1" r="10" s="18" spans="1:26" x14ac:dyDescent="0.25"/>
    <row customFormat="1" r="11" s="101" spans="1:26" x14ac:dyDescent="0.25"/>
    <row customFormat="1" r="12" s="18" spans="1:26" x14ac:dyDescent="0.25">
      <c r="A12" s="75" t="s">
        <v>6</v>
      </c>
      <c r="B12" s="18" t="str">
        <f>'1.TabCustomerMainData'!$B$13</f>
        <v>0002APP20221206309</v>
      </c>
      <c r="C12" s="18">
        <f>'1.TabCustomerMainData'!$C$13</f>
        <v>0</v>
      </c>
    </row>
    <row customHeight="1" ht="60" r="14" spans="1:26" x14ac:dyDescent="0.25">
      <c r="A14" s="11" t="s">
        <v>96</v>
      </c>
      <c r="B14" s="168" t="s">
        <v>3147</v>
      </c>
      <c r="C14" s="168"/>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H46"/>
  <sheetViews>
    <sheetView workbookViewId="0">
      <pane activePane="topRight" state="frozen" topLeftCell="B1" xSplit="1"/>
      <selection activeCell="G20" sqref="G20"/>
      <selection activeCell="B1" pane="topRight" sqref="B1:B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8" spans="1:7" x14ac:dyDescent="0.25">
      <c r="A1" s="18" t="s">
        <v>4</v>
      </c>
      <c r="B1" s="18" t="s">
        <v>7</v>
      </c>
      <c r="C1"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IF(B13="Input Data",COUNTIFS($A18:$A21,"*$*",B18:B21,"")+COUNTIFS($A23:$A28,"*$*",B23:B28,"")+COUNTIFS($A30:$A31,"*$*",B30:B31,"")+COUNTIFS($A33:$A34,"*$*",B33:B34,"")+IF(B38 = "No",COUNTIFS($A39:$A46,"*$*",B39:B46,""),0),IF(B13="LookUp",COUNTIFS($A15:$A18,"*$*",B15:B18,"")+COUNTIFS($A25,"*$*",B25,"")+COUNTIFS($A33:$A34,"*$*",$A33:$A34,"")))</f>
        <v>0</v>
      </c>
      <c r="C4" s="106">
        <f ref="C4:F4" si="0" t="shared">IF(C13="Input Data",COUNTIFS($A18:$A21,"*$*",C18:C21,"")+COUNTIFS($A23:$A28,"*$*",C23:C28,"")+COUNTIFS($A30:$A31,"*$*",C30:C31,"")+COUNTIFS($A33:$A34,"*$*",C33:C34,"")+IF(C38 = "No",COUNTIFS($A39:$A46,"*$*",C39:C46,""),0),IF(C13="LookUp",COUNTIFS($A15:$A18,"*$*",C15:C18,"")+COUNTIFS($A25,"*$*",C25,"")+COUNTIFS($A33:$A34,"*$*",$A33:$A34,"")))</f>
        <v>0</v>
      </c>
      <c r="D4" s="106">
        <f si="0" t="shared"/>
        <v>0</v>
      </c>
      <c r="E4" s="106">
        <f si="0" t="shared"/>
        <v>0</v>
      </c>
      <c r="F4" s="106">
        <f si="0" t="shared"/>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33" t="s">
        <v>3427</v>
      </c>
      <c r="B10" s="33" t="str">
        <f>'1.TabCustomerMainData'!$B$10</f>
        <v>No</v>
      </c>
      <c r="C10" s="33" t="str">
        <f>'1.TabCustomerMainData'!$B$10</f>
        <v>No</v>
      </c>
    </row>
    <row customFormat="1" r="11" s="103" spans="1:7" x14ac:dyDescent="0.25">
      <c r="B11" s="102"/>
      <c r="C11" s="102"/>
      <c r="D11" s="102"/>
    </row>
    <row customFormat="1" r="12" s="18" spans="1:7" x14ac:dyDescent="0.25">
      <c r="A12" s="75" t="s">
        <v>6</v>
      </c>
      <c r="B12" s="52">
        <f>'1.TabCustomerMainData'!C13</f>
        <v>0</v>
      </c>
      <c r="C12" s="52"/>
      <c r="D12" s="52"/>
    </row>
    <row customFormat="1" r="13" s="18" spans="1:7" x14ac:dyDescent="0.25">
      <c r="A13" s="57" t="s">
        <v>2410</v>
      </c>
      <c r="B13" s="18" t="s">
        <v>2411</v>
      </c>
      <c r="C13" s="18" t="s">
        <v>3443</v>
      </c>
      <c r="D13" s="18" t="s">
        <v>3443</v>
      </c>
      <c r="E13" s="18" t="s">
        <v>2411</v>
      </c>
      <c r="F13" s="18" t="s">
        <v>2411</v>
      </c>
    </row>
    <row customFormat="1" r="14" s="169" spans="1:7" x14ac:dyDescent="0.25">
      <c r="A14" s="169" t="s">
        <v>3012</v>
      </c>
    </row>
    <row customFormat="1" r="15" s="54" spans="1:7" x14ac:dyDescent="0.25">
      <c r="A15" s="59" t="s">
        <v>3265</v>
      </c>
      <c r="B15" s="2"/>
      <c r="C15" s="2" t="s">
        <v>3580</v>
      </c>
      <c r="D15" s="2" t="s">
        <v>3457</v>
      </c>
      <c r="E15" s="18"/>
      <c r="F15" s="18"/>
    </row>
    <row customFormat="1" r="16" s="54" spans="1:7" x14ac:dyDescent="0.25">
      <c r="A16" s="59" t="s">
        <v>3266</v>
      </c>
      <c r="B16" s="18"/>
      <c r="C16" s="18" t="s">
        <v>3578</v>
      </c>
      <c r="D16" s="18" t="s">
        <v>5</v>
      </c>
      <c r="E16" s="18"/>
      <c r="F16" s="18"/>
    </row>
    <row customFormat="1" r="17" s="54" spans="1:6" x14ac:dyDescent="0.25">
      <c r="A17" s="59" t="s">
        <v>3267</v>
      </c>
      <c r="B17" s="2"/>
      <c r="C17" s="2" t="s">
        <v>3579</v>
      </c>
      <c r="D17" s="2" t="s">
        <v>3458</v>
      </c>
      <c r="E17" s="18"/>
      <c r="F17" s="18"/>
    </row>
    <row customFormat="1" r="18" s="18" spans="1:6" x14ac:dyDescent="0.25">
      <c r="A18" s="58" t="s">
        <v>3299</v>
      </c>
      <c r="B18" t="s">
        <v>184</v>
      </c>
      <c r="C18" t="s">
        <v>8</v>
      </c>
      <c r="D18" t="s">
        <v>9</v>
      </c>
      <c r="E18" s="18" t="s">
        <v>8</v>
      </c>
      <c r="F18" s="18" t="s">
        <v>8</v>
      </c>
    </row>
    <row customFormat="1" r="19" s="18" spans="1:6" x14ac:dyDescent="0.25">
      <c r="A19" s="59" t="s">
        <v>3300</v>
      </c>
      <c r="B19" t="s">
        <v>3583</v>
      </c>
      <c r="C19" t="s">
        <v>5</v>
      </c>
      <c r="D19" t="s">
        <v>3563</v>
      </c>
      <c r="E19" s="18" t="s">
        <v>3173</v>
      </c>
      <c r="F19" s="18" t="s">
        <v>3173</v>
      </c>
    </row>
    <row customFormat="1" r="20" s="18" spans="1:6" x14ac:dyDescent="0.25">
      <c r="A20" s="59" t="s">
        <v>3269</v>
      </c>
      <c r="B20" s="18" t="s">
        <v>13</v>
      </c>
      <c r="C20" s="18" t="s">
        <v>13</v>
      </c>
      <c r="E20" s="18" t="s">
        <v>13</v>
      </c>
      <c r="F20" s="18" t="s">
        <v>13</v>
      </c>
    </row>
    <row customFormat="1" r="21" s="18" spans="1:6" x14ac:dyDescent="0.25">
      <c r="A21" s="59" t="s">
        <v>3270</v>
      </c>
      <c r="B21" t="s">
        <v>14</v>
      </c>
      <c r="C21" t="s">
        <v>14</v>
      </c>
      <c r="D21" t="s">
        <v>15</v>
      </c>
      <c r="E21" s="18" t="s">
        <v>15</v>
      </c>
      <c r="F21" s="18" t="s">
        <v>15</v>
      </c>
    </row>
    <row customFormat="1" r="22" s="18" spans="1:6" x14ac:dyDescent="0.25">
      <c r="A22" s="18" t="s">
        <v>2448</v>
      </c>
      <c r="B22" s="71"/>
      <c r="C22" s="71"/>
      <c r="D22" s="71"/>
      <c r="E22" s="71">
        <v>45909</v>
      </c>
      <c r="F22" s="71">
        <v>45910</v>
      </c>
    </row>
    <row customFormat="1" r="23" s="18" spans="1:6" x14ac:dyDescent="0.25">
      <c r="A23" s="59" t="s">
        <v>3271</v>
      </c>
      <c r="B23" s="18" t="s">
        <v>16</v>
      </c>
      <c r="C23" s="18" t="s">
        <v>16</v>
      </c>
      <c r="E23" s="18" t="s">
        <v>16</v>
      </c>
      <c r="F23" s="18" t="s">
        <v>16</v>
      </c>
    </row>
    <row customFormat="1" r="24" s="18" spans="1:6" x14ac:dyDescent="0.25">
      <c r="A24" s="59" t="s">
        <v>3272</v>
      </c>
      <c r="B24" s="2" t="s">
        <v>3509</v>
      </c>
      <c r="C24" s="2" t="s">
        <v>3510</v>
      </c>
      <c r="D24" s="2"/>
      <c r="E24" s="2" t="s">
        <v>3172</v>
      </c>
      <c r="F24" s="2" t="s">
        <v>3172</v>
      </c>
    </row>
    <row customFormat="1" r="25" s="18" spans="1:6" x14ac:dyDescent="0.25">
      <c r="A25" s="58" t="s">
        <v>3273</v>
      </c>
      <c r="B25" s="18" t="s">
        <v>256</v>
      </c>
      <c r="C25" s="18" t="s">
        <v>17</v>
      </c>
      <c r="D25" s="18" t="s">
        <v>17</v>
      </c>
      <c r="E25" s="18" t="s">
        <v>17</v>
      </c>
      <c r="F25" s="18" t="s">
        <v>17</v>
      </c>
    </row>
    <row customFormat="1" r="26" s="18" spans="1:6" x14ac:dyDescent="0.25">
      <c r="A26" s="59" t="s">
        <v>3274</v>
      </c>
      <c r="B26" s="18" t="s">
        <v>20</v>
      </c>
      <c r="C26" s="18" t="s">
        <v>20</v>
      </c>
      <c r="E26" s="18" t="s">
        <v>20</v>
      </c>
      <c r="F26" s="18" t="s">
        <v>20</v>
      </c>
    </row>
    <row customFormat="1" r="27" s="18" spans="1:6" x14ac:dyDescent="0.25">
      <c r="A27" s="59" t="s">
        <v>3292</v>
      </c>
      <c r="B27" s="136" t="s">
        <v>3573</v>
      </c>
      <c r="C27" t="s">
        <v>3556</v>
      </c>
      <c r="D27" t="s">
        <v>3555</v>
      </c>
      <c r="E27" s="72" t="s">
        <v>3206</v>
      </c>
      <c r="F27" s="72" t="s">
        <v>3207</v>
      </c>
    </row>
    <row customFormat="1" r="28" s="18" spans="1:6" x14ac:dyDescent="0.25">
      <c r="A28" s="59" t="s">
        <v>3276</v>
      </c>
      <c r="B28" s="2" t="s">
        <v>3574</v>
      </c>
      <c r="C28" s="2" t="s">
        <v>3561</v>
      </c>
      <c r="D28" s="2"/>
      <c r="E28" s="2" t="s">
        <v>3174</v>
      </c>
      <c r="F28" s="2" t="s">
        <v>3174</v>
      </c>
    </row>
    <row customFormat="1" r="29" s="18" spans="1:6" x14ac:dyDescent="0.25">
      <c r="A29" s="18" t="s">
        <v>21</v>
      </c>
      <c r="B29"/>
      <c r="C29" t="s">
        <v>3458</v>
      </c>
      <c r="D29" t="s">
        <v>3174</v>
      </c>
      <c r="E29" s="2"/>
      <c r="F29" s="2"/>
    </row>
    <row customFormat="1" r="30" s="18" spans="1:6" x14ac:dyDescent="0.25">
      <c r="A30" s="59" t="s">
        <v>3277</v>
      </c>
      <c r="B30" t="s">
        <v>3562</v>
      </c>
      <c r="C30" t="s">
        <v>3557</v>
      </c>
      <c r="D30" t="s">
        <v>3553</v>
      </c>
      <c r="E30" s="18" t="s">
        <v>3175</v>
      </c>
      <c r="F30" s="18" t="s">
        <v>3175</v>
      </c>
    </row>
    <row customFormat="1" r="31" s="18" spans="1:6" x14ac:dyDescent="0.25">
      <c r="A31" s="59" t="s">
        <v>3278</v>
      </c>
      <c r="B31" s="3" t="s">
        <v>3575</v>
      </c>
      <c r="C31" s="3" t="s">
        <v>3490</v>
      </c>
      <c r="D31" s="3"/>
      <c r="E31" s="3" t="s">
        <v>3176</v>
      </c>
      <c r="F31" s="3" t="s">
        <v>3176</v>
      </c>
    </row>
    <row customFormat="1" r="32" s="169" spans="1:6" x14ac:dyDescent="0.25">
      <c r="A32" s="169" t="s">
        <v>3008</v>
      </c>
    </row>
    <row customFormat="1" r="33" s="18" spans="1:6" x14ac:dyDescent="0.25">
      <c r="A33" s="61" t="s">
        <v>3295</v>
      </c>
      <c r="B33" s="18" t="str">
        <f>VLOOKUP(B34,Master!$M:$N,2,FALSE)</f>
        <v>00651</v>
      </c>
      <c r="C33" s="18" t="str">
        <f>VLOOKUP(C34,Master!$M:$N,2,FALSE)</f>
        <v>00653</v>
      </c>
      <c r="E33" s="18" t="str">
        <f>VLOOKUP(E34,Master!$M:$N,2,FALSE)</f>
        <v>00651</v>
      </c>
      <c r="F33" s="18" t="str">
        <f>VLOOKUP(F34,Master!$M:$N,2,FALSE)</f>
        <v>00651</v>
      </c>
    </row>
    <row customFormat="1" r="34" s="18" spans="1:6" x14ac:dyDescent="0.25">
      <c r="A34" s="58" t="s">
        <v>3287</v>
      </c>
      <c r="B34" s="18" t="s">
        <v>33</v>
      </c>
      <c r="C34" s="18" t="s">
        <v>253</v>
      </c>
      <c r="E34" s="18" t="s">
        <v>33</v>
      </c>
      <c r="F34" s="18" t="s">
        <v>33</v>
      </c>
    </row>
    <row customFormat="1" r="35" s="18" spans="1:6" x14ac:dyDescent="0.25">
      <c r="A35" s="61" t="s">
        <v>34</v>
      </c>
      <c r="B35" s="18" t="str">
        <f>VLOOKUP(B36,Master!$Q:$R,2,FALSE)</f>
        <v>00838</v>
      </c>
      <c r="C35" s="18" t="str">
        <f>VLOOKUP(C36,Master!$Q:$R,2,FALSE)</f>
        <v>00836</v>
      </c>
      <c r="E35" s="18" t="str">
        <f>VLOOKUP(E36,Master!$Q:$R,2,FALSE)</f>
        <v>00838</v>
      </c>
      <c r="F35" s="18" t="str">
        <f>VLOOKUP(F36,Master!$Q:$R,2,FALSE)</f>
        <v>00838</v>
      </c>
    </row>
    <row customFormat="1" r="36" s="18" spans="1:6" x14ac:dyDescent="0.25">
      <c r="A36" s="18" t="s">
        <v>45</v>
      </c>
      <c r="B36" s="18" t="s">
        <v>33</v>
      </c>
      <c r="C36" s="18" t="s">
        <v>231</v>
      </c>
      <c r="E36" s="18" t="s">
        <v>33</v>
      </c>
      <c r="F36" s="18" t="s">
        <v>33</v>
      </c>
    </row>
    <row customFormat="1" r="37" s="169" spans="1:6" x14ac:dyDescent="0.25"/>
    <row customFormat="1" r="38" s="18" spans="1:6" x14ac:dyDescent="0.25">
      <c r="A38" s="57" t="s">
        <v>36</v>
      </c>
      <c r="B38" s="18" t="s">
        <v>37</v>
      </c>
      <c r="C38" s="18" t="s">
        <v>46</v>
      </c>
      <c r="E38" s="18" t="s">
        <v>37</v>
      </c>
      <c r="F38" s="18" t="s">
        <v>37</v>
      </c>
    </row>
    <row customFormat="1" r="39" s="18" spans="1:6" x14ac:dyDescent="0.25">
      <c r="A39" s="59" t="s">
        <v>3279</v>
      </c>
      <c r="B39" s="18" t="s">
        <v>3576</v>
      </c>
      <c r="E39" s="18" t="s">
        <v>3065</v>
      </c>
      <c r="F39" s="18" t="s">
        <v>3065</v>
      </c>
    </row>
    <row customFormat="1" r="40" s="18" spans="1:6" x14ac:dyDescent="0.25">
      <c r="A40" s="59" t="s">
        <v>3280</v>
      </c>
      <c r="B40" s="2" t="s">
        <v>2450</v>
      </c>
      <c r="C40" s="2"/>
      <c r="D40" s="2"/>
      <c r="E40" s="2" t="s">
        <v>3064</v>
      </c>
      <c r="F40" s="2" t="s">
        <v>3064</v>
      </c>
    </row>
    <row customFormat="1" r="41" s="18" spans="1:6" x14ac:dyDescent="0.25">
      <c r="A41" s="59" t="s">
        <v>3281</v>
      </c>
      <c r="B41" s="2" t="s">
        <v>3577</v>
      </c>
      <c r="C41" s="2"/>
      <c r="D41" s="2"/>
      <c r="E41" s="2" t="s">
        <v>106</v>
      </c>
      <c r="F41" s="2" t="s">
        <v>106</v>
      </c>
    </row>
    <row customFormat="1" r="42" s="18" spans="1:6" x14ac:dyDescent="0.25">
      <c r="A42" s="59" t="s">
        <v>3282</v>
      </c>
      <c r="B42" s="2" t="s">
        <v>38</v>
      </c>
      <c r="C42" s="2"/>
      <c r="D42" s="2"/>
      <c r="E42" s="2" t="s">
        <v>38</v>
      </c>
      <c r="F42" s="2" t="s">
        <v>38</v>
      </c>
    </row>
    <row customFormat="1" r="43" s="18" spans="1:6" x14ac:dyDescent="0.25">
      <c r="A43" s="59" t="s">
        <v>3283</v>
      </c>
      <c r="B43" s="18" t="s">
        <v>39</v>
      </c>
      <c r="E43" s="18" t="s">
        <v>39</v>
      </c>
      <c r="F43" s="18" t="s">
        <v>39</v>
      </c>
    </row>
    <row customFormat="1" r="44" s="18" spans="1:6" x14ac:dyDescent="0.25">
      <c r="A44" s="59" t="s">
        <v>3284</v>
      </c>
      <c r="B44" s="18" t="s">
        <v>39</v>
      </c>
      <c r="E44" s="18" t="s">
        <v>39</v>
      </c>
      <c r="F44" s="18" t="s">
        <v>39</v>
      </c>
    </row>
    <row customFormat="1" r="45" s="18" spans="1:6" x14ac:dyDescent="0.25">
      <c r="A45" s="59" t="s">
        <v>3285</v>
      </c>
      <c r="B45" s="18" t="s">
        <v>2412</v>
      </c>
      <c r="E45" s="18" t="s">
        <v>2412</v>
      </c>
      <c r="F45" s="18" t="s">
        <v>2412</v>
      </c>
    </row>
    <row customFormat="1" r="46" s="18" spans="1:6" x14ac:dyDescent="0.25">
      <c r="A46" s="59" t="s">
        <v>3301</v>
      </c>
      <c r="B46" s="18" t="s">
        <v>41</v>
      </c>
      <c r="E46" s="18" t="s">
        <v>41</v>
      </c>
      <c r="F46" s="18" t="s">
        <v>41</v>
      </c>
    </row>
  </sheetData>
  <mergeCells count="3">
    <mergeCell ref="A37:XFD37"/>
    <mergeCell ref="A32:XFD32"/>
    <mergeCell ref="A14:XFD14"/>
  </mergeCells>
  <conditionalFormatting sqref="B15:XFD17">
    <cfRule dxfId="153" priority="12" type="expression">
      <formula>B$13="Input Data"</formula>
    </cfRule>
  </conditionalFormatting>
  <conditionalFormatting sqref="B20:XFD24 B26:XFD31 A38 D19:XFD19 C38:XFD46">
    <cfRule dxfId="152" priority="11" type="expression">
      <formula>A$13="LookUp"</formula>
    </cfRule>
  </conditionalFormatting>
  <conditionalFormatting sqref="B22:XFD22">
    <cfRule dxfId="151" priority="10" type="expression">
      <formula>OR(B$21="E-KTP",B$21="AKTA",B$21="NPWP")</formula>
    </cfRule>
  </conditionalFormatting>
  <conditionalFormatting sqref="C39:XFD46">
    <cfRule dxfId="150" priority="9" type="expression">
      <formula>C$38="Yes"</formula>
    </cfRule>
  </conditionalFormatting>
  <conditionalFormatting sqref="A15:A17">
    <cfRule dxfId="149" priority="8" type="expression">
      <formula>A$13="Input Data"</formula>
    </cfRule>
  </conditionalFormatting>
  <conditionalFormatting sqref="A19:A24 A26:A31">
    <cfRule dxfId="148" priority="7" type="expression">
      <formula>A$13="LookUp"</formula>
    </cfRule>
  </conditionalFormatting>
  <conditionalFormatting sqref="A22">
    <cfRule dxfId="147" priority="6" type="expression">
      <formula>OR(A$21="E-KTP",A$21="AKTA",A$21="NPWP")</formula>
    </cfRule>
  </conditionalFormatting>
  <conditionalFormatting sqref="A39:A46">
    <cfRule dxfId="146" priority="5" type="expression">
      <formula>A$13="LookUp"</formula>
    </cfRule>
  </conditionalFormatting>
  <conditionalFormatting sqref="A39:A46">
    <cfRule dxfId="145" priority="4" type="expression">
      <formula>A$38="Yes"</formula>
    </cfRule>
  </conditionalFormatting>
  <conditionalFormatting sqref="B19:C19">
    <cfRule dxfId="144" priority="3" type="expression">
      <formula>B$13="LookUp"</formula>
    </cfRule>
  </conditionalFormatting>
  <conditionalFormatting sqref="B38:B46">
    <cfRule dxfId="143" priority="2" type="expression">
      <formula>B$13="LookUp"</formula>
    </cfRule>
  </conditionalFormatting>
  <conditionalFormatting sqref="B39:B46">
    <cfRule dxfId="142" priority="1" type="expression">
      <formula>B$46="Yes"</formula>
    </cfRule>
  </conditionalFormatting>
  <dataValidations count="37">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errorStyle="information" showErrorMessage="1" showInputMessage="1" sqref="B30:F30" type="custom">
      <formula1>B13="Input Data"</formula1>
    </dataValidation>
    <dataValidation allowBlank="1" errorStyle="information" showErrorMessage="1" showInputMessage="1" sqref="B31:F31" type="custom">
      <formula1>B13="Input Data"</formula1>
    </dataValidation>
    <dataValidation allowBlank="1" errorStyle="information" showErrorMessage="1" showInputMessage="1" sqref="C39:F39" type="custom">
      <formula1>C13="Input Data"</formula1>
    </dataValidation>
    <dataValidation allowBlank="1" errorStyle="information" showErrorMessage="1" showInputMessage="1" sqref="C40:F40" type="custom">
      <formula1>C13="Input Data"</formula1>
    </dataValidation>
    <dataValidation allowBlank="1" errorStyle="information" showErrorMessage="1" showInputMessage="1" sqref="C41:F41" type="custom">
      <formula1>C13="Input Data"</formula1>
    </dataValidation>
    <dataValidation allowBlank="1" errorStyle="information" showErrorMessage="1" showInputMessage="1" sqref="C42:F42" type="custom">
      <formula1>C13="Input Data"</formula1>
    </dataValidation>
    <dataValidation allowBlank="1" errorStyle="information" showErrorMessage="1" showInputMessage="1" sqref="C43:F43" type="custom">
      <formula1>C13="Input Data"</formula1>
    </dataValidation>
    <dataValidation allowBlank="1" errorStyle="information" showErrorMessage="1" showInputMessage="1" sqref="C44:F44" type="custom">
      <formula1>C13="Input Data"</formula1>
    </dataValidation>
    <dataValidation allowBlank="1" errorStyle="information" showErrorMessage="1" showInputMessage="1" sqref="C45:F45" type="custom">
      <formula1>C13="Input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B25:F25" type="list">
      <formula1>ListCustomerModelPersonal</formula1>
    </dataValidation>
    <dataValidation allowBlank="1" errorStyle="information" showErrorMessage="1" showInputMessage="1" sqref="B36:F36" type="list">
      <formula1>ListAuthorityAML</formula1>
    </dataValidation>
    <dataValidation allowBlank="1" errorStyle="information" showErrorMessage="1" showInputMessage="1" sqref="B34:F34" type="list">
      <formula1>ListDepartmentAML</formula1>
    </dataValidation>
    <dataValidation allowBlank="1" errorStyle="information" showErrorMessage="1" showInputMessage="1" sqref="B13:F13" type="list">
      <formula1>"Input Data, LookUp"</formula1>
    </dataValidation>
    <dataValidation allowBlank="1" errorStyle="information" showErrorMessage="1" showInputMessage="1" sqref="B33:F33 B35:F35"/>
    <dataValidation errorStyle="information" showErrorMessage="1" showInputMessage="1" sqref="B21:F21" type="list">
      <formula1>ListIdType</formula1>
    </dataValidation>
    <dataValidation errorStyle="information" showErrorMessage="1" showInputMessage="1" sqref="B23:F23" type="list">
      <formula1>ListMaritalStatus</formula1>
    </dataValidation>
    <dataValidation errorStyle="information" showErrorMessage="1" showInputMessage="1" sqref="B26:F26" type="list">
      <formula1>ListGender</formula1>
    </dataValidation>
    <dataValidation allowBlank="1" errorStyle="information" showErrorMessage="1" showInputMessage="1" sqref="B46:F46" type="list">
      <formula1>ListOwnership</formula1>
    </dataValidation>
    <dataValidation allowBlank="1" showErrorMessage="1" showInputMessage="1" sqref="B10:C10" type="list">
      <formula1>"Yes, No, Edit"</formula1>
    </dataValidation>
    <dataValidation allowBlank="1" errorStyle="information" showErrorMessage="1" showInputMessage="1" sqref="B45" type="custom">
      <formula1>B5="Input Data"</formula1>
    </dataValidation>
    <dataValidation allowBlank="1" errorStyle="information" showErrorMessage="1" showInputMessage="1" sqref="B44" type="custom">
      <formula1>B5="Input Data"</formula1>
    </dataValidation>
    <dataValidation allowBlank="1" errorStyle="information" showErrorMessage="1" showInputMessage="1" sqref="B43" type="custom">
      <formula1>B5="Input Data"</formula1>
    </dataValidation>
    <dataValidation allowBlank="1" errorStyle="information" showErrorMessage="1" showInputMessage="1" sqref="B42" type="custom">
      <formula1>B5="Input Data"</formula1>
    </dataValidation>
    <dataValidation allowBlank="1" errorStyle="information" showErrorMessage="1" showInputMessage="1" sqref="B41" type="custom">
      <formula1>B5="Input Data"</formula1>
    </dataValidation>
    <dataValidation allowBlank="1" errorStyle="information" showErrorMessage="1" showInputMessage="1" sqref="B40" type="custom">
      <formula1>B5="Input Data"</formula1>
    </dataValidation>
    <dataValidation allowBlank="1" errorStyle="information" showErrorMessage="1" showInputMessage="1" sqref="B39" type="custom">
      <formula1>B5="Input Data"</formula1>
    </dataValidation>
  </dataValidations>
  <hyperlinks>
    <hyperlink r:id="rId1" ref="B31"/>
    <hyperlink r:id="rId2" ref="C31"/>
    <hyperlink r:id="rId3" ref="E31"/>
    <hyperlink r:id="rId4" ref="F31"/>
  </hyperlinks>
  <pageMargins bottom="0.75" footer="0.3" header="0.3" left="0.7" right="0.7" top="0.75"/>
  <legacyDrawing r:id="rId5"/>
  <extLst>
    <ext uri="{CCE6A557-97BC-4b89-ADB6-D9C93CAAB3DF}">
      <x14:dataValidations xmlns:xm="http://schemas.microsoft.com/office/excel/2006/main" count="1">
        <x14:dataValidation errorStyle="information" showErrorMessage="1" showInputMessage="1" type="list">
          <x14:formula1>
            <xm:f>Master!$CL$5:$CL$6</xm:f>
          </x14:formula1>
          <xm:sqref>B38:F38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H31"/>
  <sheetViews>
    <sheetView workbookViewId="0">
      <pane activePane="topRight" state="frozen" topLeftCell="B1" xSplit="1"/>
      <selection activeCell="G20" sqref="G20"/>
      <selection activeCell="C12" pane="topRight" sqref="B12:C1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8" spans="1:7" x14ac:dyDescent="0.25">
      <c r="A1" s="18" t="s">
        <v>4</v>
      </c>
      <c r="B1" t="s">
        <v>7</v>
      </c>
      <c r="C1"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33" t="s">
        <v>3427</v>
      </c>
      <c r="B10" s="33" t="str">
        <f>'1.TabCustomerMainData'!$B$10</f>
        <v>No</v>
      </c>
      <c r="C10" s="33" t="str">
        <f>'1.TabCustomerMainData'!$B$10</f>
        <v>No</v>
      </c>
      <c r="D10" s="33" t="str">
        <f>'1.TabCustomerMainData'!$B$10</f>
        <v>No</v>
      </c>
    </row>
    <row customFormat="1" r="11" s="103" spans="1:7" x14ac:dyDescent="0.25">
      <c r="B11" s="102"/>
      <c r="C11" s="102"/>
      <c r="D11" s="102"/>
    </row>
    <row customFormat="1" r="12" s="18" spans="1:7" x14ac:dyDescent="0.25">
      <c r="A12" s="75" t="s">
        <v>6</v>
      </c>
      <c r="B12" s="52"/>
      <c r="C12" s="52"/>
      <c r="D12" s="52"/>
    </row>
    <row customFormat="1" r="13" s="18" spans="1:7" x14ac:dyDescent="0.25">
      <c r="A13" s="57" t="s">
        <v>2410</v>
      </c>
      <c r="B13" s="18" t="s">
        <v>3443</v>
      </c>
      <c r="C13" s="18" t="s">
        <v>2411</v>
      </c>
      <c r="D13" s="18" t="s">
        <v>3443</v>
      </c>
      <c r="E13" s="18" t="s">
        <v>2411</v>
      </c>
      <c r="F13" s="18" t="s">
        <v>2411</v>
      </c>
    </row>
    <row customFormat="1" r="14" s="169" spans="1:7" x14ac:dyDescent="0.25">
      <c r="A14" s="169" t="s">
        <v>3012</v>
      </c>
    </row>
    <row customFormat="1" r="15" s="54" spans="1:7" x14ac:dyDescent="0.25">
      <c r="A15" s="59" t="s">
        <v>3265</v>
      </c>
      <c r="B15" s="2" t="s">
        <v>3582</v>
      </c>
      <c r="C15" s="18"/>
      <c r="D15" s="2" t="s">
        <v>3512</v>
      </c>
      <c r="E15" s="18"/>
      <c r="F15" s="18"/>
    </row>
    <row customFormat="1" r="16" s="54" spans="1:7" x14ac:dyDescent="0.25">
      <c r="A16" s="59" t="s">
        <v>3266</v>
      </c>
      <c r="B16" s="18" t="s">
        <v>3581</v>
      </c>
      <c r="C16" s="18"/>
      <c r="D16" s="18" t="s">
        <v>3511</v>
      </c>
      <c r="E16" s="18"/>
      <c r="F16" s="18"/>
    </row>
    <row customFormat="1" r="17" s="18" spans="1:6" x14ac:dyDescent="0.25">
      <c r="A17" s="58" t="s">
        <v>3302</v>
      </c>
      <c r="B17" s="18" t="s">
        <v>49</v>
      </c>
      <c r="C17" s="18" t="s">
        <v>208</v>
      </c>
      <c r="D17" s="18" t="s">
        <v>49</v>
      </c>
      <c r="E17" s="18" t="s">
        <v>49</v>
      </c>
      <c r="F17" s="18" t="s">
        <v>49</v>
      </c>
    </row>
    <row customFormat="1" r="18" s="18" spans="1:6" x14ac:dyDescent="0.25">
      <c r="A18" s="59" t="s">
        <v>3300</v>
      </c>
      <c r="B18" t="s">
        <v>3554</v>
      </c>
      <c r="C18" t="s">
        <v>3581</v>
      </c>
      <c r="D18" t="s">
        <v>3558</v>
      </c>
      <c r="E18" s="18" t="s">
        <v>3177</v>
      </c>
      <c r="F18" s="18" t="s">
        <v>3177</v>
      </c>
    </row>
    <row customFormat="1" r="19" s="18" spans="1:6" x14ac:dyDescent="0.25">
      <c r="A19" s="59" t="s">
        <v>3303</v>
      </c>
      <c r="B19" t="s">
        <v>3442</v>
      </c>
      <c r="C19" s="4" t="s">
        <v>3588</v>
      </c>
      <c r="D19" t="s">
        <v>3559</v>
      </c>
      <c r="E19" s="2" t="s">
        <v>3178</v>
      </c>
      <c r="F19" s="2" t="s">
        <v>3178</v>
      </c>
    </row>
    <row customFormat="1" r="20" s="18" spans="1:6" x14ac:dyDescent="0.25">
      <c r="A20" s="58" t="s">
        <v>3304</v>
      </c>
      <c r="B20" s="18" t="s">
        <v>185</v>
      </c>
      <c r="C20" s="18" t="s">
        <v>210</v>
      </c>
      <c r="D20" s="18" t="s">
        <v>185</v>
      </c>
      <c r="E20" s="18" t="s">
        <v>185</v>
      </c>
      <c r="F20" s="18" t="s">
        <v>185</v>
      </c>
    </row>
    <row customFormat="1" r="21" s="18" spans="1:6" x14ac:dyDescent="0.25">
      <c r="A21" s="59" t="s">
        <v>3273</v>
      </c>
      <c r="B21" s="18" t="s">
        <v>51</v>
      </c>
      <c r="C21" s="18" t="s">
        <v>209</v>
      </c>
      <c r="D21" s="18" t="s">
        <v>51</v>
      </c>
      <c r="E21" s="18" t="s">
        <v>51</v>
      </c>
      <c r="F21" s="18" t="s">
        <v>51</v>
      </c>
    </row>
    <row customFormat="1" r="22" s="169" spans="1:6" x14ac:dyDescent="0.25">
      <c r="A22" s="169" t="s">
        <v>3009</v>
      </c>
    </row>
    <row customFormat="1" r="23" s="18" spans="1:6" x14ac:dyDescent="0.25">
      <c r="A23" s="57" t="s">
        <v>36</v>
      </c>
      <c r="B23" s="18" t="s">
        <v>46</v>
      </c>
      <c r="C23" s="18" t="s">
        <v>37</v>
      </c>
      <c r="E23" s="18" t="s">
        <v>37</v>
      </c>
      <c r="F23" s="18" t="s">
        <v>37</v>
      </c>
    </row>
    <row customFormat="1" r="24" s="18" spans="1:6" x14ac:dyDescent="0.25">
      <c r="A24" s="59" t="s">
        <v>3279</v>
      </c>
      <c r="C24" s="18" t="s">
        <v>3066</v>
      </c>
      <c r="E24" s="18" t="s">
        <v>3066</v>
      </c>
      <c r="F24" s="18" t="s">
        <v>3066</v>
      </c>
    </row>
    <row customFormat="1" r="25" s="18" spans="1:6" x14ac:dyDescent="0.25">
      <c r="A25" s="59" t="s">
        <v>3280</v>
      </c>
      <c r="B25" s="2"/>
      <c r="C25" s="2">
        <v>6</v>
      </c>
      <c r="D25" s="2"/>
      <c r="E25" s="2">
        <v>6</v>
      </c>
      <c r="F25" s="2">
        <v>6</v>
      </c>
    </row>
    <row customFormat="1" r="26" s="18" spans="1:6" x14ac:dyDescent="0.25">
      <c r="A26" s="59" t="s">
        <v>3281</v>
      </c>
      <c r="B26" s="2"/>
      <c r="C26" s="2">
        <v>2</v>
      </c>
      <c r="D26" s="2"/>
      <c r="E26" s="2">
        <v>2</v>
      </c>
      <c r="F26" s="2">
        <v>2</v>
      </c>
    </row>
    <row customFormat="1" r="27" s="18" spans="1:6" x14ac:dyDescent="0.25">
      <c r="A27" s="59" t="s">
        <v>3282</v>
      </c>
      <c r="B27" s="2"/>
      <c r="C27" s="2" t="s">
        <v>38</v>
      </c>
      <c r="D27" s="2"/>
      <c r="E27" s="2" t="s">
        <v>3208</v>
      </c>
      <c r="F27" s="2" t="s">
        <v>3209</v>
      </c>
    </row>
    <row customFormat="1" r="28" s="18" spans="1:6" x14ac:dyDescent="0.25">
      <c r="A28" s="59" t="s">
        <v>3283</v>
      </c>
      <c r="C28" s="18" t="s">
        <v>52</v>
      </c>
      <c r="E28" s="18" t="s">
        <v>52</v>
      </c>
      <c r="F28" s="18" t="s">
        <v>52</v>
      </c>
    </row>
    <row customFormat="1" r="29" s="18" spans="1:6" x14ac:dyDescent="0.25">
      <c r="A29" s="59" t="s">
        <v>3284</v>
      </c>
      <c r="C29" s="18" t="s">
        <v>52</v>
      </c>
      <c r="E29" s="18" t="s">
        <v>52</v>
      </c>
      <c r="F29" s="18" t="s">
        <v>52</v>
      </c>
    </row>
    <row customFormat="1" r="30" s="18" spans="1:6" x14ac:dyDescent="0.25">
      <c r="A30" s="59" t="s">
        <v>3285</v>
      </c>
      <c r="C30" s="18" t="s">
        <v>2412</v>
      </c>
      <c r="E30" s="18" t="s">
        <v>2412</v>
      </c>
      <c r="F30" s="18" t="s">
        <v>2412</v>
      </c>
    </row>
    <row customFormat="1" r="31" s="18" spans="1:6" x14ac:dyDescent="0.25">
      <c r="A31" s="59" t="s">
        <v>3301</v>
      </c>
      <c r="C31" s="18" t="s">
        <v>40</v>
      </c>
      <c r="E31" s="18" t="s">
        <v>40</v>
      </c>
      <c r="F31" s="18" t="s">
        <v>40</v>
      </c>
    </row>
  </sheetData>
  <mergeCells count="2">
    <mergeCell ref="A14:XFD14"/>
    <mergeCell ref="A22:XFD22"/>
  </mergeCells>
  <conditionalFormatting sqref="B15:XFD16">
    <cfRule dxfId="141" priority="7" type="expression">
      <formula>B$13="Input Data"</formula>
    </cfRule>
  </conditionalFormatting>
  <conditionalFormatting sqref="B18:XFD19 B21:XFD21 A23:XFD23 B24:XFD31">
    <cfRule dxfId="140" priority="6" type="expression">
      <formula>A$13="LookUp"</formula>
    </cfRule>
  </conditionalFormatting>
  <conditionalFormatting sqref="B24:XFD31">
    <cfRule dxfId="139" priority="5" type="expression">
      <formula>B$23="Yes"</formula>
    </cfRule>
  </conditionalFormatting>
  <conditionalFormatting sqref="A15">
    <cfRule dxfId="138" priority="4" type="expression">
      <formula>A$13="Input Data"</formula>
    </cfRule>
  </conditionalFormatting>
  <conditionalFormatting sqref="A21 A18:A19">
    <cfRule dxfId="137" priority="3" type="expression">
      <formula>A$13="LookUp"</formula>
    </cfRule>
  </conditionalFormatting>
  <conditionalFormatting sqref="A24:A31">
    <cfRule dxfId="136" priority="2" type="expression">
      <formula>A$13="LookUp"</formula>
    </cfRule>
  </conditionalFormatting>
  <conditionalFormatting sqref="A24:A31">
    <cfRule dxfId="135" priority="1" type="expression">
      <formula>A$23="Yes"</formula>
    </cfRule>
  </conditionalFormatting>
  <dataValidations count="17">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allowBlank="1" errorStyle="information" showErrorMessage="1" showInputMessage="1" sqref="B13:F13" type="list">
      <formula1>"Input Data, LookUp"</formula1>
    </dataValidation>
    <dataValidation allowBlank="1" errorStyle="information" showErrorMessage="1" showInputMessage="1" sqref="B16:F16" type="custom">
      <formula1>B$13="LookUp"</formula1>
    </dataValidation>
    <dataValidation allowBlank="1" errorStyle="information" showErrorMessage="1" showInputMessage="1" sqref="B19:F19" type="custom">
      <formula1>AND(B13="Input Data",LEN(B19)=15)</formula1>
    </dataValidation>
    <dataValidation errorStyle="information" showErrorMessage="1" showInputMessage="1" sqref="B21:F21" type="list">
      <formula1>ListCustomerModelCompany</formula1>
    </dataValidation>
    <dataValidation errorStyle="information" showErrorMessage="1" showInputMessage="1" sqref="B31:F31" type="list">
      <formula1>ListOwnership</formula1>
    </dataValidation>
    <dataValidation allowBlank="1" showErrorMessage="1" showInputMessage="1" sqref="B10:D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errorStyle="information" showErrorMessage="1" showInputMessage="1" type="list">
          <x14:formula1>
            <xm:f>Master!$CL$5:$CL$6</xm:f>
          </x14:formula1>
          <xm:sqref>B23:F23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H23"/>
  <sheetViews>
    <sheetView workbookViewId="0">
      <pane activePane="topRight" state="frozen" topLeftCell="B1" xSplit="1"/>
      <selection activeCell="B17" pane="topRight" sqref="B17"/>
    </sheetView>
  </sheetViews>
  <sheetFormatPr defaultRowHeight="15" x14ac:dyDescent="0.25"/>
  <cols>
    <col min="1" max="1" bestFit="true" customWidth="true" width="22.0" collapsed="true"/>
    <col min="2" max="2" customWidth="true" width="74.85546875" collapsed="true"/>
    <col min="3" max="3" customWidth="true" width="57.140625" collapsed="true"/>
    <col min="4" max="5" bestFit="true" customWidth="true" width="11.7109375" collapsed="true"/>
  </cols>
  <sheetData>
    <row customFormat="1" r="1" s="18" spans="1:7" x14ac:dyDescent="0.25">
      <c r="A1" s="18" t="s">
        <v>4</v>
      </c>
      <c r="B1" t="s">
        <v>3600</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COUNTIFS($A$12:$A$21, "*$*",B12:B21, "")</f>
        <v>0</v>
      </c>
      <c r="C4" s="106">
        <f>COUNTIFS($A$12:$A$21, "*$*",C12:C21, "")</f>
        <v>0</v>
      </c>
    </row>
    <row customFormat="1" r="5" s="18" spans="1:7" x14ac:dyDescent="0.25"/>
    <row customFormat="1" r="6" s="18" spans="1:7" x14ac:dyDescent="0.25"/>
    <row customFormat="1" r="7" s="18" spans="1:7" x14ac:dyDescent="0.25"/>
    <row customFormat="1" r="8" s="18" spans="1:7" x14ac:dyDescent="0.25"/>
    <row customFormat="1" r="9" s="18" spans="1:7" x14ac:dyDescent="0.25"/>
    <row customFormat="1" r="10" s="18" spans="1:7" x14ac:dyDescent="0.25">
      <c r="A10" s="33" t="s">
        <v>3626</v>
      </c>
      <c r="B10" s="163">
        <v>1</v>
      </c>
      <c r="C10" s="163">
        <v>1</v>
      </c>
    </row>
    <row customFormat="1" r="11" s="103" spans="1:7" x14ac:dyDescent="0.25">
      <c r="B11" s="102"/>
    </row>
    <row customFormat="1" r="12" s="18" spans="1:7" x14ac:dyDescent="0.25">
      <c r="A12" s="75" t="s">
        <v>3353</v>
      </c>
      <c r="B12" s="18" t="str">
        <f>'1.TabCustomerMainData'!$B$13</f>
        <v>0002APP20221206309</v>
      </c>
      <c r="C12" s="18">
        <f>'1.TabCustomerMainData'!$C$13</f>
        <v>0</v>
      </c>
    </row>
    <row customFormat="1" r="13" s="18" spans="1:7" x14ac:dyDescent="0.25">
      <c r="A13" s="83" t="s">
        <v>3266</v>
      </c>
      <c r="B13" s="84" t="s">
        <v>3615</v>
      </c>
      <c r="C13" s="84" t="s">
        <v>3615</v>
      </c>
    </row>
    <row customFormat="1" r="14" s="18" spans="1:7" x14ac:dyDescent="0.25">
      <c r="A14" s="83" t="s">
        <v>3354</v>
      </c>
      <c r="B14" s="84" t="s">
        <v>3424</v>
      </c>
      <c r="C14" s="84" t="s">
        <v>3424</v>
      </c>
    </row>
    <row customFormat="1" r="15" s="161" spans="1:7" x14ac:dyDescent="0.25">
      <c r="A15" s="160" t="s">
        <v>3425</v>
      </c>
      <c r="B15" s="162" t="s">
        <v>37</v>
      </c>
      <c r="C15" s="162" t="s">
        <v>37</v>
      </c>
    </row>
    <row customFormat="1" r="16" s="18" spans="1:7" x14ac:dyDescent="0.25">
      <c r="A16" s="83" t="s">
        <v>3355</v>
      </c>
      <c r="B16" s="18" t="s">
        <v>3584</v>
      </c>
      <c r="C16" s="18" t="s">
        <v>3584</v>
      </c>
    </row>
    <row customFormat="1" r="17" s="18" spans="1:3" x14ac:dyDescent="0.25">
      <c r="A17" s="83" t="s">
        <v>3356</v>
      </c>
      <c r="B17" s="84" t="s">
        <v>3424</v>
      </c>
      <c r="C17" s="84" t="s">
        <v>3424</v>
      </c>
    </row>
    <row customFormat="1" r="18" s="161" spans="1:3" x14ac:dyDescent="0.25">
      <c r="A18" s="160" t="s">
        <v>3425</v>
      </c>
      <c r="B18" s="162" t="s">
        <v>37</v>
      </c>
      <c r="C18" s="162" t="s">
        <v>37</v>
      </c>
    </row>
    <row customFormat="1" r="19" s="18" spans="1:3" x14ac:dyDescent="0.25">
      <c r="A19" s="83" t="s">
        <v>3357</v>
      </c>
      <c r="B19" t="s">
        <v>3587</v>
      </c>
      <c r="C19" s="18" t="s">
        <v>3583</v>
      </c>
    </row>
    <row customFormat="1" r="20" s="18" spans="1:3" x14ac:dyDescent="0.25">
      <c r="A20" s="83" t="s">
        <v>3358</v>
      </c>
      <c r="B20" s="84" t="s">
        <v>3585</v>
      </c>
      <c r="C20" s="84" t="s">
        <v>3424</v>
      </c>
    </row>
    <row customFormat="1" r="21" s="161" spans="1:3" x14ac:dyDescent="0.25">
      <c r="A21" s="160" t="s">
        <v>3425</v>
      </c>
      <c r="B21" s="161" t="s">
        <v>3586</v>
      </c>
      <c r="C21" s="161" t="s">
        <v>3589</v>
      </c>
    </row>
    <row ht="33" r="23" spans="1:3" x14ac:dyDescent="0.25">
      <c r="A23" s="70" t="s">
        <v>96</v>
      </c>
      <c r="B23" s="70" t="s">
        <v>3055</v>
      </c>
    </row>
  </sheetData>
  <dataValidations count="3">
    <dataValidation errorStyle="information" showErrorMessage="1" showInputMessage="1" sqref="B14:C14" type="list">
      <formula1>"New, Select SimilarData, Select ApplicationInProcess"</formula1>
    </dataValidation>
    <dataValidation showErrorMessage="1" showInputMessage="1" sqref="B20:C20 B16:C18"/>
    <dataValidation errorStyle="information" showErrorMessage="1" showInputMessage="1" sqref="B15:C15" type="list">
      <formula1>"Yes,No"</formula1>
    </dataValidation>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7"/>
  <dimension ref="A1:K18"/>
  <sheetViews>
    <sheetView workbookViewId="0">
      <pane activePane="topRight" state="frozen" topLeftCell="B1" xSplit="1"/>
      <selection activeCell="D12" pane="topRight" sqref="B12:D12"/>
    </sheetView>
  </sheetViews>
  <sheetFormatPr defaultRowHeight="15" x14ac:dyDescent="0.25"/>
  <cols>
    <col min="1" max="1" bestFit="true" customWidth="true" width="22.140625" collapsed="true"/>
    <col min="2" max="3" bestFit="true" customWidth="true" width="19.85546875" collapsed="true"/>
    <col min="4" max="4" bestFit="true" customWidth="true" width="27.0" collapsed="true"/>
    <col min="5" max="5" bestFit="true" customWidth="true" width="22.0" collapsed="true"/>
    <col min="6" max="7" customWidth="true" style="17" width="22.0" collapsed="true"/>
    <col min="8" max="10" bestFit="true" customWidth="true" width="19.85546875" collapsed="true"/>
  </cols>
  <sheetData>
    <row customFormat="1" r="1" s="18" spans="1:10" x14ac:dyDescent="0.25">
      <c r="A1" s="18" t="s">
        <v>4</v>
      </c>
      <c r="B1" t="s">
        <v>7</v>
      </c>
      <c r="C1" t="s">
        <v>7</v>
      </c>
      <c r="D1" t="s">
        <v>7</v>
      </c>
      <c r="E1" t="s">
        <v>3600</v>
      </c>
      <c r="F1" t="s">
        <v>3600</v>
      </c>
      <c r="G1" t="s">
        <v>3600</v>
      </c>
      <c r="H1" s="18" t="s">
        <v>7</v>
      </c>
      <c r="I1" s="18" t="s">
        <v>7</v>
      </c>
      <c r="J1" s="18" t="s">
        <v>7</v>
      </c>
    </row>
    <row customFormat="1" r="2" s="18" spans="1:10" x14ac:dyDescent="0.25">
      <c r="A2" s="18" t="s">
        <v>3204</v>
      </c>
      <c r="B2" s="18" t="s">
        <v>3046</v>
      </c>
      <c r="C2" s="18" t="s">
        <v>3046</v>
      </c>
      <c r="D2" s="18" t="s">
        <v>3046</v>
      </c>
      <c r="E2" s="18" t="s">
        <v>3046</v>
      </c>
      <c r="F2" s="18" t="s">
        <v>3046</v>
      </c>
      <c r="G2" s="18" t="s">
        <v>3046</v>
      </c>
      <c r="H2" s="18" t="s">
        <v>3046</v>
      </c>
      <c r="I2" s="18" t="s">
        <v>3046</v>
      </c>
      <c r="J2" s="18" t="s">
        <v>3046</v>
      </c>
    </row>
    <row customFormat="1" r="3" s="18" spans="1:10" x14ac:dyDescent="0.25">
      <c r="A3" s="18" t="s">
        <v>3205</v>
      </c>
    </row>
    <row customFormat="1" r="4" s="18" spans="1:10" x14ac:dyDescent="0.25">
      <c r="A4" s="18" t="s">
        <v>3288</v>
      </c>
      <c r="B4" s="18">
        <f>COUNTIFS($A13:$A17,"*$*",B13:B17,"")</f>
        <v>0</v>
      </c>
      <c r="C4" s="18">
        <f ref="C4:G4" si="0" t="shared">COUNTIFS($A13:$A17,"*$*",C13:C17,"")</f>
        <v>0</v>
      </c>
      <c r="D4" s="18">
        <f si="0" t="shared"/>
        <v>0</v>
      </c>
      <c r="E4" s="18">
        <f si="0" t="shared"/>
        <v>0</v>
      </c>
      <c r="F4" s="18">
        <f si="0" t="shared"/>
        <v>0</v>
      </c>
      <c r="G4" s="18">
        <f si="0" t="shared"/>
        <v>0</v>
      </c>
    </row>
    <row customFormat="1" r="5" s="18" spans="1:10" x14ac:dyDescent="0.25"/>
    <row customFormat="1" r="6" s="18" spans="1:10" x14ac:dyDescent="0.25"/>
    <row customFormat="1" r="7" s="18" spans="1:10" x14ac:dyDescent="0.25"/>
    <row customFormat="1" r="8" s="18" spans="1:10" x14ac:dyDescent="0.25"/>
    <row customFormat="1" r="9" s="18" spans="1:10" x14ac:dyDescent="0.25">
      <c r="A9" s="33" t="s">
        <v>3438</v>
      </c>
    </row>
    <row customFormat="1" r="10" s="18" spans="1:10" x14ac:dyDescent="0.25">
      <c r="A10" s="18" t="s">
        <v>3427</v>
      </c>
      <c r="B10" s="18" t="s">
        <v>37</v>
      </c>
      <c r="C10" s="18" t="s">
        <v>37</v>
      </c>
      <c r="D10" s="18" t="s">
        <v>37</v>
      </c>
      <c r="E10" s="18" t="s">
        <v>37</v>
      </c>
      <c r="F10" s="18" t="s">
        <v>37</v>
      </c>
      <c r="G10" s="18" t="s">
        <v>37</v>
      </c>
    </row>
    <row customFormat="1" r="11" s="103" spans="1:10" x14ac:dyDescent="0.25">
      <c r="B11" s="102"/>
      <c r="C11" s="102"/>
      <c r="D11" s="102"/>
      <c r="E11" s="102"/>
      <c r="F11" s="102"/>
      <c r="G11" s="102"/>
      <c r="H11" s="102"/>
      <c r="I11" s="102"/>
      <c r="J11" s="102"/>
    </row>
    <row customFormat="1" r="12" s="18" spans="1:10" x14ac:dyDescent="0.25">
      <c r="A12" s="75" t="s">
        <v>6</v>
      </c>
      <c r="B12" s="52"/>
      <c r="C12" s="52"/>
      <c r="D12" s="52"/>
      <c r="E12" s="52">
        <f>'1.TabCustomerMainData'!$C$13</f>
        <v>0</v>
      </c>
      <c r="F12" s="52">
        <f>'1.TabCustomerMainData'!$C$13</f>
        <v>0</v>
      </c>
      <c r="G12" s="52">
        <f>'1.TabCustomerMainData'!$C$13</f>
        <v>0</v>
      </c>
      <c r="H12" s="52"/>
      <c r="I12" s="52"/>
      <c r="J12" s="52"/>
    </row>
    <row customFormat="1" r="13" s="18" spans="1:10" x14ac:dyDescent="0.25">
      <c r="A13" s="58" t="s">
        <v>3305</v>
      </c>
      <c r="B13" s="18" t="s">
        <v>2407</v>
      </c>
      <c r="C13" s="18" t="s">
        <v>53</v>
      </c>
      <c r="D13" s="18" t="s">
        <v>3513</v>
      </c>
      <c r="E13" s="18" t="s">
        <v>2407</v>
      </c>
      <c r="F13" s="18" t="s">
        <v>53</v>
      </c>
      <c r="G13" s="18" t="s">
        <v>3513</v>
      </c>
      <c r="H13" s="18" t="s">
        <v>2407</v>
      </c>
      <c r="I13" s="18" t="s">
        <v>2407</v>
      </c>
      <c r="J13" s="18" t="s">
        <v>2407</v>
      </c>
    </row>
    <row customFormat="1" r="14" s="18" spans="1:10" x14ac:dyDescent="0.25">
      <c r="A14" s="58" t="s">
        <v>3306</v>
      </c>
      <c r="B14" s="18" t="s">
        <v>3429</v>
      </c>
      <c r="C14" s="18" t="s">
        <v>3514</v>
      </c>
      <c r="D14" s="18" t="s">
        <v>3516</v>
      </c>
      <c r="E14" s="18" t="s">
        <v>3429</v>
      </c>
      <c r="F14" s="18" t="s">
        <v>3514</v>
      </c>
      <c r="G14" s="18" t="s">
        <v>3516</v>
      </c>
      <c r="H14" s="18" t="s">
        <v>3184</v>
      </c>
      <c r="I14" s="18" t="s">
        <v>3184</v>
      </c>
      <c r="J14" s="18" t="s">
        <v>3184</v>
      </c>
    </row>
    <row customFormat="1" r="15" s="18" spans="1:10" x14ac:dyDescent="0.25">
      <c r="A15" s="13" t="s">
        <v>54</v>
      </c>
    </row>
    <row customFormat="1" r="16" s="18" spans="1:10" x14ac:dyDescent="0.25">
      <c r="A16" s="58" t="s">
        <v>3307</v>
      </c>
      <c r="B16" s="18">
        <v>1</v>
      </c>
      <c r="C16" s="18">
        <v>1</v>
      </c>
      <c r="D16" s="18">
        <v>1</v>
      </c>
      <c r="E16" s="18">
        <v>1</v>
      </c>
      <c r="F16" s="18">
        <v>1</v>
      </c>
      <c r="G16" s="18">
        <v>1</v>
      </c>
      <c r="H16" s="18">
        <v>7</v>
      </c>
      <c r="I16" s="18">
        <v>8</v>
      </c>
      <c r="J16" s="18">
        <v>9</v>
      </c>
    </row>
    <row customFormat="1" r="17" s="18" spans="1:10" x14ac:dyDescent="0.25">
      <c r="A17" s="58" t="s">
        <v>3308</v>
      </c>
      <c r="B17" s="18" t="s">
        <v>2408</v>
      </c>
      <c r="C17" s="18" t="s">
        <v>3515</v>
      </c>
      <c r="D17" s="18" t="s">
        <v>2408</v>
      </c>
      <c r="E17" s="18" t="s">
        <v>2408</v>
      </c>
      <c r="F17" s="18" t="s">
        <v>3515</v>
      </c>
      <c r="G17" s="18" t="s">
        <v>2408</v>
      </c>
      <c r="H17" s="18" t="s">
        <v>2408</v>
      </c>
      <c r="I17" s="18" t="s">
        <v>2408</v>
      </c>
      <c r="J17" s="18" t="s">
        <v>2408</v>
      </c>
    </row>
    <row customFormat="1" r="18" s="139" spans="1:10" x14ac:dyDescent="0.25">
      <c r="A18" s="12" t="s">
        <v>3612</v>
      </c>
      <c r="B18" s="12"/>
      <c r="C18" s="12"/>
      <c r="D18" s="12"/>
      <c r="E18" s="12"/>
      <c r="F18" s="12"/>
      <c r="G18" s="12" t="s">
        <v>37</v>
      </c>
      <c r="H18" s="139" t="s">
        <v>37</v>
      </c>
    </row>
  </sheetData>
  <conditionalFormatting sqref="A18:B18 D18:XFD18">
    <cfRule dxfId="134" priority="2" type="expression">
      <formula>AND(A$13&lt;&gt;"Customer",A$13&lt;&gt;"$Referantor Category")</formula>
    </cfRule>
  </conditionalFormatting>
  <conditionalFormatting sqref="C18">
    <cfRule dxfId="133" priority="1" type="expression">
      <formula>AND(C$13&lt;&gt;"Customer",C$13&lt;&gt;"$Referantor Category")</formula>
    </cfRule>
  </conditionalFormatting>
  <dataValidations count="6">
    <dataValidation allowBlank="1" errorStyle="information" showErrorMessage="1" showInputMessage="1" sqref="B16:J16" type="custom">
      <formula1>ISNUMBER(B16)</formula1>
    </dataValidation>
    <dataValidation allowBlank="1" errorStyle="information" showErrorMessage="1" showInputMessage="1" sqref="B13:J13" type="list">
      <formula1>"Agency, Customer, Multifinance Employee"</formula1>
    </dataValidation>
    <dataValidation allowBlank="1" errorStyle="information" showErrorMessage="1" showInputMessage="1" sqref="B15:J15" type="list">
      <formula1>"Agency Personal, Agency Company"</formula1>
    </dataValidation>
    <dataValidation allowBlank="1" errorStyle="information" showErrorMessage="1" showInputMessage="1" sqref="B17:J17" type="list">
      <formula1>"Gross, Nett"</formula1>
    </dataValidation>
    <dataValidation allowBlank="1" showErrorMessage="1" showInputMessage="1" sqref="B10:G10" type="list">
      <formula1>"Yes, No, Edit"</formula1>
    </dataValidation>
    <dataValidation allowBlank="1" showErrorMessage="1" showInputMessage="1" sqref="B18:G18" type="list">
      <formula1>"Yes,No"</formula1>
    </dataValidation>
  </dataValidations>
  <pageMargins bottom="0.75" footer="0.3" header="0.3" left="0.7" right="0.7" top="0.75"/>
  <pageSetup orientation="portrait" paperSize="9" r:id="rId1"/>
  <legacy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H65"/>
  <sheetViews>
    <sheetView topLeftCell="A46" workbookViewId="0">
      <pane activePane="topRight" state="frozen" topLeftCell="B1" xSplit="1"/>
      <selection activeCell="A34" sqref="A34"/>
      <selection activeCell="B21" pane="topRight" sqref="B21"/>
    </sheetView>
  </sheetViews>
  <sheetFormatPr defaultRowHeight="15" x14ac:dyDescent="0.25"/>
  <cols>
    <col min="1" max="1" customWidth="true" width="36.28515625" collapsed="true"/>
    <col min="2" max="2" customWidth="true" width="57.85546875" collapsed="true"/>
    <col min="3" max="3" customWidth="true" width="19.140625" collapsed="true"/>
    <col min="4" max="5" bestFit="true" customWidth="true" width="11.7109375" collapsed="true"/>
  </cols>
  <sheetData>
    <row customFormat="1" r="1" s="18" spans="1:7" x14ac:dyDescent="0.25">
      <c r="A1" s="18" t="s">
        <v>4</v>
      </c>
      <c r="B1" t="s">
        <v>7</v>
      </c>
      <c r="C1" t="s">
        <v>3628</v>
      </c>
      <c r="D1" s="18" t="s">
        <v>7</v>
      </c>
      <c r="E1" s="18" t="s">
        <v>7</v>
      </c>
      <c r="F1" s="18" t="s">
        <v>7</v>
      </c>
      <c r="G1" s="18" t="s">
        <v>7</v>
      </c>
    </row>
    <row customFormat="1" r="2" s="18" spans="1:7" x14ac:dyDescent="0.25">
      <c r="A2" s="18" t="s">
        <v>3204</v>
      </c>
      <c r="B2" t="s">
        <v>3046</v>
      </c>
      <c r="C2" t="s">
        <v>3631</v>
      </c>
      <c r="D2" s="18" t="s">
        <v>3046</v>
      </c>
      <c r="E2" s="18" t="s">
        <v>3046</v>
      </c>
      <c r="F2" s="18" t="s">
        <v>3046</v>
      </c>
      <c r="G2" s="18" t="s">
        <v>3046</v>
      </c>
    </row>
    <row customFormat="1" r="3" s="18" spans="1:7" x14ac:dyDescent="0.25">
      <c r="A3" s="18" t="s">
        <v>3205</v>
      </c>
    </row>
    <row customFormat="1" r="4" s="18" spans="1:7" x14ac:dyDescent="0.25">
      <c r="A4" s="18" t="s">
        <v>3288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37</v>
      </c>
    </row>
    <row customFormat="1" r="11" s="169" spans="1:7" x14ac:dyDescent="0.25">
      <c r="A11" s="169" t="s">
        <v>3013</v>
      </c>
    </row>
    <row customFormat="1" r="12" s="18" spans="1:7" x14ac:dyDescent="0.25">
      <c r="A12" s="58" t="s">
        <v>3309</v>
      </c>
      <c r="B12" s="2" t="s">
        <v>3480</v>
      </c>
      <c r="C12" s="2" t="s">
        <v>3480</v>
      </c>
    </row>
    <row customFormat="1" r="13" s="18" spans="1:7" x14ac:dyDescent="0.25">
      <c r="A13" s="13" t="s">
        <v>55</v>
      </c>
      <c r="B13" s="18" t="s">
        <v>3406</v>
      </c>
      <c r="C13" s="18" t="s">
        <v>3406</v>
      </c>
    </row>
    <row customFormat="1" r="14" s="18" spans="1:7" x14ac:dyDescent="0.25">
      <c r="A14" s="58" t="s">
        <v>3310</v>
      </c>
      <c r="B14" s="18" t="s">
        <v>3405</v>
      </c>
      <c r="C14" s="18" t="s">
        <v>3405</v>
      </c>
    </row>
    <row customFormat="1" r="15" s="18" spans="1:7" x14ac:dyDescent="0.25">
      <c r="A15" s="18" t="s">
        <v>3408</v>
      </c>
    </row>
    <row customFormat="1" r="16" s="169" spans="1:7" x14ac:dyDescent="0.25">
      <c r="A16" s="169" t="s">
        <v>3014</v>
      </c>
    </row>
    <row customFormat="1" r="17" s="18" spans="1:3" x14ac:dyDescent="0.25">
      <c r="A17" s="58" t="s">
        <v>3311</v>
      </c>
      <c r="B17" s="18" t="s">
        <v>261</v>
      </c>
      <c r="C17" s="18" t="s">
        <v>56</v>
      </c>
    </row>
    <row customFormat="1" r="18" s="18" spans="1:3" x14ac:dyDescent="0.25">
      <c r="A18" s="18" t="s">
        <v>57</v>
      </c>
      <c r="B18" s="18" t="s">
        <v>216</v>
      </c>
      <c r="C18" s="18" t="s">
        <v>58</v>
      </c>
    </row>
    <row customFormat="1" r="19" s="18" spans="1:3" x14ac:dyDescent="0.25">
      <c r="A19" s="58" t="s">
        <v>3312</v>
      </c>
      <c r="B19" s="18" t="s">
        <v>64</v>
      </c>
      <c r="C19" s="18" t="s">
        <v>64</v>
      </c>
    </row>
    <row customFormat="1" r="20" s="18" spans="1:3" x14ac:dyDescent="0.25">
      <c r="A20" s="58" t="s">
        <v>3313</v>
      </c>
      <c r="B20" s="18">
        <v>12</v>
      </c>
      <c r="C20" s="18">
        <v>60</v>
      </c>
    </row>
    <row customFormat="1" r="21" s="18" spans="1:3" x14ac:dyDescent="0.25">
      <c r="A21" s="18" t="s">
        <v>60</v>
      </c>
      <c r="B21" s="18" t="s">
        <v>218</v>
      </c>
    </row>
    <row customFormat="1" r="22" s="18" spans="1:3" x14ac:dyDescent="0.25">
      <c r="A22" s="13" t="s">
        <v>62</v>
      </c>
      <c r="B22" s="33" t="s">
        <v>190</v>
      </c>
      <c r="C22" s="33" t="s">
        <v>190</v>
      </c>
    </row>
    <row customFormat="1" r="23" s="18" spans="1:3" x14ac:dyDescent="0.25">
      <c r="A23" s="58" t="s">
        <v>3314</v>
      </c>
      <c r="B23" s="2" t="s">
        <v>64</v>
      </c>
      <c r="C23" s="18" t="s">
        <v>241</v>
      </c>
    </row>
    <row customFormat="1" r="24" s="18" spans="1:3" x14ac:dyDescent="0.25">
      <c r="A24" s="58" t="s">
        <v>3315</v>
      </c>
      <c r="B24" s="18" t="s">
        <v>191</v>
      </c>
      <c r="C24" s="18" t="s">
        <v>191</v>
      </c>
    </row>
    <row customFormat="1" r="25" s="18" spans="1:3" x14ac:dyDescent="0.25">
      <c r="A25" s="58" t="s">
        <v>3316</v>
      </c>
      <c r="B25" s="18" t="s">
        <v>219</v>
      </c>
      <c r="C25" s="18" t="s">
        <v>65</v>
      </c>
    </row>
    <row customFormat="1" r="26" s="18" spans="1:3" x14ac:dyDescent="0.25">
      <c r="A26" s="59" t="s">
        <v>3317</v>
      </c>
      <c r="B26" s="18">
        <v>1</v>
      </c>
      <c r="C26" s="18">
        <v>2</v>
      </c>
    </row>
    <row customFormat="1" r="27" s="18" spans="1:3" x14ac:dyDescent="0.25">
      <c r="A27" s="58" t="s">
        <v>3318</v>
      </c>
      <c r="B27" s="18" t="s">
        <v>244</v>
      </c>
      <c r="C27" s="18" t="s">
        <v>66</v>
      </c>
    </row>
    <row customFormat="1" r="28" s="18" spans="1:3" x14ac:dyDescent="0.25">
      <c r="A28" s="18" t="s">
        <v>67</v>
      </c>
      <c r="B28" s="18" t="s">
        <v>68</v>
      </c>
    </row>
    <row customFormat="1" r="29" s="169" spans="1:3" x14ac:dyDescent="0.25">
      <c r="A29" s="169" t="s">
        <v>3015</v>
      </c>
    </row>
    <row customFormat="1" r="30" s="18" spans="1:3" x14ac:dyDescent="0.25">
      <c r="A30" s="18" t="s">
        <v>69</v>
      </c>
      <c r="C30" s="18" t="s">
        <v>70</v>
      </c>
    </row>
    <row customFormat="1" r="31" s="18" spans="1:3" x14ac:dyDescent="0.25">
      <c r="A31" s="59" t="s">
        <v>3279</v>
      </c>
      <c r="B31" s="18" t="s">
        <v>3432</v>
      </c>
      <c r="C31" s="18" t="s">
        <v>3210</v>
      </c>
    </row>
    <row customFormat="1" r="32" s="18" spans="1:3" x14ac:dyDescent="0.25">
      <c r="A32" s="59" t="s">
        <v>3280</v>
      </c>
      <c r="B32" s="2">
        <v>1</v>
      </c>
      <c r="C32" s="2">
        <v>1</v>
      </c>
    </row>
    <row customFormat="1" r="33" s="18" spans="1:3" x14ac:dyDescent="0.25">
      <c r="A33" s="59" t="s">
        <v>3281</v>
      </c>
      <c r="B33" s="2">
        <v>1</v>
      </c>
      <c r="C33" s="2">
        <v>1</v>
      </c>
    </row>
    <row customFormat="1" r="34" s="18" spans="1:3" x14ac:dyDescent="0.25">
      <c r="A34" s="59" t="s">
        <v>3282</v>
      </c>
      <c r="B34" s="18">
        <v>11530</v>
      </c>
      <c r="C34" s="18">
        <v>40242</v>
      </c>
    </row>
    <row customFormat="1" r="35" s="18" spans="1:3" x14ac:dyDescent="0.25">
      <c r="A35" s="59" t="s">
        <v>3283</v>
      </c>
      <c r="B35" s="18" t="s">
        <v>3199</v>
      </c>
      <c r="C35" s="18" t="s">
        <v>3068</v>
      </c>
    </row>
    <row customFormat="1" r="36" s="18" spans="1:3" x14ac:dyDescent="0.25">
      <c r="A36" s="59" t="s">
        <v>3284</v>
      </c>
      <c r="B36" s="18" t="s">
        <v>3199</v>
      </c>
      <c r="C36" s="18" t="s">
        <v>3069</v>
      </c>
    </row>
    <row customFormat="1" r="37" s="18" spans="1:3" x14ac:dyDescent="0.25">
      <c r="A37" s="59" t="s">
        <v>3319</v>
      </c>
      <c r="B37" s="18" t="s">
        <v>3200</v>
      </c>
      <c r="C37" s="18" t="s">
        <v>3135</v>
      </c>
    </row>
    <row customFormat="1" r="38" s="18" spans="1:3" x14ac:dyDescent="0.25">
      <c r="A38" s="18" t="s">
        <v>71</v>
      </c>
      <c r="B38" s="2"/>
      <c r="C38" s="2"/>
    </row>
    <row customFormat="1" r="39" s="18" spans="1:3" x14ac:dyDescent="0.25">
      <c r="A39" s="18" t="s">
        <v>72</v>
      </c>
    </row>
    <row customFormat="1" r="40" s="18" spans="1:3" x14ac:dyDescent="0.25">
      <c r="A40" s="18" t="s">
        <v>73</v>
      </c>
      <c r="B40" s="2"/>
      <c r="C40" s="2"/>
    </row>
    <row customFormat="1" r="41" s="18" spans="1:3" x14ac:dyDescent="0.25">
      <c r="A41" s="18" t="s">
        <v>74</v>
      </c>
    </row>
    <row customFormat="1" r="42" s="18" spans="1:3" x14ac:dyDescent="0.25">
      <c r="A42" s="18" t="s">
        <v>75</v>
      </c>
    </row>
    <row customFormat="1" r="43" s="18" spans="1:3" x14ac:dyDescent="0.25">
      <c r="A43" s="18" t="s">
        <v>76</v>
      </c>
    </row>
    <row customFormat="1" r="44" s="18" spans="1:3" x14ac:dyDescent="0.25">
      <c r="A44" s="18" t="s">
        <v>77</v>
      </c>
    </row>
    <row customFormat="1" r="45" s="18" spans="1:3" x14ac:dyDescent="0.25">
      <c r="A45" s="18" t="s">
        <v>78</v>
      </c>
    </row>
    <row customFormat="1" r="46" s="18" spans="1:3" x14ac:dyDescent="0.25">
      <c r="A46" s="18" t="s">
        <v>79</v>
      </c>
    </row>
    <row customFormat="1" r="47" s="18" spans="1:3" x14ac:dyDescent="0.25">
      <c r="A47" s="18" t="s">
        <v>80</v>
      </c>
      <c r="B47" s="2"/>
      <c r="C47" s="2"/>
    </row>
    <row customFormat="1" r="48" s="18" spans="1:3" x14ac:dyDescent="0.25">
      <c r="A48" s="18" t="s">
        <v>81</v>
      </c>
    </row>
    <row customFormat="1" r="49" s="169" spans="1:3" x14ac:dyDescent="0.25">
      <c r="A49" s="169" t="s">
        <v>3016</v>
      </c>
    </row>
    <row customFormat="1" r="50" s="18" spans="1:3" x14ac:dyDescent="0.25">
      <c r="A50" s="58" t="s">
        <v>3320</v>
      </c>
      <c r="B50" s="18" t="s">
        <v>82</v>
      </c>
      <c r="C50" s="18" t="s">
        <v>194</v>
      </c>
    </row>
    <row customFormat="1" r="51" s="18" spans="1:3" x14ac:dyDescent="0.25">
      <c r="A51" s="18" t="s">
        <v>83</v>
      </c>
      <c r="B51" s="18">
        <v>111</v>
      </c>
    </row>
    <row customFormat="1" r="52" s="18" spans="1:3" x14ac:dyDescent="0.25">
      <c r="A52" s="59" t="s">
        <v>3321</v>
      </c>
      <c r="B52" s="2" t="s">
        <v>222</v>
      </c>
      <c r="C52" s="2" t="s">
        <v>84</v>
      </c>
    </row>
    <row customFormat="1" r="53" s="18" spans="1:3" x14ac:dyDescent="0.25">
      <c r="A53" s="61" t="s">
        <v>85</v>
      </c>
      <c r="B53" s="18" t="str">
        <f>VLOOKUP(B54,Master!$AR:$AS,2,1)</f>
        <v>930000</v>
      </c>
      <c r="C53" s="18" t="str">
        <f>VLOOKUP(C54,Master!$AR:$AS,2,1)</f>
        <v>950000</v>
      </c>
    </row>
    <row customFormat="1" r="54" s="18" spans="1:3" x14ac:dyDescent="0.25">
      <c r="A54" s="58" t="s">
        <v>3322</v>
      </c>
      <c r="B54" s="18" t="s">
        <v>2288</v>
      </c>
      <c r="C54" s="18" t="s">
        <v>2291</v>
      </c>
    </row>
    <row customFormat="1" customHeight="1" ht="13.5" r="55" s="169" spans="1:3" x14ac:dyDescent="0.25">
      <c r="A55" s="169" t="s">
        <v>3017</v>
      </c>
    </row>
    <row customFormat="1" r="56" s="18" spans="1:3" x14ac:dyDescent="0.25">
      <c r="A56" s="58" t="s">
        <v>3323</v>
      </c>
      <c r="B56" s="18" t="s">
        <v>117</v>
      </c>
      <c r="C56" s="18" t="s">
        <v>87</v>
      </c>
    </row>
    <row customFormat="1" r="57" s="18" spans="1:3" x14ac:dyDescent="0.25">
      <c r="A57" s="18" t="s">
        <v>88</v>
      </c>
      <c r="B57" s="18">
        <v>11</v>
      </c>
      <c r="C57" s="18">
        <v>10</v>
      </c>
    </row>
    <row customFormat="1" r="58" s="18" spans="1:3" x14ac:dyDescent="0.25">
      <c r="A58" s="18" t="s">
        <v>89</v>
      </c>
      <c r="B58" s="34" t="s">
        <v>3436</v>
      </c>
      <c r="C58" s="34"/>
    </row>
    <row customFormat="1" r="59" s="18" spans="1:3" x14ac:dyDescent="0.25">
      <c r="A59" s="61" t="s">
        <v>90</v>
      </c>
      <c r="B59" s="18" t="str">
        <f>VLOOKUP(B60,Master!$AU:$AV,2,0)</f>
        <v>PAMERAN</v>
      </c>
      <c r="C59" s="18" t="str">
        <f>VLOOKUP(C60,Master!$AU:$AV,2,0)</f>
        <v>PAMERAN</v>
      </c>
    </row>
    <row customFormat="1" r="60" s="18" spans="1:3" x14ac:dyDescent="0.25">
      <c r="A60" s="58" t="s">
        <v>3324</v>
      </c>
      <c r="B60" s="18" t="s">
        <v>91</v>
      </c>
      <c r="C60" s="18" t="s">
        <v>91</v>
      </c>
    </row>
    <row customFormat="1" r="61" s="18" spans="1:3" x14ac:dyDescent="0.25">
      <c r="A61" s="58" t="s">
        <v>3325</v>
      </c>
      <c r="B61" s="18">
        <v>1</v>
      </c>
      <c r="C61" s="18">
        <v>1</v>
      </c>
    </row>
    <row customFormat="1" customHeight="1" ht="14.25" r="62" s="169" spans="1:3" x14ac:dyDescent="0.25">
      <c r="A62" s="169" t="s">
        <v>3482</v>
      </c>
    </row>
    <row customFormat="1" r="63" s="18" spans="1:3" x14ac:dyDescent="0.25">
      <c r="A63" s="18" t="s">
        <v>3484</v>
      </c>
      <c r="B63" s="18" t="s">
        <v>3487</v>
      </c>
    </row>
    <row customFormat="1" r="64" s="18" spans="1:3" x14ac:dyDescent="0.25">
      <c r="A64" s="18" t="s">
        <v>3483</v>
      </c>
      <c r="B64" s="18" t="s">
        <v>3486</v>
      </c>
    </row>
    <row customFormat="1" r="65" s="18" spans="1:2" x14ac:dyDescent="0.25">
      <c r="A65" s="18" t="s">
        <v>3485</v>
      </c>
      <c r="B65" s="18" t="s">
        <v>3488</v>
      </c>
    </row>
  </sheetData>
  <mergeCells count="6">
    <mergeCell ref="A62:XFD62"/>
    <mergeCell ref="A11:XFD11"/>
    <mergeCell ref="A16:XFD16"/>
    <mergeCell ref="A29:XFD29"/>
    <mergeCell ref="A49:XFD49"/>
    <mergeCell ref="A55:XFD55"/>
  </mergeCells>
  <conditionalFormatting sqref="B23:XFD23">
    <cfRule dxfId="132" priority="10" type="expression">
      <formula>B$22="Fixed Rate"</formula>
    </cfRule>
  </conditionalFormatting>
  <conditionalFormatting sqref="B26:XFD26">
    <cfRule dxfId="131" priority="9" type="expression">
      <formula>AND(B$25&lt;&gt;"Auto Debit",B$25&lt;&gt;"Way Of Payment",B$25&lt;&gt;"")</formula>
    </cfRule>
  </conditionalFormatting>
  <conditionalFormatting sqref="D31:XFD37 B31:C34 B37:C37">
    <cfRule dxfId="130" priority="8" type="expression">
      <formula>AND(B$30&lt;&gt;"",B$30&lt;&gt;"Copy Address From")</formula>
    </cfRule>
  </conditionalFormatting>
  <conditionalFormatting sqref="B51:XFD52">
    <cfRule dxfId="129" priority="7" type="expression">
      <formula>B$50="Lainnya"</formula>
    </cfRule>
  </conditionalFormatting>
  <conditionalFormatting sqref="B35:C36">
    <cfRule dxfId="128" priority="5" type="expression">
      <formula>AND(B$30&lt;&gt;"",B$30&lt;&gt;"Copy Address From")</formula>
    </cfRule>
  </conditionalFormatting>
  <conditionalFormatting sqref="A23">
    <cfRule dxfId="127" priority="4" type="expression">
      <formula>A$22="Fixed Rate"</formula>
    </cfRule>
  </conditionalFormatting>
  <conditionalFormatting sqref="A26">
    <cfRule dxfId="126" priority="3" type="expression">
      <formula>AND(A$25&lt;&gt;"Auto Debit",A$25&lt;&gt;"Way Of Payment",A$25&lt;&gt;"")</formula>
    </cfRule>
  </conditionalFormatting>
  <conditionalFormatting sqref="A31:A37">
    <cfRule dxfId="125" priority="2" type="expression">
      <formula>AND(A$30&lt;&gt;"",A$30&lt;&gt;"Copy Address From")</formula>
    </cfRule>
  </conditionalFormatting>
  <conditionalFormatting sqref="A51:A52">
    <cfRule dxfId="124" priority="1" type="expression">
      <formula>A$50="Lainnya"</formula>
    </cfRule>
  </conditionalFormatting>
  <dataValidations count="28">
    <dataValidation allowBlank="1" errorStyle="information" showErrorMessage="1" showInputMessage="1" sqref="B56:C56" type="list">
      <formula1>"YES,NO"</formula1>
    </dataValidation>
    <dataValidation allowBlank="1" errorStyle="information" showErrorMessage="1" showInputMessage="1" sqref="B26:C26" type="custom">
      <formula1>AND(B25="Auto Debit",ISNUMBER(B26))</formula1>
    </dataValidation>
    <dataValidation allowBlank="1" errorStyle="information" showErrorMessage="1" showInputMessage="1" sqref="B37:C37" type="custom">
      <formula1>ISBLANK(B30)</formula1>
    </dataValidation>
    <dataValidation allowBlank="1" errorStyle="information" showErrorMessage="1" showInputMessage="1" sqref="B31:C31" type="custom">
      <formula1>ISBLANK(B30)</formula1>
    </dataValidation>
    <dataValidation allowBlank="1" errorStyle="information" showErrorMessage="1" showInputMessage="1" sqref="B32:C32" type="custom">
      <formula1>ISBLANK(B30)</formula1>
    </dataValidation>
    <dataValidation allowBlank="1" errorStyle="information" showErrorMessage="1" showInputMessage="1" sqref="B33:C33" type="custom">
      <formula1>ISBLANK(B30)</formula1>
    </dataValidation>
    <dataValidation allowBlank="1" errorStyle="information" showErrorMessage="1" showInputMessage="1" sqref="B34:C34" type="custom">
      <formula1>ISBLANK(B30)</formula1>
    </dataValidation>
    <dataValidation allowBlank="1" errorStyle="information" showErrorMessage="1" showInputMessage="1" sqref="B51:C51" type="custom">
      <formula1>B50="Credit / Pembayaran yang Di Restrukturisasi"</formula1>
    </dataValidation>
    <dataValidation allowBlank="1" errorStyle="information" showErrorMessage="1" showInputMessage="1" sqref="B61:C61" type="custom">
      <formula1>ISNUMBER(B61)</formula1>
    </dataValidation>
    <dataValidation allowBlank="1" errorStyle="information" showErrorMessage="1" showInputMessage="1" sqref="B60:C60" type="list">
      <formula1>ListRefMasterAppData</formula1>
    </dataValidation>
    <dataValidation allowBlank="1" errorStyle="information" showErrorMessage="1" showInputMessage="1" sqref="B50:C50" type="list">
      <formula1>ListCharacteristicOfCredit</formula1>
    </dataValidation>
    <dataValidation allowBlank="1" errorStyle="information" showErrorMessage="1" showInputMessage="1" sqref="B28:C28" type="list">
      <formula1>ListInstallmentSourcePaymenetType</formula1>
    </dataValidation>
    <dataValidation allowBlank="1" errorStyle="information" showErrorMessage="1" showInputMessage="1" sqref="B27:C27" type="list">
      <formula1>ListCustomerNotification</formula1>
    </dataValidation>
    <dataValidation allowBlank="1" errorStyle="information" showErrorMessage="1" showInputMessage="1" sqref="B25:C25" type="list">
      <formula1>ListWOP</formula1>
    </dataValidation>
    <dataValidation allowBlank="1" errorStyle="information" showErrorMessage="1" showInputMessage="1" sqref="B24:C24" type="list">
      <formula1>ListInstallmentScheme</formula1>
    </dataValidation>
    <dataValidation allowBlank="1" errorStyle="information" showErrorMessage="1" showInputMessage="1" sqref="B22:C22" type="list">
      <formula1>ListInterestType</formula1>
    </dataValidation>
    <dataValidation allowBlank="1" errorStyle="information" showErrorMessage="1" showInputMessage="1" sqref="B18:C18" type="list">
      <formula1>ListFirstInstallmentType</formula1>
    </dataValidation>
    <dataValidation allowBlank="1" errorStyle="information" showErrorMessage="1" showInputMessage="1" sqref="B54:C54" type="list">
      <formula1>ListEconomicSector</formula1>
    </dataValidation>
    <dataValidation allowBlank="1" errorStyle="information" showErrorMessage="1" showInputMessage="1" sqref="B19:C19" type="list">
      <formula1>ListPaymentFrequency</formula1>
    </dataValidation>
    <dataValidation allowBlank="1" errorStyle="information" showErrorMessage="1" showInputMessage="1" sqref="B17:C17" type="list">
      <formula1>ListApplicationSource</formula1>
    </dataValidation>
    <dataValidation allowBlank="1" errorStyle="information" showErrorMessage="1" showInputMessage="1" sqref="B21:C21" type="list">
      <formula1>ListDPSourcePaymentType</formula1>
    </dataValidation>
    <dataValidation allowBlank="1" errorStyle="information" showErrorMessage="1" showInputMessage="1" sqref="B20:C20 B57:C57" type="custom">
      <formula1>ISNUMBER(B20)</formula1>
    </dataValidation>
    <dataValidation allowBlank="1" errorStyle="information" showErrorMessage="1" showInputMessage="1" sqref="B35:C35" type="custom">
      <formula1>ISBLANK(B30)</formula1>
    </dataValidation>
    <dataValidation allowBlank="1" errorStyle="information" showErrorMessage="1" showInputMessage="1" sqref="B36:C36" type="custom">
      <formula1>ISBLANK(B30)</formula1>
    </dataValidation>
    <dataValidation allowBlank="1" errorStyle="information" showErrorMessage="1" showInputMessage="1" sqref="B58:C59 B53:C53"/>
    <dataValidation allowBlank="1" errorStyle="information" showErrorMessage="1" showInputMessage="1" sqref="B23:C23" type="list">
      <formula1>ListFloatingPeriod</formula1>
    </dataValidation>
    <dataValidation allowBlank="1" errorStyle="information" showErrorMessage="1" showInputMessage="1" sqref="B52:C52" type="list">
      <formula1>ListWayOfRestructure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B30:C30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70"/>
  <sheetViews>
    <sheetView workbookViewId="0">
      <pane activePane="topRight" state="frozen" topLeftCell="B1" xSplit="1"/>
      <selection activeCell="G20" sqref="G20"/>
      <selection activeCell="B4" pane="topRight" sqref="B4"/>
    </sheetView>
  </sheetViews>
  <sheetFormatPr defaultRowHeight="15" x14ac:dyDescent="0.25"/>
  <cols>
    <col min="1" max="1" bestFit="true" customWidth="true" width="34.5703125" collapsed="true"/>
    <col min="2" max="2" bestFit="true" customWidth="true" style="6" width="38.140625" collapsed="true"/>
    <col min="3" max="3" customWidth="true" width="44.140625" collapsed="true"/>
    <col min="4" max="5" bestFit="true" customWidth="true" width="11.7109375" collapsed="true"/>
  </cols>
  <sheetData>
    <row customFormat="1" r="1" s="18" spans="1:7" x14ac:dyDescent="0.25">
      <c r="A1" s="18" t="s">
        <v>4</v>
      </c>
      <c r="B1" t="s">
        <v>7</v>
      </c>
      <c r="C1" t="s">
        <v>7</v>
      </c>
      <c r="D1" s="18" t="s">
        <v>7</v>
      </c>
      <c r="E1" s="18" t="s">
        <v>7</v>
      </c>
      <c r="F1" s="18" t="s">
        <v>7</v>
      </c>
      <c r="G1" s="18" t="s">
        <v>7</v>
      </c>
    </row>
    <row customFormat="1" r="2" s="18" spans="1:7" x14ac:dyDescent="0.25">
      <c r="A2" s="18" t="s">
        <v>3204</v>
      </c>
      <c r="B2" t="s">
        <v>3046</v>
      </c>
      <c r="C2" t="s">
        <v>3046</v>
      </c>
      <c r="D2" s="18" t="s">
        <v>3046</v>
      </c>
      <c r="E2" s="18" t="s">
        <v>3046</v>
      </c>
      <c r="F2" s="18" t="s">
        <v>3046</v>
      </c>
      <c r="G2" s="18" t="s">
        <v>3046</v>
      </c>
    </row>
    <row customFormat="1" r="3" s="18" spans="1:7" x14ac:dyDescent="0.25">
      <c r="A3" s="18" t="s">
        <v>3205</v>
      </c>
    </row>
    <row customFormat="1" r="4" s="18" spans="1:7" x14ac:dyDescent="0.25">
      <c r="A4" s="18" t="s">
        <v>3288</v>
      </c>
      <c r="B4" s="18">
        <f ref="B4" si="0" t="shared">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37</v>
      </c>
    </row>
    <row customFormat="1" r="11" s="173" spans="1:7" x14ac:dyDescent="0.25">
      <c r="A11" s="170" t="s">
        <v>3018</v>
      </c>
      <c r="B11" s="171"/>
      <c r="C11" s="171"/>
      <c r="D11" s="171"/>
      <c r="E11" s="171"/>
    </row>
    <row customFormat="1" r="12" s="18" spans="1:7" x14ac:dyDescent="0.25">
      <c r="A12" s="58" t="s">
        <v>3327</v>
      </c>
      <c r="B12" s="8" t="s">
        <v>3407</v>
      </c>
      <c r="C12" s="8" t="s">
        <v>3407</v>
      </c>
    </row>
    <row customFormat="1" r="13" s="18" spans="1:7" x14ac:dyDescent="0.25">
      <c r="A13" s="58" t="s">
        <v>3328</v>
      </c>
      <c r="B13" s="8" t="s">
        <v>3145</v>
      </c>
      <c r="C13" s="8" t="s">
        <v>3145</v>
      </c>
    </row>
    <row customFormat="1" r="14" s="18" spans="1:7" x14ac:dyDescent="0.25">
      <c r="A14" s="58" t="s">
        <v>3329</v>
      </c>
      <c r="B14" s="10" t="s">
        <v>3070</v>
      </c>
      <c r="C14" s="10" t="s">
        <v>3070</v>
      </c>
    </row>
    <row customFormat="1" r="15" s="18" spans="1:7" x14ac:dyDescent="0.25">
      <c r="A15" s="13" t="s">
        <v>92</v>
      </c>
      <c r="B15" s="10" t="s">
        <v>3071</v>
      </c>
      <c r="C15" s="10" t="s">
        <v>3071</v>
      </c>
    </row>
    <row customFormat="1" r="16" s="169" spans="1:7" x14ac:dyDescent="0.25">
      <c r="A16" s="170" t="s">
        <v>3019</v>
      </c>
      <c r="B16" s="171"/>
      <c r="C16" s="171"/>
      <c r="D16" s="171"/>
      <c r="E16" s="171"/>
    </row>
    <row customFormat="1" r="17" s="18" spans="1:5" x14ac:dyDescent="0.25">
      <c r="A17" s="58" t="s">
        <v>3330</v>
      </c>
      <c r="B17" s="18" t="s">
        <v>3183</v>
      </c>
      <c r="C17" s="18" t="s">
        <v>3183</v>
      </c>
    </row>
    <row customFormat="1" r="18" s="18" spans="1:5" x14ac:dyDescent="0.25">
      <c r="A18" s="58" t="s">
        <v>3331</v>
      </c>
      <c r="B18" s="7" t="s">
        <v>3143</v>
      </c>
      <c r="C18" s="7" t="s">
        <v>3143</v>
      </c>
    </row>
    <row customFormat="1" r="19" s="18" spans="1:5" x14ac:dyDescent="0.25">
      <c r="A19" s="58" t="s">
        <v>3332</v>
      </c>
      <c r="B19" s="55">
        <v>1000000000</v>
      </c>
      <c r="C19" s="55">
        <v>600000000</v>
      </c>
    </row>
    <row customFormat="1" r="20" s="18" spans="1:5" x14ac:dyDescent="0.25">
      <c r="A20" s="58" t="s">
        <v>3333</v>
      </c>
      <c r="B20" s="7" t="s">
        <v>3139</v>
      </c>
      <c r="C20" s="7" t="s">
        <v>3139</v>
      </c>
    </row>
    <row customFormat="1" r="21" s="18" spans="1:5" x14ac:dyDescent="0.25">
      <c r="A21" s="18" t="s">
        <v>93</v>
      </c>
      <c r="B21" s="7" t="s">
        <v>3140</v>
      </c>
      <c r="C21" s="7" t="s">
        <v>3140</v>
      </c>
    </row>
    <row customFormat="1" r="22" s="18" spans="1:5" x14ac:dyDescent="0.25">
      <c r="A22" s="18" t="s">
        <v>94</v>
      </c>
      <c r="B22" s="82" t="s">
        <v>3141</v>
      </c>
      <c r="C22" s="82" t="s">
        <v>3141</v>
      </c>
    </row>
    <row customFormat="1" r="23" s="18" spans="1:5" x14ac:dyDescent="0.25">
      <c r="A23" s="18" t="s">
        <v>95</v>
      </c>
      <c r="B23" s="73">
        <v>44369</v>
      </c>
      <c r="C23" s="73">
        <v>44370</v>
      </c>
    </row>
    <row customFormat="1" r="24" s="18" spans="1:5" x14ac:dyDescent="0.25">
      <c r="A24" s="18" t="s">
        <v>96</v>
      </c>
      <c r="B24" s="7"/>
      <c r="C24" s="7"/>
    </row>
    <row customFormat="1" r="25" s="18" spans="1:5" x14ac:dyDescent="0.25">
      <c r="A25" s="58" t="s">
        <v>3334</v>
      </c>
      <c r="B25" s="7">
        <v>2022</v>
      </c>
      <c r="C25" s="7">
        <v>2022</v>
      </c>
      <c r="D25" s="7">
        <v>2022</v>
      </c>
      <c r="E25" s="7">
        <v>2022</v>
      </c>
    </row>
    <row customFormat="1" r="26" s="18" spans="1:5" x14ac:dyDescent="0.25">
      <c r="A26" s="58" t="s">
        <v>3335</v>
      </c>
      <c r="B26" s="7" t="s">
        <v>97</v>
      </c>
      <c r="C26" s="7" t="s">
        <v>107</v>
      </c>
      <c r="D26" s="7" t="s">
        <v>107</v>
      </c>
      <c r="E26" s="7" t="s">
        <v>107</v>
      </c>
    </row>
    <row customFormat="1" r="27" s="18" spans="1:5" x14ac:dyDescent="0.25">
      <c r="A27" s="59" t="s">
        <v>3336</v>
      </c>
      <c r="B27" s="10">
        <v>20</v>
      </c>
      <c r="C27" s="147">
        <v>60</v>
      </c>
      <c r="D27" s="10">
        <v>30</v>
      </c>
      <c r="E27" s="10">
        <v>30</v>
      </c>
    </row>
    <row customFormat="1" r="28" s="18" spans="1:5" x14ac:dyDescent="0.25">
      <c r="A28" s="59" t="s">
        <v>3337</v>
      </c>
      <c r="B28" s="55">
        <v>180000000</v>
      </c>
      <c r="C28" s="55">
        <v>100000000</v>
      </c>
      <c r="D28" s="55">
        <v>100000000</v>
      </c>
      <c r="E28" s="55">
        <v>100000000</v>
      </c>
    </row>
    <row customFormat="1" r="29" s="18" spans="1:5" x14ac:dyDescent="0.25">
      <c r="A29" s="58" t="s">
        <v>3338</v>
      </c>
      <c r="B29" s="113"/>
      <c r="C29" s="113" t="s">
        <v>3606</v>
      </c>
    </row>
    <row customFormat="1" r="30" s="18" spans="1:5" x14ac:dyDescent="0.25">
      <c r="A30" s="58" t="s">
        <v>3339</v>
      </c>
      <c r="B30" s="113"/>
      <c r="C30" s="113" t="s">
        <v>3602</v>
      </c>
    </row>
    <row customFormat="1" r="31" s="18" spans="1:5" x14ac:dyDescent="0.25">
      <c r="A31" s="58" t="s">
        <v>3340</v>
      </c>
      <c r="B31" s="113"/>
      <c r="C31" s="113" t="s">
        <v>3605</v>
      </c>
    </row>
    <row customFormat="1" r="32" s="18" spans="1:5" x14ac:dyDescent="0.25">
      <c r="A32" s="58" t="s">
        <v>3341</v>
      </c>
      <c r="B32" s="113"/>
      <c r="C32" s="113" t="s">
        <v>3603</v>
      </c>
    </row>
    <row customFormat="1" r="33" s="18" spans="1:3" x14ac:dyDescent="0.25">
      <c r="A33" s="58" t="s">
        <v>3342</v>
      </c>
      <c r="B33" s="128"/>
      <c r="C33" s="128" t="s">
        <v>3604</v>
      </c>
    </row>
    <row customFormat="1" r="34" s="169" spans="1:3" x14ac:dyDescent="0.25">
      <c r="A34" s="170" t="s">
        <v>3020</v>
      </c>
      <c r="B34" s="171"/>
    </row>
    <row customFormat="1" r="35" s="18" spans="1:3" x14ac:dyDescent="0.25">
      <c r="A35" s="58" t="s">
        <v>3343</v>
      </c>
      <c r="B35" s="7" t="s">
        <v>3072</v>
      </c>
      <c r="C35" s="7" t="s">
        <v>3211</v>
      </c>
    </row>
    <row customFormat="1" r="36" s="169" spans="1:3" x14ac:dyDescent="0.25">
      <c r="A36" s="170" t="s">
        <v>3021</v>
      </c>
      <c r="B36" s="171"/>
    </row>
    <row customFormat="1" r="37" s="18" spans="1:3" x14ac:dyDescent="0.25">
      <c r="A37" s="13" t="s">
        <v>98</v>
      </c>
      <c r="B37" s="7" t="s">
        <v>37</v>
      </c>
      <c r="C37" s="7" t="s">
        <v>46</v>
      </c>
    </row>
    <row customFormat="1" r="38" s="18" spans="1:3" x14ac:dyDescent="0.25">
      <c r="A38" s="59" t="s">
        <v>3344</v>
      </c>
      <c r="B38" s="7" t="s">
        <v>3067</v>
      </c>
      <c r="C38" s="7" t="s">
        <v>3067</v>
      </c>
    </row>
    <row customFormat="1" r="39" s="18" spans="1:3" x14ac:dyDescent="0.25">
      <c r="A39" s="59" t="s">
        <v>3345</v>
      </c>
      <c r="B39" s="7" t="s">
        <v>11</v>
      </c>
      <c r="C39" s="7" t="s">
        <v>278</v>
      </c>
    </row>
    <row customFormat="1" r="40" s="169" spans="1:3" x14ac:dyDescent="0.25">
      <c r="A40" s="170" t="s">
        <v>3022</v>
      </c>
      <c r="B40" s="171"/>
    </row>
    <row customFormat="1" r="41" s="18" spans="1:3" x14ac:dyDescent="0.25">
      <c r="A41" s="13" t="s">
        <v>99</v>
      </c>
      <c r="B41" s="18" t="s">
        <v>37</v>
      </c>
      <c r="C41" s="18" t="s">
        <v>46</v>
      </c>
    </row>
    <row customFormat="1" r="42" s="18" spans="1:3" x14ac:dyDescent="0.25">
      <c r="A42" s="59" t="s">
        <v>3346</v>
      </c>
      <c r="B42" s="18" t="s">
        <v>44</v>
      </c>
      <c r="C42" s="18" t="s">
        <v>47</v>
      </c>
    </row>
    <row customFormat="1" r="43" s="18" spans="1:3" x14ac:dyDescent="0.25">
      <c r="A43" s="59" t="s">
        <v>3347</v>
      </c>
      <c r="B43" s="7" t="s">
        <v>3136</v>
      </c>
      <c r="C43" s="7" t="s">
        <v>3136</v>
      </c>
    </row>
    <row customFormat="1" r="44" s="18" spans="1:3" x14ac:dyDescent="0.25">
      <c r="A44" s="59" t="s">
        <v>3348</v>
      </c>
      <c r="B44" s="18" t="s">
        <v>12</v>
      </c>
      <c r="C44" s="18" t="s">
        <v>278</v>
      </c>
    </row>
    <row customFormat="1" r="45" s="18" spans="1:3" x14ac:dyDescent="0.25">
      <c r="A45" s="61" t="s">
        <v>101</v>
      </c>
      <c r="B45" s="18" t="str">
        <f>VLOOKUP(B46,Master!$A:$B,2,FALSE)</f>
        <v>EMP0004</v>
      </c>
      <c r="C45" s="18" t="str">
        <f>VLOOKUP(C46,Master!$A:$B,2,FALSE)</f>
        <v>EMP0006</v>
      </c>
    </row>
    <row customFormat="1" r="46" s="18" spans="1:3" x14ac:dyDescent="0.25">
      <c r="A46" s="18" t="s">
        <v>102</v>
      </c>
      <c r="B46" s="18" t="s">
        <v>299</v>
      </c>
      <c r="C46" s="18" t="s">
        <v>324</v>
      </c>
    </row>
    <row customFormat="1" r="47" s="18" spans="1:3" x14ac:dyDescent="0.25">
      <c r="A47" s="18" t="s">
        <v>103</v>
      </c>
      <c r="B47" s="18" t="s">
        <v>50</v>
      </c>
      <c r="C47" s="18" t="s">
        <v>50</v>
      </c>
    </row>
    <row customFormat="1" r="48" s="18" spans="1:3" x14ac:dyDescent="0.25">
      <c r="A48" s="59" t="s">
        <v>3349</v>
      </c>
      <c r="B48" s="18" t="s">
        <v>14</v>
      </c>
      <c r="C48" s="18" t="s">
        <v>14</v>
      </c>
    </row>
    <row customFormat="1" r="49" s="18" spans="1:8" x14ac:dyDescent="0.25">
      <c r="A49" s="59" t="s">
        <v>3350</v>
      </c>
      <c r="B49" s="2" t="s">
        <v>3517</v>
      </c>
      <c r="C49" s="2" t="s">
        <v>3134</v>
      </c>
    </row>
    <row customFormat="1" r="50" s="18" spans="1:8" x14ac:dyDescent="0.25">
      <c r="A50" s="18" t="s">
        <v>104</v>
      </c>
      <c r="B50" s="2" t="s">
        <v>3560</v>
      </c>
      <c r="C50" s="2">
        <v>1231413</v>
      </c>
    </row>
    <row customFormat="1" r="51" s="169" spans="1:8" x14ac:dyDescent="0.25">
      <c r="A51" s="170" t="s">
        <v>3326</v>
      </c>
      <c r="B51" s="171"/>
    </row>
    <row customFormat="1" r="52" s="18" spans="1:8" x14ac:dyDescent="0.25">
      <c r="A52" s="57" t="s">
        <v>36</v>
      </c>
      <c r="B52" s="18" t="s">
        <v>37</v>
      </c>
      <c r="C52" s="18" t="s">
        <v>46</v>
      </c>
    </row>
    <row customFormat="1" r="53" s="18" spans="1:8" x14ac:dyDescent="0.25">
      <c r="A53" s="59" t="s">
        <v>3351</v>
      </c>
      <c r="B53" s="18" t="s">
        <v>105</v>
      </c>
      <c r="C53" s="18" t="s">
        <v>105</v>
      </c>
    </row>
    <row customFormat="1" r="54" s="18" spans="1:8" x14ac:dyDescent="0.25">
      <c r="A54" s="59" t="s">
        <v>3279</v>
      </c>
      <c r="B54" s="18" t="s">
        <v>3518</v>
      </c>
      <c r="C54" s="18" t="s">
        <v>3137</v>
      </c>
    </row>
    <row customFormat="1" r="55" s="18" spans="1:8" x14ac:dyDescent="0.25">
      <c r="A55" s="59" t="s">
        <v>3280</v>
      </c>
      <c r="B55" s="2">
        <v>1</v>
      </c>
      <c r="C55" s="2">
        <v>1</v>
      </c>
    </row>
    <row customFormat="1" r="56" s="18" spans="1:8" x14ac:dyDescent="0.25">
      <c r="A56" s="59" t="s">
        <v>3281</v>
      </c>
      <c r="B56" s="2">
        <v>1</v>
      </c>
      <c r="C56" s="2">
        <v>1</v>
      </c>
    </row>
    <row customFormat="1" r="57" s="18" spans="1:8" x14ac:dyDescent="0.25">
      <c r="A57" s="59" t="s">
        <v>3282</v>
      </c>
      <c r="B57" s="2">
        <v>40242</v>
      </c>
      <c r="C57" s="2">
        <v>40242</v>
      </c>
    </row>
    <row customFormat="1" r="58" s="18" spans="1:8" x14ac:dyDescent="0.25">
      <c r="A58" s="59" t="s">
        <v>3284</v>
      </c>
      <c r="B58" s="18" t="s">
        <v>3068</v>
      </c>
      <c r="C58" s="18" t="s">
        <v>3069</v>
      </c>
    </row>
    <row customFormat="1" r="59" s="18" spans="1:8" x14ac:dyDescent="0.25">
      <c r="A59" s="59" t="s">
        <v>3283</v>
      </c>
      <c r="B59" s="18" t="s">
        <v>3069</v>
      </c>
      <c r="C59" s="18" t="s">
        <v>3068</v>
      </c>
    </row>
    <row customFormat="1" r="60" s="18" spans="1:8" x14ac:dyDescent="0.25">
      <c r="A60" s="59" t="s">
        <v>3285</v>
      </c>
      <c r="B60" s="18" t="s">
        <v>3135</v>
      </c>
      <c r="C60" s="18" t="s">
        <v>3135</v>
      </c>
    </row>
    <row customFormat="1" r="61" s="169" spans="1:8" x14ac:dyDescent="0.25">
      <c r="A61" s="170" t="s">
        <v>3075</v>
      </c>
      <c r="B61" s="171"/>
    </row>
    <row r="62" spans="1:8" x14ac:dyDescent="0.25">
      <c r="A62" s="107" t="s">
        <v>3352</v>
      </c>
      <c r="B62" s="38" t="s">
        <v>46</v>
      </c>
      <c r="C62" s="38" t="s">
        <v>37</v>
      </c>
      <c r="D62" s="17"/>
      <c r="E62" s="17"/>
      <c r="F62" s="17"/>
      <c r="G62" s="17"/>
      <c r="H62" s="17"/>
    </row>
    <row customFormat="1" r="63" s="172" spans="1:8" x14ac:dyDescent="0.25">
      <c r="A63" s="170" t="s">
        <v>3447</v>
      </c>
      <c r="B63" s="171"/>
    </row>
    <row customFormat="1" r="64" s="18" spans="1:8" x14ac:dyDescent="0.25">
      <c r="A64" s="18" t="s">
        <v>3448</v>
      </c>
      <c r="B64" s="18" t="s">
        <v>46</v>
      </c>
    </row>
    <row customFormat="1" r="65" s="18" spans="1:3" x14ac:dyDescent="0.25">
      <c r="A65" s="18" t="s">
        <v>3449</v>
      </c>
    </row>
    <row customFormat="1" r="66" s="18" spans="1:3" x14ac:dyDescent="0.25">
      <c r="A66" s="18" t="s">
        <v>2421</v>
      </c>
    </row>
    <row customFormat="1" r="67" s="18" spans="1:3" x14ac:dyDescent="0.25">
      <c r="A67" s="13" t="s">
        <v>3450</v>
      </c>
      <c r="B67" s="7" t="s">
        <v>3479</v>
      </c>
    </row>
    <row customFormat="1" r="68" s="172" spans="1:3" x14ac:dyDescent="0.25">
      <c r="A68" s="170" t="s">
        <v>3460</v>
      </c>
      <c r="B68" s="171"/>
    </row>
    <row r="69" spans="1:3" x14ac:dyDescent="0.25">
      <c r="A69" s="117" t="s">
        <v>3452</v>
      </c>
      <c r="B69" s="118">
        <f>IF(B26="Percentage",B27,B28/B19*100)</f>
        <v>18</v>
      </c>
      <c r="C69" s="118">
        <f>IF(C26="Percentage",C27,C28/C19*100)</f>
        <v>60</v>
      </c>
    </row>
    <row r="70" spans="1:3" x14ac:dyDescent="0.25">
      <c r="A70" s="117" t="s">
        <v>3453</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dxfId="123" priority="16" type="expression">
      <formula>A$26="Amount"</formula>
    </cfRule>
  </conditionalFormatting>
  <conditionalFormatting sqref="A28:XFD28">
    <cfRule dxfId="122" priority="15" type="expression">
      <formula>A$26="Percentage"</formula>
    </cfRule>
  </conditionalFormatting>
  <conditionalFormatting sqref="A38:XFD39">
    <cfRule dxfId="121" priority="14" type="expression">
      <formula>A$37="Yes"</formula>
    </cfRule>
  </conditionalFormatting>
  <conditionalFormatting sqref="A42:XFD50">
    <cfRule dxfId="120" priority="13" type="expression">
      <formula>A$41="Yes"</formula>
    </cfRule>
  </conditionalFormatting>
  <conditionalFormatting sqref="A54:A60 D54:XFD60">
    <cfRule dxfId="119" priority="10" type="expression">
      <formula>A$52="Yes"</formula>
    </cfRule>
  </conditionalFormatting>
  <conditionalFormatting sqref="A53:XFD53">
    <cfRule dxfId="118" priority="9" type="expression">
      <formula>A$52="No"</formula>
    </cfRule>
  </conditionalFormatting>
  <conditionalFormatting sqref="A47:XFD47">
    <cfRule dxfId="117" priority="8" type="expression">
      <formula>A$42="Personal"</formula>
    </cfRule>
  </conditionalFormatting>
  <conditionalFormatting sqref="A45:XFD46">
    <cfRule dxfId="116" priority="7" type="expression">
      <formula>A$42="Company"</formula>
    </cfRule>
  </conditionalFormatting>
  <conditionalFormatting sqref="A62:XFD62">
    <cfRule dxfId="115" priority="6" type="expression">
      <formula>A$18="New"</formula>
    </cfRule>
  </conditionalFormatting>
  <conditionalFormatting sqref="B54:C60">
    <cfRule dxfId="114" priority="5" type="expression">
      <formula>B$41="Yes"</formula>
    </cfRule>
  </conditionalFormatting>
  <conditionalFormatting sqref="B54:C60">
    <cfRule dxfId="113" priority="4" type="expression">
      <formula>B$52="Yes"</formula>
    </cfRule>
  </conditionalFormatting>
  <dataValidations count="30">
    <dataValidation allowBlank="1" errorStyle="information" showErrorMessage="1" showInputMessage="1" sqref="B18:C18" type="list">
      <formula1>"New, Used"</formula1>
    </dataValidation>
    <dataValidation allowBlank="1" errorStyle="information" showErrorMessage="1" showInputMessage="1" sqref="B20:C20" type="list">
      <formula1>"Commercial, Non Commercial"</formula1>
    </dataValidation>
    <dataValidation allowBlank="1" errorStyle="information" showErrorMessage="1" showInputMessage="1" sqref="B26:E26" type="list">
      <formula1>"Amount, Percentage"</formula1>
    </dataValidation>
    <dataValidation allowBlank="1" errorStyle="information" showErrorMessage="1" showInputMessage="1" sqref="B35:C35" type="list">
      <formula1>"REGION1, REGION2, REGION3"</formula1>
    </dataValidation>
    <dataValidation showErrorMessage="1" showInputMessage="1" sqref="B66"/>
    <dataValidation errorStyle="information" showErrorMessage="1" showInputMessage="1" sqref="B45:C45" type="custom">
      <formula1>AND(B41="No",B42="Personal")</formula1>
    </dataValidation>
    <dataValidation allowBlank="1" errorStyle="information" showErrorMessage="1" showInputMessage="1" sqref="B38:C38" type="custom">
      <formula1>B37="No"</formula1>
    </dataValidation>
    <dataValidation allowBlank="1" errorStyle="information" showErrorMessage="1" showInputMessage="1" sqref="B27:E27" type="custom">
      <formula1>AND(B26="Percentage",ISNUMBER(B27))</formula1>
    </dataValidation>
    <dataValidation allowBlank="1" errorStyle="information" showErrorMessage="1" showInputMessage="1" sqref="B28:E28" type="custom">
      <formula1>AND(B26="Amount",ISNUMBER(19))</formula1>
    </dataValidation>
    <dataValidation allowBlank="1" errorStyle="information" showErrorMessage="1" showInputMessage="1" sqref="B43:C43" type="custom">
      <formula1>B41="No"</formula1>
    </dataValidation>
    <dataValidation allowBlank="1" errorStyle="information" showErrorMessage="1" showInputMessage="1" sqref="B50:C50" type="custom">
      <formula1>B41="No"</formula1>
    </dataValidation>
    <dataValidation allowBlank="1" errorStyle="information" showErrorMessage="1" showInputMessage="1" sqref="B19:C19" type="custom">
      <formula1>ISNUMBER(B19)</formula1>
    </dataValidation>
    <dataValidation allowBlank="1" errorStyle="information" showErrorMessage="1" showInputMessage="1" sqref="B49:C49" type="custom">
      <formula1>AND(B41="No",IF(B48="E-KTP",LEN(B49)=16,IF(B48="NPWP",LEN(B49)=15,LEN(B49)&gt;0)))</formula1>
    </dataValidation>
    <dataValidation allowBlank="1" errorStyle="information" showErrorMessage="1" showInputMessage="1" sqref="B62:C62 B37:C37 B41:C41 B52:C52" type="list">
      <formula1>"Yes, No"</formula1>
    </dataValidation>
    <dataValidation allowBlank="1" errorStyle="information" showErrorMessage="1" showInputMessage="1" sqref="B39:C39" type="list">
      <formula1>ListCustomerRelationship</formula1>
    </dataValidation>
    <dataValidation allowBlank="1" errorStyle="information" showErrorMessage="1" showInputMessage="1" sqref="B42:C42" type="list">
      <formula1>ListOwnerType</formula1>
    </dataValidation>
    <dataValidation errorStyle="information" showErrorMessage="1" showInputMessage="1" sqref="C44" type="list">
      <formula1>ListGuarantorRelationshipCompany</formula1>
    </dataValidation>
    <dataValidation allowBlank="1" errorStyle="information" showErrorMessage="1" showInputMessage="1" sqref="B46:C46" type="list">
      <formula1>ListJobProfessionEMP</formula1>
    </dataValidation>
    <dataValidation allowBlank="1" errorStyle="information" showErrorMessage="1" showInputMessage="1" sqref="B47:C47" type="list">
      <formula1>ListCompanyType</formula1>
    </dataValidation>
    <dataValidation allowBlank="1" errorStyle="information" showErrorMessage="1" showInputMessage="1" sqref="B48:C48" type="list">
      <formula1>ListIdType</formula1>
    </dataValidation>
    <dataValidation allowBlank="1" errorStyle="information" showErrorMessage="1" showInputMessage="1" sqref="B53:C53" type="list">
      <formula1>ListCopyAddressCAPS</formula1>
    </dataValidation>
    <dataValidation allowBlank="1" errorStyle="information" showErrorMessage="1" showInputMessage="1" sqref="B54:C54" type="custom">
      <formula1>AND(#REF!="No",B52="No")</formula1>
    </dataValidation>
    <dataValidation allowBlank="1" errorStyle="information" showErrorMessage="1" showInputMessage="1" sqref="B55:C55" type="custom">
      <formula1>AND(#REF!="No",B52="No")</formula1>
    </dataValidation>
    <dataValidation allowBlank="1" errorStyle="information" showErrorMessage="1" showInputMessage="1" sqref="B56:C56" type="custom">
      <formula1>AND(#REF!="No",B52="No")</formula1>
    </dataValidation>
    <dataValidation allowBlank="1" errorStyle="information" showErrorMessage="1" showInputMessage="1" sqref="B57:C57" type="custom">
      <formula1>AND(#REF!="No",B52="No")</formula1>
    </dataValidation>
    <dataValidation allowBlank="1" errorStyle="information" showErrorMessage="1" showInputMessage="1" sqref="B58:C58" type="custom">
      <formula1>AND(#REF!="No",B52="No")</formula1>
    </dataValidation>
    <dataValidation allowBlank="1" errorStyle="information" showErrorMessage="1" showInputMessage="1" sqref="B59:C59" type="custom">
      <formula1>AND(#REF!="No",B52="No")</formula1>
    </dataValidation>
    <dataValidation allowBlank="1" errorStyle="information" showErrorMessage="1" showInputMessage="1" sqref="B60:C60" type="custom">
      <formula1>AND(#REF!="No",B52="No")</formula1>
    </dataValidation>
    <dataValidation errorStyle="information" showErrorMessage="1" showInputMessage="1" sqref="B44" type="list">
      <formula1>IF(AND(B41="No",B42="Personal"),ListCustomerRelationship,ListGuarantorRelationshipCompany)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4"/>
  <sheetViews>
    <sheetView workbookViewId="0">
      <pane activePane="topRight" state="frozen" topLeftCell="B1" xSplit="1"/>
      <selection activeCell="B17" sqref="B17"/>
      <selection activeCell="B12" pane="topRight" sqref="B12:C12"/>
    </sheetView>
  </sheetViews>
  <sheetFormatPr defaultRowHeight="15" x14ac:dyDescent="0.25"/>
  <cols>
    <col min="1" max="2" customWidth="true" width="34.85546875" collapsed="true"/>
    <col min="3" max="3" customWidth="true" width="23.0" collapsed="true"/>
    <col min="4" max="5" bestFit="true" customWidth="true" width="19.85546875" collapsed="true"/>
    <col min="6" max="6" bestFit="true" customWidth="true" width="18.42578125" collapsed="true"/>
    <col min="7" max="8" bestFit="true" customWidth="true" width="19.85546875" collapsed="true"/>
  </cols>
  <sheetData>
    <row customFormat="1" r="1" s="18" spans="1:8" x14ac:dyDescent="0.25">
      <c r="A1" s="18" t="s">
        <v>4</v>
      </c>
      <c r="B1" t="s">
        <v>3600</v>
      </c>
      <c r="C1" t="s">
        <v>3600</v>
      </c>
      <c r="D1" s="18" t="s">
        <v>7</v>
      </c>
      <c r="E1" s="18" t="s">
        <v>7</v>
      </c>
      <c r="F1" s="18" t="s">
        <v>7</v>
      </c>
      <c r="G1" s="18" t="s">
        <v>7</v>
      </c>
      <c r="H1" s="18" t="s">
        <v>7</v>
      </c>
    </row>
    <row customFormat="1" r="2" s="18" spans="1:8" x14ac:dyDescent="0.25">
      <c r="A2" s="18" t="s">
        <v>3204</v>
      </c>
      <c r="B2" s="18" t="s">
        <v>3046</v>
      </c>
      <c r="C2" s="18" t="s">
        <v>3046</v>
      </c>
      <c r="D2" s="18" t="s">
        <v>3046</v>
      </c>
      <c r="E2" s="18" t="s">
        <v>3046</v>
      </c>
      <c r="F2" s="18" t="s">
        <v>3046</v>
      </c>
      <c r="G2" s="18" t="s">
        <v>3046</v>
      </c>
      <c r="H2" s="18" t="s">
        <v>3046</v>
      </c>
    </row>
    <row customFormat="1" r="3" s="18" spans="1:8" x14ac:dyDescent="0.25">
      <c r="A3" s="18" t="s">
        <v>3205</v>
      </c>
    </row>
    <row customFormat="1" r="4" s="18" spans="1:8" x14ac:dyDescent="0.25">
      <c r="A4" s="18" t="s">
        <v>3359</v>
      </c>
      <c r="B4" s="18">
        <f>IF(B18="Amount",COUNTIFS($A13:$A18,"*$*",B13:B18,"")+COUNTIFS($A20:$A20,"*$*",B20:B20,""),IF(B18="Percentage",COUNTIFS($A13:$A18,"*$*",B13:B18,"")+COUNTIFS($A19:$A19,"*$*",B19:B19,"")))</f>
        <v>0</v>
      </c>
      <c r="C4" s="18">
        <f ref="C4:F4" si="0" t="shared">IF(C18="Amount",COUNTIFS($A13:$A18,"*$*",C13:C18,"")+COUNTIFS($A20:$A20,"*$*",C20:C20,""),IF(C18="Percentage",COUNTIFS($A13:$A18,"*$*",C13:C18,"")+COUNTIFS($A19:$A19,"*$*",C19:C19,"")))</f>
        <v>0</v>
      </c>
      <c r="D4" s="18">
        <f si="0" t="shared"/>
        <v>2</v>
      </c>
      <c r="E4" s="18">
        <f si="0" t="shared"/>
        <v>2</v>
      </c>
      <c r="F4" s="18">
        <f si="0" t="shared"/>
        <v>2</v>
      </c>
    </row>
    <row customFormat="1" r="5" s="18" spans="1:8" x14ac:dyDescent="0.25"/>
    <row customFormat="1" r="6" s="18" spans="1:8" x14ac:dyDescent="0.25"/>
    <row customFormat="1" r="7" s="18" spans="1:8" x14ac:dyDescent="0.25"/>
    <row customFormat="1" r="8" s="18" spans="1:8" x14ac:dyDescent="0.25"/>
    <row customFormat="1" r="9" s="18" spans="1:8" x14ac:dyDescent="0.25"/>
    <row customFormat="1" r="10" s="18" spans="1:8" x14ac:dyDescent="0.25"/>
    <row customFormat="1" r="11" s="103" spans="1:8" x14ac:dyDescent="0.25">
      <c r="C11" s="102"/>
      <c r="D11" s="102"/>
      <c r="E11" s="102"/>
      <c r="G11" s="102"/>
      <c r="H11" s="102"/>
    </row>
    <row customFormat="1" r="12" s="18" spans="1:8" x14ac:dyDescent="0.25">
      <c r="A12" s="75" t="s">
        <v>6</v>
      </c>
    </row>
    <row customFormat="1" r="13" s="18" spans="1:8" x14ac:dyDescent="0.25">
      <c r="A13" s="59" t="s">
        <v>3327</v>
      </c>
      <c r="B13" s="7" t="s">
        <v>3407</v>
      </c>
      <c r="C13" s="7" t="s">
        <v>3519</v>
      </c>
      <c r="D13" s="7"/>
      <c r="E13" s="7"/>
      <c r="F13" s="7"/>
      <c r="G13" s="7"/>
      <c r="H13" s="7"/>
    </row>
    <row customFormat="1" r="14" s="18" spans="1:8" x14ac:dyDescent="0.25">
      <c r="A14" s="59" t="s">
        <v>3328</v>
      </c>
      <c r="B14" s="8" t="s">
        <v>3145</v>
      </c>
      <c r="C14" s="8" t="s">
        <v>3430</v>
      </c>
      <c r="D14" s="8" t="s">
        <v>3145</v>
      </c>
      <c r="E14" s="8" t="s">
        <v>3145</v>
      </c>
      <c r="F14" s="8" t="s">
        <v>3145</v>
      </c>
      <c r="G14" s="8" t="s">
        <v>3145</v>
      </c>
      <c r="H14" s="8" t="s">
        <v>3145</v>
      </c>
    </row>
    <row customFormat="1" r="15" s="18" spans="1:8" x14ac:dyDescent="0.25">
      <c r="A15" s="59" t="s">
        <v>3360</v>
      </c>
      <c r="B15" s="9" t="s">
        <v>3481</v>
      </c>
      <c r="C15" s="9" t="s">
        <v>3520</v>
      </c>
      <c r="D15" s="9"/>
      <c r="E15" s="9"/>
      <c r="F15" s="9"/>
      <c r="G15" s="9"/>
      <c r="H15" s="9"/>
    </row>
    <row customFormat="1" r="16" s="18" spans="1:8" x14ac:dyDescent="0.25">
      <c r="A16" s="59" t="s">
        <v>3361</v>
      </c>
      <c r="B16" s="9" t="s">
        <v>3073</v>
      </c>
      <c r="C16" s="9" t="s">
        <v>3431</v>
      </c>
      <c r="D16" s="9" t="s">
        <v>3073</v>
      </c>
      <c r="E16" s="9" t="s">
        <v>3073</v>
      </c>
      <c r="F16" s="9" t="s">
        <v>3073</v>
      </c>
      <c r="G16" s="9" t="s">
        <v>3073</v>
      </c>
      <c r="H16" s="9" t="s">
        <v>3073</v>
      </c>
    </row>
    <row customFormat="1" r="17" s="18" spans="1:8" x14ac:dyDescent="0.25">
      <c r="A17" s="59" t="s">
        <v>3362</v>
      </c>
      <c r="B17" s="28">
        <v>1000000</v>
      </c>
      <c r="C17" s="28">
        <v>1000000</v>
      </c>
      <c r="D17" s="28">
        <v>10000002</v>
      </c>
      <c r="E17" s="28">
        <v>10000003</v>
      </c>
      <c r="F17" s="28">
        <v>10000004</v>
      </c>
      <c r="G17" s="28">
        <v>10000005</v>
      </c>
      <c r="H17" s="28">
        <v>10000006</v>
      </c>
    </row>
    <row customFormat="1" r="18" s="18" spans="1:8" x14ac:dyDescent="0.25">
      <c r="A18" s="59" t="s">
        <v>3335</v>
      </c>
      <c r="B18" s="18" t="s">
        <v>107</v>
      </c>
      <c r="C18" s="18" t="s">
        <v>97</v>
      </c>
      <c r="D18" s="18" t="s">
        <v>97</v>
      </c>
      <c r="E18" s="18" t="s">
        <v>97</v>
      </c>
      <c r="F18" s="18" t="s">
        <v>97</v>
      </c>
      <c r="G18" s="18" t="s">
        <v>97</v>
      </c>
      <c r="H18" s="18" t="s">
        <v>97</v>
      </c>
    </row>
    <row customFormat="1" r="19" s="18" spans="1:8" x14ac:dyDescent="0.25">
      <c r="A19" s="59" t="s">
        <v>3336</v>
      </c>
      <c r="B19" s="18">
        <v>25</v>
      </c>
      <c r="C19" s="18">
        <v>12</v>
      </c>
      <c r="D19" s="18">
        <v>12</v>
      </c>
      <c r="E19" s="18">
        <v>12</v>
      </c>
      <c r="F19" s="18">
        <v>12</v>
      </c>
      <c r="G19" s="18">
        <v>12</v>
      </c>
      <c r="H19" s="18">
        <v>12</v>
      </c>
    </row>
    <row customFormat="1" r="20" s="18" spans="1:8" x14ac:dyDescent="0.25">
      <c r="A20" s="59" t="s">
        <v>3337</v>
      </c>
      <c r="B20" s="28">
        <v>2500000</v>
      </c>
      <c r="C20" s="28">
        <v>120000</v>
      </c>
      <c r="D20" s="28">
        <v>2500000</v>
      </c>
      <c r="E20" s="28">
        <v>2500000</v>
      </c>
      <c r="F20" s="28">
        <v>2500000</v>
      </c>
      <c r="G20" s="28">
        <v>2500000</v>
      </c>
      <c r="H20" s="28">
        <v>2500000</v>
      </c>
    </row>
    <row customFormat="1" r="21" s="18" spans="1:8" x14ac:dyDescent="0.25">
      <c r="A21" s="18" t="s">
        <v>96</v>
      </c>
      <c r="B21" s="18" t="s">
        <v>3491</v>
      </c>
    </row>
    <row customFormat="1" r="22" s="172" spans="1:8" x14ac:dyDescent="0.25">
      <c r="A22" s="170" t="s">
        <v>3460</v>
      </c>
      <c r="B22" s="171"/>
    </row>
    <row r="23" spans="1:8" x14ac:dyDescent="0.25">
      <c r="A23" s="117" t="s">
        <v>3452</v>
      </c>
      <c r="B23" s="118">
        <f>IF(B18="Percentage",B19,B20/B17*100)</f>
        <v>25</v>
      </c>
      <c r="C23" s="118">
        <f>IF(C18="Percentage",C19,C20/C17*100)</f>
        <v>12</v>
      </c>
    </row>
    <row r="24" spans="1:8" x14ac:dyDescent="0.25">
      <c r="A24" s="117" t="s">
        <v>3453</v>
      </c>
      <c r="B24" s="118">
        <f>IF(B18="Amount",B20,B17*B19%)</f>
        <v>250000</v>
      </c>
      <c r="C24" s="118">
        <f>IF(C18="Amount",C20,C17*C19%)</f>
        <v>120000</v>
      </c>
    </row>
  </sheetData>
  <mergeCells count="1">
    <mergeCell ref="A22:XFD22"/>
  </mergeCells>
  <conditionalFormatting sqref="B19:XFD19">
    <cfRule dxfId="112" priority="6" type="expression">
      <formula>B$18="Amount"</formula>
    </cfRule>
  </conditionalFormatting>
  <conditionalFormatting sqref="B20:XFD20">
    <cfRule dxfId="111" priority="5" type="expression">
      <formula>B$18="Percentage"</formula>
    </cfRule>
  </conditionalFormatting>
  <conditionalFormatting sqref="A19">
    <cfRule dxfId="110" priority="2" type="expression">
      <formula>A$18="Amount"</formula>
    </cfRule>
  </conditionalFormatting>
  <conditionalFormatting sqref="A20">
    <cfRule dxfId="109" priority="1" type="expression">
      <formula>A$18="Percentage"</formula>
    </cfRule>
  </conditionalFormatting>
  <dataValidations count="5">
    <dataValidation allowBlank="1" errorStyle="information" showErrorMessage="1" showInputMessage="1" sqref="B17:H17" type="custom">
      <formula1>ISNUMBER(B17)</formula1>
    </dataValidation>
    <dataValidation allowBlank="1" errorStyle="information" showErrorMessage="1" showInputMessage="1" sqref="B18:H18" type="list">
      <formula1>"Amount, Percentage"</formula1>
    </dataValidation>
    <dataValidation allowBlank="1" errorStyle="information" showErrorMessage="1" showInputMessage="1" sqref="B19:H19" type="custom">
      <formula1>AND(B18="Percentage",ISNUMBER(B19))</formula1>
    </dataValidation>
    <dataValidation allowBlank="1" errorStyle="information" showErrorMessage="1" showInputMessage="1" sqref="B20:H20" type="custom">
      <formula1>AND(B18="Amount",ISNUMBER(B20))</formula1>
    </dataValidation>
    <dataValidation allowBlank="1" showErrorMessage="1" showInputMessage="1" sqref="B10" type="list">
      <formula1>"Yes, No, Edit"</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H96"/>
  <sheetViews>
    <sheetView workbookViewId="0">
      <pane activePane="topRight" state="frozen" topLeftCell="B1" xSplit="1"/>
      <selection activeCell="A10" sqref="A10"/>
      <selection activeCell="B12" pane="topRight" sqref="B12"/>
    </sheetView>
  </sheetViews>
  <sheetFormatPr defaultRowHeight="15" x14ac:dyDescent="0.25"/>
  <cols>
    <col min="1" max="1" bestFit="true" customWidth="true" width="66.7109375" collapsed="true"/>
    <col min="2" max="2" customWidth="true" width="43.28515625" collapsed="true"/>
    <col min="3" max="3" customWidth="true" width="24.85546875" collapsed="true"/>
    <col min="4" max="5" bestFit="true" customWidth="true" width="11.7109375" collapsed="true"/>
  </cols>
  <sheetData>
    <row customFormat="1" r="1" s="18" spans="1:7" x14ac:dyDescent="0.25">
      <c r="A1" s="18" t="s">
        <v>4</v>
      </c>
      <c r="B1" s="139" t="s">
        <v>7</v>
      </c>
      <c r="C1" t="s">
        <v>7</v>
      </c>
      <c r="D1" s="18" t="s">
        <v>7</v>
      </c>
      <c r="E1" s="18" t="s">
        <v>7</v>
      </c>
      <c r="F1" s="18" t="s">
        <v>7</v>
      </c>
      <c r="G1" s="18" t="s">
        <v>7</v>
      </c>
    </row>
    <row customFormat="1" r="2" s="18" spans="1:7" x14ac:dyDescent="0.25">
      <c r="A2" s="18" t="s">
        <v>3204</v>
      </c>
      <c r="B2" s="139" t="s">
        <v>3046</v>
      </c>
      <c r="C2" t="s">
        <v>3046</v>
      </c>
      <c r="D2" s="18" t="s">
        <v>3046</v>
      </c>
      <c r="E2" s="18" t="s">
        <v>3046</v>
      </c>
      <c r="F2" s="18" t="s">
        <v>3046</v>
      </c>
      <c r="G2" s="18" t="s">
        <v>3046</v>
      </c>
    </row>
    <row customFormat="1" r="3" s="18" spans="1:7" x14ac:dyDescent="0.25">
      <c r="A3" s="18" t="s">
        <v>3205</v>
      </c>
    </row>
    <row customFormat="1" r="4" s="18" spans="1:7" x14ac:dyDescent="0.25">
      <c r="A4" s="18" t="s">
        <v>3359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tr">
        <f>'1.TabCustomerMainData'!$B$10</f>
        <v>No</v>
      </c>
      <c r="C10" s="18" t="str">
        <f>'1.TabCustomerMainData'!$B$10</f>
        <v>No</v>
      </c>
    </row>
    <row customFormat="1" r="11" s="169" spans="1:7" x14ac:dyDescent="0.25">
      <c r="A11" s="179" t="s">
        <v>3023</v>
      </c>
      <c r="B11" s="180"/>
      <c r="C11" s="180"/>
      <c r="D11" s="180"/>
      <c r="E11" s="181"/>
    </row>
    <row customFormat="1" r="12" s="18" spans="1:7" x14ac:dyDescent="0.25">
      <c r="A12" s="58" t="s">
        <v>3363</v>
      </c>
      <c r="B12" s="18" t="s">
        <v>265</v>
      </c>
      <c r="C12" s="18" t="s">
        <v>223</v>
      </c>
    </row>
    <row customFormat="1" r="13" s="185" spans="1:7" x14ac:dyDescent="0.25">
      <c r="A13" s="182" t="s">
        <v>53</v>
      </c>
      <c r="B13" s="183"/>
      <c r="C13" s="183"/>
      <c r="D13" s="183"/>
      <c r="E13" s="184"/>
    </row>
    <row customFormat="1" r="14" s="18" spans="1:7" x14ac:dyDescent="0.25">
      <c r="A14" s="59" t="s">
        <v>3364</v>
      </c>
      <c r="B14" s="18" t="s">
        <v>3138</v>
      </c>
      <c r="C14" s="18" t="s">
        <v>3138</v>
      </c>
    </row>
    <row customFormat="1" r="15" s="18" spans="1:7" x14ac:dyDescent="0.25">
      <c r="A15" s="59" t="s">
        <v>3365</v>
      </c>
      <c r="B15" s="27">
        <v>110000000</v>
      </c>
      <c r="C15" s="27">
        <v>1000000</v>
      </c>
    </row>
    <row customFormat="1" r="16" s="18" spans="1:7" x14ac:dyDescent="0.25">
      <c r="A16" s="18" t="s">
        <v>109</v>
      </c>
    </row>
    <row customFormat="1" r="17" s="18" spans="1:5" x14ac:dyDescent="0.25">
      <c r="A17" s="18" t="s">
        <v>110</v>
      </c>
    </row>
    <row customFormat="1" r="18" s="18" spans="1:5" x14ac:dyDescent="0.25">
      <c r="A18" s="59" t="s">
        <v>3366</v>
      </c>
      <c r="B18" s="72">
        <v>44197</v>
      </c>
      <c r="C18" s="72">
        <v>44197</v>
      </c>
    </row>
    <row customFormat="1" r="19" s="18" spans="1:5" x14ac:dyDescent="0.25">
      <c r="A19" s="59" t="s">
        <v>3367</v>
      </c>
      <c r="B19" s="72">
        <v>44623</v>
      </c>
      <c r="C19" s="72">
        <v>44623</v>
      </c>
    </row>
    <row customFormat="1" r="20" s="18" spans="1:5" x14ac:dyDescent="0.25">
      <c r="A20" s="18" t="s">
        <v>111</v>
      </c>
    </row>
    <row customFormat="1" r="21" s="185" spans="1:5" x14ac:dyDescent="0.25">
      <c r="A21" s="182" t="s">
        <v>47</v>
      </c>
      <c r="B21" s="183"/>
      <c r="C21" s="183"/>
      <c r="D21" s="183"/>
      <c r="E21" s="184"/>
    </row>
    <row customFormat="1" r="22" s="18" spans="1:5" x14ac:dyDescent="0.25">
      <c r="A22" s="59" t="s">
        <v>3343</v>
      </c>
      <c r="B22" s="18" t="s">
        <v>195</v>
      </c>
      <c r="C22" s="18" t="s">
        <v>112</v>
      </c>
    </row>
    <row customFormat="1" r="23" s="18" spans="1:5" x14ac:dyDescent="0.25">
      <c r="A23" s="59" t="s">
        <v>3365</v>
      </c>
      <c r="B23" s="27">
        <v>310000000</v>
      </c>
      <c r="C23" s="27">
        <v>600000000</v>
      </c>
    </row>
    <row customFormat="1" r="24" s="18" spans="1:5" x14ac:dyDescent="0.25">
      <c r="A24" s="59" t="s">
        <v>3368</v>
      </c>
      <c r="B24" s="18" t="s">
        <v>113</v>
      </c>
      <c r="C24" s="18" t="s">
        <v>267</v>
      </c>
    </row>
    <row customFormat="1" r="25" s="18" spans="1:5" x14ac:dyDescent="0.25">
      <c r="A25" s="59" t="s">
        <v>3369</v>
      </c>
      <c r="B25" s="18" t="s">
        <v>192</v>
      </c>
      <c r="C25" s="18" t="s">
        <v>192</v>
      </c>
    </row>
    <row customFormat="1" r="26" s="18" spans="1:5" x14ac:dyDescent="0.25">
      <c r="A26" s="59" t="s">
        <v>3364</v>
      </c>
      <c r="B26" s="18" t="s">
        <v>393</v>
      </c>
      <c r="C26" s="18" t="s">
        <v>393</v>
      </c>
    </row>
    <row customFormat="1" r="27" s="18" spans="1:5" x14ac:dyDescent="0.25">
      <c r="A27" s="18" t="s">
        <v>111</v>
      </c>
    </row>
    <row customFormat="1" r="28" s="18" spans="1:5" x14ac:dyDescent="0.25">
      <c r="A28" s="59" t="s">
        <v>3370</v>
      </c>
      <c r="B28" s="18">
        <v>16</v>
      </c>
      <c r="C28" s="18">
        <v>48</v>
      </c>
    </row>
    <row customFormat="1" r="29" s="169" spans="1:5" x14ac:dyDescent="0.25">
      <c r="A29" s="179" t="s">
        <v>3024</v>
      </c>
      <c r="B29" s="180"/>
      <c r="C29" s="180"/>
      <c r="D29" s="180"/>
      <c r="E29" s="181"/>
    </row>
    <row customFormat="1" r="30" s="18" spans="1:5" x14ac:dyDescent="0.25">
      <c r="A30" s="64" t="s">
        <v>116</v>
      </c>
      <c r="B30" s="35" t="s">
        <v>117</v>
      </c>
      <c r="C30" s="35" t="s">
        <v>117</v>
      </c>
    </row>
    <row customFormat="1" r="31" s="18" spans="1:5" x14ac:dyDescent="0.25">
      <c r="A31" s="35" t="s">
        <v>118</v>
      </c>
      <c r="B31">
        <v>700000</v>
      </c>
      <c r="C31" s="36">
        <v>800000</v>
      </c>
    </row>
    <row customFormat="1" r="32" s="18" spans="1:5" x14ac:dyDescent="0.25">
      <c r="A32" s="35" t="s">
        <v>119</v>
      </c>
      <c r="B32">
        <v>750000</v>
      </c>
      <c r="C32" s="36">
        <v>800000</v>
      </c>
    </row>
    <row customFormat="1" r="33" s="189" spans="1:5" x14ac:dyDescent="0.25">
      <c r="A33" s="186" t="s">
        <v>3025</v>
      </c>
      <c r="B33" s="187"/>
      <c r="C33" s="187"/>
      <c r="D33" s="187"/>
      <c r="E33" s="188"/>
    </row>
    <row customFormat="1" r="34" s="18" spans="1:5" x14ac:dyDescent="0.25">
      <c r="A34" s="59" t="s">
        <v>3371</v>
      </c>
      <c r="B34" s="18" t="s">
        <v>121</v>
      </c>
      <c r="C34" s="18" t="s">
        <v>121</v>
      </c>
    </row>
    <row customFormat="1" r="35" s="154" spans="1:5" x14ac:dyDescent="0.25">
      <c r="A35" s="154" t="s">
        <v>122</v>
      </c>
      <c r="B35" s="155"/>
      <c r="C35" s="155"/>
      <c r="D35" s="155"/>
      <c r="E35" s="155"/>
    </row>
    <row customFormat="1" r="36" s="18" spans="1:5" x14ac:dyDescent="0.25">
      <c r="A36" s="59" t="s">
        <v>3372</v>
      </c>
      <c r="B36" s="18" t="s">
        <v>87</v>
      </c>
      <c r="C36" s="18" t="s">
        <v>87</v>
      </c>
    </row>
    <row customFormat="1" r="37" s="18" spans="1:5" x14ac:dyDescent="0.25">
      <c r="A37" s="59" t="s">
        <v>3373</v>
      </c>
      <c r="B37" s="18" t="s">
        <v>87</v>
      </c>
      <c r="C37" s="18" t="s">
        <v>117</v>
      </c>
    </row>
    <row customFormat="1" r="38" s="18" spans="1:5" x14ac:dyDescent="0.25">
      <c r="A38" s="59" t="s">
        <v>3374</v>
      </c>
      <c r="B38" s="18" t="s">
        <v>87</v>
      </c>
      <c r="C38" s="18" t="s">
        <v>87</v>
      </c>
    </row>
    <row customFormat="1" r="39" s="18" spans="1:5" x14ac:dyDescent="0.25">
      <c r="A39" s="59" t="s">
        <v>3375</v>
      </c>
      <c r="B39" s="18" t="s">
        <v>87</v>
      </c>
      <c r="C39" s="18" t="s">
        <v>87</v>
      </c>
    </row>
    <row customFormat="1" r="40" s="18" spans="1:5" x14ac:dyDescent="0.25">
      <c r="A40" s="59" t="s">
        <v>3376</v>
      </c>
      <c r="B40" s="18" t="s">
        <v>87</v>
      </c>
      <c r="C40" s="18" t="s">
        <v>87</v>
      </c>
    </row>
    <row customFormat="1" r="41" s="18" spans="1:5" x14ac:dyDescent="0.25">
      <c r="A41" s="59" t="s">
        <v>3377</v>
      </c>
      <c r="B41" s="18" t="s">
        <v>87</v>
      </c>
      <c r="C41" s="18" t="s">
        <v>87</v>
      </c>
    </row>
    <row customFormat="1" r="42" s="18" spans="1:5" x14ac:dyDescent="0.25">
      <c r="A42" s="59" t="s">
        <v>3378</v>
      </c>
      <c r="B42" s="18" t="s">
        <v>87</v>
      </c>
      <c r="C42" s="18" t="s">
        <v>117</v>
      </c>
    </row>
    <row customFormat="1" r="43" s="86" spans="1:5" x14ac:dyDescent="0.25">
      <c r="A43" s="108" t="s">
        <v>3379</v>
      </c>
      <c r="B43" s="18" t="s">
        <v>87</v>
      </c>
      <c r="C43" s="18" t="s">
        <v>87</v>
      </c>
      <c r="D43" s="99"/>
      <c r="E43" s="99"/>
    </row>
    <row customFormat="1" r="44" s="190" spans="1:5" x14ac:dyDescent="0.25">
      <c r="A44" s="190" t="s">
        <v>3166</v>
      </c>
      <c r="B44" s="191"/>
      <c r="C44" s="191"/>
      <c r="D44" s="191"/>
      <c r="E44" s="191"/>
    </row>
    <row customFormat="1" r="45" s="87" spans="1:5" x14ac:dyDescent="0.25">
      <c r="A45" s="87" t="s">
        <v>3149</v>
      </c>
      <c r="B45" s="88" t="s">
        <v>3521</v>
      </c>
      <c r="C45" s="88" t="s">
        <v>3521</v>
      </c>
    </row>
    <row customFormat="1" r="46" s="87" spans="1:5" x14ac:dyDescent="0.25">
      <c r="A46" s="87" t="s">
        <v>3150</v>
      </c>
      <c r="B46" s="88"/>
      <c r="C46" s="88" t="s">
        <v>3590</v>
      </c>
    </row>
    <row customFormat="1" r="47" s="87" spans="1:5" x14ac:dyDescent="0.25">
      <c r="A47" s="87" t="s">
        <v>3151</v>
      </c>
      <c r="B47" s="88" t="s">
        <v>3529</v>
      </c>
      <c r="C47" s="88" t="s">
        <v>3529</v>
      </c>
    </row>
    <row customFormat="1" r="48" s="87" spans="1:5" x14ac:dyDescent="0.25">
      <c r="A48" s="87" t="s">
        <v>120</v>
      </c>
      <c r="B48" s="88"/>
      <c r="C48" s="88" t="s">
        <v>3530</v>
      </c>
    </row>
    <row customFormat="1" r="49" s="148" spans="1:5" x14ac:dyDescent="0.25">
      <c r="A49" s="148" t="s">
        <v>3614</v>
      </c>
      <c r="B49" s="149"/>
      <c r="C49" s="149"/>
      <c r="D49" s="149"/>
      <c r="E49" s="149"/>
    </row>
    <row customFormat="1" r="50" s="87" spans="1:5" x14ac:dyDescent="0.25">
      <c r="A50" s="87" t="s">
        <v>123</v>
      </c>
      <c r="B50" s="89" t="s">
        <v>3521</v>
      </c>
      <c r="C50" s="89" t="s">
        <v>3521</v>
      </c>
    </row>
    <row customFormat="1" r="51" s="87" spans="1:5" x14ac:dyDescent="0.25">
      <c r="A51" s="87" t="s">
        <v>124</v>
      </c>
      <c r="B51" s="89"/>
      <c r="C51" s="89" t="s">
        <v>3531</v>
      </c>
    </row>
    <row customFormat="1" r="52" s="87" spans="1:5" x14ac:dyDescent="0.25">
      <c r="A52" s="87" t="s">
        <v>125</v>
      </c>
      <c r="B52" s="89" t="s">
        <v>3532</v>
      </c>
      <c r="C52" s="89" t="s">
        <v>3532</v>
      </c>
    </row>
    <row customFormat="1" r="53" s="87" spans="1:5" x14ac:dyDescent="0.25">
      <c r="A53" s="87" t="s">
        <v>126</v>
      </c>
      <c r="B53" s="89" t="s">
        <v>3533</v>
      </c>
      <c r="C53" s="89" t="s">
        <v>3533</v>
      </c>
    </row>
    <row customFormat="1" r="54" s="87" spans="1:5" x14ac:dyDescent="0.25">
      <c r="A54" s="87" t="s">
        <v>127</v>
      </c>
      <c r="B54" s="89"/>
      <c r="C54" s="89" t="s">
        <v>3534</v>
      </c>
    </row>
    <row customFormat="1" r="55" s="87" spans="1:5" x14ac:dyDescent="0.25">
      <c r="A55" s="87" t="s">
        <v>128</v>
      </c>
      <c r="B55" s="89"/>
      <c r="C55" s="89" t="s">
        <v>3535</v>
      </c>
    </row>
    <row customFormat="1" r="56" s="87" spans="1:5" x14ac:dyDescent="0.25">
      <c r="A56" s="87" t="s">
        <v>129</v>
      </c>
      <c r="B56" s="89" t="s">
        <v>3536</v>
      </c>
      <c r="C56" s="89" t="s">
        <v>3536</v>
      </c>
    </row>
    <row customFormat="1" r="57" s="87" spans="1:5" x14ac:dyDescent="0.25">
      <c r="A57" s="87" t="s">
        <v>3195</v>
      </c>
      <c r="B57" s="89" t="s">
        <v>3537</v>
      </c>
      <c r="C57" s="89" t="s">
        <v>3537</v>
      </c>
    </row>
    <row customFormat="1" r="58" s="150" spans="1:5" x14ac:dyDescent="0.25">
      <c r="A58" s="150" t="s">
        <v>3152</v>
      </c>
    </row>
    <row customFormat="1" r="59" s="95" spans="1:5" x14ac:dyDescent="0.25">
      <c r="A59" s="13" t="s">
        <v>3153</v>
      </c>
      <c r="B59" s="13"/>
      <c r="C59" s="13" t="s">
        <v>3538</v>
      </c>
    </row>
    <row customFormat="1" r="60" s="95" spans="1:5" x14ac:dyDescent="0.25">
      <c r="A60" s="13" t="s">
        <v>3154</v>
      </c>
      <c r="B60" s="13"/>
      <c r="C60" s="13" t="s">
        <v>3539</v>
      </c>
    </row>
    <row customFormat="1" r="61" s="95" spans="1:5" x14ac:dyDescent="0.25">
      <c r="A61" s="13" t="s">
        <v>3155</v>
      </c>
      <c r="B61" s="13"/>
      <c r="C61" s="13" t="s">
        <v>3540</v>
      </c>
    </row>
    <row customFormat="1" r="62" s="95" spans="1:5" x14ac:dyDescent="0.25">
      <c r="A62" s="13" t="s">
        <v>3157</v>
      </c>
      <c r="B62" s="13"/>
      <c r="C62" s="13" t="s">
        <v>3541</v>
      </c>
    </row>
    <row customFormat="1" r="63" s="95" spans="1:5" x14ac:dyDescent="0.25">
      <c r="A63" s="13" t="s">
        <v>3156</v>
      </c>
      <c r="B63" s="13"/>
      <c r="C63" s="13" t="s">
        <v>3542</v>
      </c>
    </row>
    <row customFormat="1" r="64" s="95" spans="1:5" x14ac:dyDescent="0.25">
      <c r="A64" s="13" t="s">
        <v>3158</v>
      </c>
      <c r="B64" s="13"/>
      <c r="C64" s="13" t="s">
        <v>3543</v>
      </c>
    </row>
    <row customFormat="1" r="65" s="95" spans="1:3" x14ac:dyDescent="0.25">
      <c r="A65" s="13" t="s">
        <v>3159</v>
      </c>
      <c r="B65" s="13"/>
      <c r="C65" s="13" t="s">
        <v>3544</v>
      </c>
    </row>
    <row customFormat="1" r="66" s="98" spans="1:3" x14ac:dyDescent="0.25">
      <c r="A66" s="13" t="s">
        <v>3196</v>
      </c>
      <c r="B66" s="13"/>
      <c r="C66" s="13" t="s">
        <v>3545</v>
      </c>
    </row>
    <row customFormat="1" r="67" s="100" spans="1:3" x14ac:dyDescent="0.25">
      <c r="A67" s="13" t="s">
        <v>3198</v>
      </c>
      <c r="B67" s="13"/>
      <c r="C67" s="13"/>
    </row>
    <row customFormat="1" r="68" s="95" spans="1:3" x14ac:dyDescent="0.25">
      <c r="A68" s="95" t="s">
        <v>3194</v>
      </c>
      <c r="B68" s="97"/>
      <c r="C68" s="97"/>
    </row>
    <row customFormat="1" r="69" s="95" spans="1:3" x14ac:dyDescent="0.25">
      <c r="A69" s="13" t="s">
        <v>3185</v>
      </c>
      <c r="B69" s="13" t="s">
        <v>3546</v>
      </c>
      <c r="C69" s="13" t="s">
        <v>3591</v>
      </c>
    </row>
    <row customFormat="1" r="70" s="95" spans="1:3" x14ac:dyDescent="0.25">
      <c r="A70" s="96" t="s">
        <v>3186</v>
      </c>
      <c r="B70" s="96"/>
      <c r="C70" s="96"/>
    </row>
    <row customFormat="1" r="71" s="95" spans="1:3" x14ac:dyDescent="0.25">
      <c r="A71" s="13" t="s">
        <v>3187</v>
      </c>
      <c r="B71" s="13"/>
      <c r="C71" s="13"/>
    </row>
    <row customFormat="1" r="72" s="95" spans="1:3" x14ac:dyDescent="0.25">
      <c r="A72" s="13" t="s">
        <v>3188</v>
      </c>
      <c r="B72" s="13"/>
      <c r="C72" s="13" t="s">
        <v>3522</v>
      </c>
    </row>
    <row customFormat="1" r="73" s="95" spans="1:3" x14ac:dyDescent="0.25">
      <c r="A73" s="13" t="s">
        <v>3189</v>
      </c>
      <c r="B73" s="13"/>
      <c r="C73" s="13" t="s">
        <v>3523</v>
      </c>
    </row>
    <row customFormat="1" r="74" s="13" spans="1:3" x14ac:dyDescent="0.25">
      <c r="A74" s="13" t="s">
        <v>3190</v>
      </c>
      <c r="C74" s="13" t="s">
        <v>3524</v>
      </c>
    </row>
    <row customFormat="1" r="75" s="13" spans="1:3" x14ac:dyDescent="0.25">
      <c r="A75" s="13" t="s">
        <v>3191</v>
      </c>
      <c r="C75" s="13" t="s">
        <v>3525</v>
      </c>
    </row>
    <row customFormat="1" r="76" s="13" spans="1:3" x14ac:dyDescent="0.25">
      <c r="A76" s="13" t="s">
        <v>3192</v>
      </c>
      <c r="C76" s="13" t="s">
        <v>3526</v>
      </c>
    </row>
    <row customFormat="1" r="77" s="13" spans="1:3" x14ac:dyDescent="0.25">
      <c r="A77" s="13" t="s">
        <v>3193</v>
      </c>
      <c r="C77" s="13" t="s">
        <v>3527</v>
      </c>
    </row>
    <row customFormat="1" r="78" s="87" spans="1:3" x14ac:dyDescent="0.25">
      <c r="A78" s="87" t="s">
        <v>3195</v>
      </c>
      <c r="B78" s="88"/>
      <c r="C78" s="88" t="s">
        <v>3528</v>
      </c>
    </row>
    <row customFormat="1" r="79" s="100" spans="1:3" x14ac:dyDescent="0.25">
      <c r="A79" s="13" t="s">
        <v>3197</v>
      </c>
      <c r="B79" s="13"/>
      <c r="C79" s="13"/>
    </row>
    <row customFormat="1" r="80" s="137" spans="1:3" x14ac:dyDescent="0.25">
      <c r="A80" s="137" t="s">
        <v>3026</v>
      </c>
      <c r="B80" s="138"/>
    </row>
    <row customFormat="1" r="81" s="18" spans="1:3" x14ac:dyDescent="0.25">
      <c r="A81" s="18" t="s">
        <v>130</v>
      </c>
      <c r="B81" s="27">
        <v>10000</v>
      </c>
      <c r="C81" s="27">
        <v>20000</v>
      </c>
    </row>
    <row customFormat="1" r="82" s="90" spans="1:3" x14ac:dyDescent="0.25">
      <c r="A82" s="90" t="s">
        <v>3162</v>
      </c>
      <c r="B82" t="s">
        <v>3601</v>
      </c>
      <c r="C82" s="17" t="s">
        <v>3212</v>
      </c>
    </row>
    <row customFormat="1" r="83" s="102" spans="1:3" x14ac:dyDescent="0.25">
      <c r="A83" s="109" t="s">
        <v>3409</v>
      </c>
      <c r="B83" s="151"/>
    </row>
    <row customFormat="1" r="84" s="18" spans="1:3" x14ac:dyDescent="0.25">
      <c r="A84" s="18" t="s">
        <v>3410</v>
      </c>
      <c r="B84" s="18" t="s">
        <v>87</v>
      </c>
      <c r="C84" s="18" t="s">
        <v>87</v>
      </c>
    </row>
    <row customFormat="1" r="85" s="18" spans="1:3" x14ac:dyDescent="0.25">
      <c r="A85" s="18" t="s">
        <v>3411</v>
      </c>
      <c r="B85">
        <v>21455000</v>
      </c>
      <c r="C85">
        <v>21871000</v>
      </c>
    </row>
    <row customFormat="1" r="86" s="153" spans="1:3" x14ac:dyDescent="0.25">
      <c r="A86" s="152" t="s">
        <v>3459</v>
      </c>
      <c r="B86" t="s">
        <v>3613</v>
      </c>
      <c r="C86" t="s">
        <v>3607</v>
      </c>
    </row>
    <row r="87" spans="1:3" x14ac:dyDescent="0.25">
      <c r="A87" s="17" t="s">
        <v>3454</v>
      </c>
      <c r="B87" s="116">
        <f>SUM(B31:B32)</f>
        <v>1600000</v>
      </c>
      <c r="C87" s="116">
        <f>SUM(C31:C32)</f>
        <v>1600000</v>
      </c>
    </row>
    <row r="88" spans="1:3" x14ac:dyDescent="0.25">
      <c r="A88" s="17" t="s">
        <v>3455</v>
      </c>
      <c r="B88" s="116">
        <f>'7.TabAssetData'!B19</f>
        <v>1000000000</v>
      </c>
      <c r="C88" s="116">
        <f>'7.TabAssetData'!C19</f>
        <v>600000000</v>
      </c>
    </row>
    <row r="89" spans="1:3" x14ac:dyDescent="0.25">
      <c r="A89" s="38" t="s">
        <v>3456</v>
      </c>
      <c r="B89" s="116">
        <f>B88+SUMIFS('7a.Accessories'!17:17,'7a.Accessories'!12:12,B8,'7a.Accessories'!4:4,"0",'7a.Accessories'!1:1,"SUCCESS")</f>
        <v>1000000000</v>
      </c>
      <c r="C89" s="116">
        <f>C88+SUMIFS('7a.Accessories'!17:17,'7a.Accessories'!12:12,C8,'7a.Accessories'!4:4,"0",'7a.Accessories'!1:1,"SUCCESS")</f>
        <v>600000000</v>
      </c>
    </row>
    <row customFormat="1" r="90" s="17" spans="1:3" x14ac:dyDescent="0.25"/>
    <row r="91" spans="1:3" x14ac:dyDescent="0.25">
      <c r="A91" s="175" t="s">
        <v>3161</v>
      </c>
      <c r="B91" s="176"/>
    </row>
    <row ht="30" r="92" spans="1:3" x14ac:dyDescent="0.25">
      <c r="A92" s="93" t="s">
        <v>3164</v>
      </c>
      <c r="B92" s="94">
        <f>IF(B24="Annualy",0,IF(B24="Full Tenor",ROUNDUP('6.TabApplicationData'!B20/12,0)-1,ROUNDUP(B28/12,0)-1))</f>
        <v>0</v>
      </c>
    </row>
    <row customHeight="1" ht="30" r="93" spans="1:3" x14ac:dyDescent="0.25">
      <c r="A93" s="177" t="s">
        <v>3160</v>
      </c>
      <c r="B93" s="178"/>
    </row>
    <row r="94" spans="1:3" x14ac:dyDescent="0.25">
      <c r="A94" s="86" t="s">
        <v>3165</v>
      </c>
      <c r="B94" s="94">
        <f>B92+1</f>
        <v>1</v>
      </c>
    </row>
    <row r="95" spans="1:3" x14ac:dyDescent="0.25">
      <c r="A95" s="174" t="s">
        <v>3167</v>
      </c>
      <c r="B95" s="174"/>
    </row>
    <row customHeight="1" ht="45.75" r="96" spans="1:3" x14ac:dyDescent="0.25">
      <c r="A96" s="174"/>
      <c r="B96" s="174"/>
    </row>
  </sheetData>
  <mergeCells count="9">
    <mergeCell ref="A95:B96"/>
    <mergeCell ref="A91:B91"/>
    <mergeCell ref="A93:B93"/>
    <mergeCell ref="A11:XFD11"/>
    <mergeCell ref="A13:XFD13"/>
    <mergeCell ref="A21:XFD21"/>
    <mergeCell ref="A29:XFD29"/>
    <mergeCell ref="A33:XFD33"/>
    <mergeCell ref="A44:XFD44"/>
  </mergeCells>
  <conditionalFormatting sqref="B28:XFD28">
    <cfRule dxfId="108" priority="20" type="expression">
      <formula>OR(B$24="Annualy",B$24="Full Tenor")</formula>
    </cfRule>
  </conditionalFormatting>
  <conditionalFormatting sqref="A35 A44 A49 A58 D74:XFD78 A68:A73 A81:XFD82 B22:XFD28 A30:XFD32 B34:XFD34 A79:C79 A45:XFD48 A50:XFD57 B59:C73 B36:XFD43">
    <cfRule dxfId="107" priority="19" type="expression">
      <formula>A$12="Customer"</formula>
    </cfRule>
  </conditionalFormatting>
  <conditionalFormatting sqref="A35 A44 A49 A58 D74:XFD78 A68:A73 A81:XFD82 B22:XFD28 A30:XFD32 B34:XFD34 B14:XFD20 A79:C79 A45:XFD48 A50:XFD57 B59:C73 B36:XFD43">
    <cfRule dxfId="106" priority="18" type="expression">
      <formula>A$12="Off System"</formula>
    </cfRule>
  </conditionalFormatting>
  <conditionalFormatting sqref="B14:XFD20">
    <cfRule dxfId="105" priority="17" type="expression">
      <formula>B$12="Multifinance"</formula>
    </cfRule>
  </conditionalFormatting>
  <conditionalFormatting sqref="A31:XFD32">
    <cfRule dxfId="104" priority="16" type="expression">
      <formula>A$30="YES"</formula>
    </cfRule>
  </conditionalFormatting>
  <conditionalFormatting sqref="A62:A66">
    <cfRule dxfId="103" priority="15" type="expression">
      <formula>A$12="Customer"</formula>
    </cfRule>
  </conditionalFormatting>
  <conditionalFormatting sqref="A62:A66">
    <cfRule dxfId="102" priority="14" type="expression">
      <formula>A$12="Off System"</formula>
    </cfRule>
  </conditionalFormatting>
  <conditionalFormatting sqref="A82:XFD82">
    <cfRule dxfId="101" priority="11" type="expression">
      <formula>A$82="Discount Amount (Paid By MF)"</formula>
    </cfRule>
  </conditionalFormatting>
  <conditionalFormatting sqref="A14:A20">
    <cfRule dxfId="100" priority="10" type="expression">
      <formula>A$12="Off System"</formula>
    </cfRule>
  </conditionalFormatting>
  <conditionalFormatting sqref="A14:A20">
    <cfRule dxfId="99" priority="9" type="expression">
      <formula>A$12="Multifinance"</formula>
    </cfRule>
  </conditionalFormatting>
  <conditionalFormatting sqref="A28">
    <cfRule dxfId="98" priority="8" type="expression">
      <formula>OR(A$24="Annualy",A$24="Full Tenor")</formula>
    </cfRule>
  </conditionalFormatting>
  <conditionalFormatting sqref="A22:A28">
    <cfRule dxfId="97" priority="7" type="expression">
      <formula>A$12="Customer"</formula>
    </cfRule>
  </conditionalFormatting>
  <conditionalFormatting sqref="A22:A28">
    <cfRule dxfId="96" priority="6" type="expression">
      <formula>A$12="Off System"</formula>
    </cfRule>
  </conditionalFormatting>
  <conditionalFormatting sqref="A34">
    <cfRule dxfId="95" priority="5" type="expression">
      <formula>A$12="Customer"</formula>
    </cfRule>
  </conditionalFormatting>
  <conditionalFormatting sqref="A34">
    <cfRule dxfId="94" priority="4" type="expression">
      <formula>A$12="Off System"</formula>
    </cfRule>
  </conditionalFormatting>
  <conditionalFormatting sqref="A36:A43">
    <cfRule dxfId="93" priority="3" type="expression">
      <formula>A$12="Customer"</formula>
    </cfRule>
  </conditionalFormatting>
  <conditionalFormatting sqref="A36:A43">
    <cfRule dxfId="92" priority="2" type="expression">
      <formula>A$12="Off System"</formula>
    </cfRule>
  </conditionalFormatting>
  <conditionalFormatting sqref="A85:XFD85">
    <cfRule dxfId="91" priority="1" type="expression">
      <formula>A$84="YES"</formula>
    </cfRule>
  </conditionalFormatting>
  <dataValidations count="16">
    <dataValidation allowBlank="1" errorStyle="information" showErrorMessage="1" showInputMessage="1" sqref="B31:C31" type="custom">
      <formula1>AND(OR(B$12="Multifinance",B$12="Customer - Multifinance"),B30="NO",ISNUMBER(B31))</formula1>
    </dataValidation>
    <dataValidation allowBlank="1" errorStyle="information" showErrorMessage="1" showInputMessage="1" sqref="B32:C32" type="custom">
      <formula1>AND(OR(B$12="Multifinance",B$12="Customer - Multifinance"),B30="NO",ISNUMBER(B32))</formula1>
    </dataValidation>
    <dataValidation allowBlank="1" errorStyle="information" showErrorMessage="1" showInputMessage="1" sqref="B28:C28" type="custom">
      <formula1>AND(OR(B$12="Multifinance",B$12="Customer - Multifinance"),B24&lt;&gt;"Annualy",B24&lt;&gt;"Full Tenor",ISNUMBER(B28))</formula1>
    </dataValidation>
    <dataValidation allowBlank="1" errorStyle="information" showErrorMessage="1" showInputMessage="1" sqref="B23:C23 B81:C82" type="custom">
      <formula1>AND(OR(B$12="Multifinance",B$12="Customer - Multifinance"),ISNUMBER(B23))</formula1>
    </dataValidation>
    <dataValidation allowBlank="1" errorStyle="information" showErrorMessage="1" showInputMessage="1" sqref="B12:C12" type="list">
      <formula1>ListInsuredBy</formula1>
    </dataValidation>
    <dataValidation allowBlank="1" errorStyle="information" showErrorMessage="1" showInputMessage="1" sqref="B14:C14 B16:C20" type="custom">
      <formula1>OR(B$12="Customer", B$12="Customer - Multifinance")</formula1>
    </dataValidation>
    <dataValidation allowBlank="1" errorStyle="information" showErrorMessage="1" showInputMessage="1" sqref="B15:C15" type="custom">
      <formula1>AND(OR(B$12="Customer", B$12="Customer - Multifinance"),ISNUMBER(B$15))</formula1>
    </dataValidation>
    <dataValidation allowBlank="1" errorStyle="information" showErrorMessage="1" showInputMessage="1" sqref="B27:C27" type="custom">
      <formula1>OR(B$12="Multifinance",B$12="Customer - Multifinance")</formula1>
    </dataValidation>
    <dataValidation allowBlank="1" errorStyle="information" showErrorMessage="1" showInputMessage="1" sqref="B22:C22" type="list">
      <formula1>ListAssetRegion</formula1>
    </dataValidation>
    <dataValidation allowBlank="1" errorStyle="information" showErrorMessage="1" showInputMessage="1" sqref="B24:C24" type="list">
      <formula1>ListCoverPeriod</formula1>
    </dataValidation>
    <dataValidation allowBlank="1" errorStyle="information" showErrorMessage="1" showInputMessage="1" sqref="B25:C25" type="list">
      <formula1>ListPaymentType</formula1>
    </dataValidation>
    <dataValidation allowBlank="1" errorStyle="information" showErrorMessage="1" showInputMessage="1" sqref="B26:C26" type="list">
      <formula1>ListInscoBranchName</formula1>
    </dataValidation>
    <dataValidation allowBlank="1" errorStyle="information" showErrorMessage="1" showInputMessage="1" sqref="B34:C34" type="list">
      <formula1>ListInsMainCoverage</formula1>
    </dataValidation>
    <dataValidation allowBlank="1" errorStyle="information" showErrorMessage="1" showInputMessage="1" sqref="B84:C84" type="list">
      <formula1>"YES,NO"</formula1>
    </dataValidation>
    <dataValidation allowBlank="1" showErrorMessage="1" showInputMessage="1" sqref="B10:C10" type="list">
      <formula1>"Yes, No, Edit"</formula1>
    </dataValidation>
    <dataValidation allowBlank="1" errorStyle="information" showInputMessage="1" sqref="B85"/>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Master!$CL$2:$CL$3</xm:f>
          </x14:formula1>
          <xm:sqref>B30:C30 B36:C43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2"/>
  <dimension ref="A1:H24"/>
  <sheetViews>
    <sheetView workbookViewId="0">
      <pane activePane="topRight" state="frozen" topLeftCell="B1" xSplit="1"/>
      <selection activeCell="B1" pane="topRight" sqref="B1:B2"/>
    </sheetView>
  </sheetViews>
  <sheetFormatPr defaultRowHeight="15" x14ac:dyDescent="0.25"/>
  <cols>
    <col min="1" max="1" customWidth="true" width="31.140625" collapsed="true"/>
    <col min="2" max="2" customWidth="true" width="33.7109375" collapsed="true"/>
    <col min="3" max="3" bestFit="true" customWidth="true" width="31.5703125" collapsed="true"/>
    <col min="4" max="4" customWidth="true" width="24.42578125" collapsed="true"/>
    <col min="5" max="5" customWidth="true" width="27.570312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tr">
        <f>'1.TabCustomerMainData'!$B$10</f>
        <v>No</v>
      </c>
      <c r="C10" s="18" t="str">
        <f>'1.TabCustomerMainData'!$B$10</f>
        <v>No</v>
      </c>
    </row>
    <row customFormat="1" r="11" s="169" spans="1:7" x14ac:dyDescent="0.25">
      <c r="A11" s="169" t="s">
        <v>3027</v>
      </c>
    </row>
    <row customFormat="1" r="12" s="18" spans="1:7" x14ac:dyDescent="0.25">
      <c r="A12" s="58" t="s">
        <v>3380</v>
      </c>
      <c r="B12" s="18" t="s">
        <v>117</v>
      </c>
      <c r="C12" s="18" t="s">
        <v>87</v>
      </c>
    </row>
    <row customFormat="1" r="13" s="18" spans="1:7" x14ac:dyDescent="0.25">
      <c r="A13" s="59" t="s">
        <v>3381</v>
      </c>
      <c r="B13" s="18" t="s">
        <v>401</v>
      </c>
      <c r="C13" s="18" t="s">
        <v>3213</v>
      </c>
    </row>
    <row customFormat="1" r="14" s="18" spans="1:7" x14ac:dyDescent="0.25">
      <c r="A14" s="59" t="s">
        <v>3382</v>
      </c>
      <c r="B14" s="18" t="s">
        <v>236</v>
      </c>
      <c r="C14" s="18" t="s">
        <v>236</v>
      </c>
    </row>
    <row customFormat="1" r="15" s="18" spans="1:7" x14ac:dyDescent="0.25">
      <c r="A15" s="59" t="s">
        <v>3383</v>
      </c>
      <c r="B15" s="37">
        <v>0.3</v>
      </c>
      <c r="C15" s="37">
        <v>1.3</v>
      </c>
    </row>
    <row customFormat="1" r="16" s="18" spans="1:7" x14ac:dyDescent="0.25">
      <c r="A16" s="18" t="s">
        <v>96</v>
      </c>
    </row>
    <row customFormat="1" r="17" s="169" spans="1:3" x14ac:dyDescent="0.25">
      <c r="A17" s="169" t="s">
        <v>3028</v>
      </c>
    </row>
    <row customFormat="1" r="18" s="18" spans="1:3" x14ac:dyDescent="0.25">
      <c r="A18" s="59" t="s">
        <v>3384</v>
      </c>
      <c r="B18" s="18" t="s">
        <v>87</v>
      </c>
      <c r="C18" s="18" t="s">
        <v>87</v>
      </c>
    </row>
    <row customFormat="1" r="19" s="18" spans="1:3" x14ac:dyDescent="0.25">
      <c r="A19" s="59" t="s">
        <v>3385</v>
      </c>
      <c r="B19" s="18" t="s">
        <v>87</v>
      </c>
      <c r="C19" s="18" t="s">
        <v>117</v>
      </c>
    </row>
    <row customFormat="1" r="20" s="18" spans="1:3" x14ac:dyDescent="0.25">
      <c r="A20" s="59" t="s">
        <v>3386</v>
      </c>
      <c r="B20" s="18" t="s">
        <v>87</v>
      </c>
      <c r="C20" s="18" t="s">
        <v>117</v>
      </c>
    </row>
    <row customFormat="1" r="21" s="18" spans="1:3" x14ac:dyDescent="0.25">
      <c r="A21" s="59" t="s">
        <v>3387</v>
      </c>
      <c r="B21" t="s">
        <v>3640</v>
      </c>
      <c r="C21" t="s">
        <v>3598</v>
      </c>
    </row>
    <row customFormat="1" r="22" s="169" spans="1:3" x14ac:dyDescent="0.25">
      <c r="A22" s="169" t="s">
        <v>3029</v>
      </c>
    </row>
    <row customFormat="1" r="23" s="18" spans="1:3" x14ac:dyDescent="0.25">
      <c r="A23" s="59" t="s">
        <v>3388</v>
      </c>
      <c r="B23" s="27">
        <v>600000</v>
      </c>
      <c r="C23" s="27">
        <v>600000</v>
      </c>
    </row>
    <row customFormat="1" r="24" s="19" spans="1:3" x14ac:dyDescent="0.25">
      <c r="A24" s="38"/>
      <c r="B24" s="39"/>
    </row>
  </sheetData>
  <mergeCells count="3">
    <mergeCell ref="A11:XFD11"/>
    <mergeCell ref="A17:XFD17"/>
    <mergeCell ref="A22:XFD22"/>
  </mergeCells>
  <conditionalFormatting sqref="B23:XFD23 A16:XFD16 B18:XFD21 B13:XFD15">
    <cfRule dxfId="90" priority="8" type="expression">
      <formula>A$12="NO"</formula>
    </cfRule>
  </conditionalFormatting>
  <conditionalFormatting sqref="B15:XFD15">
    <cfRule dxfId="89" priority="7" type="expression">
      <formula>AND(B$14&lt;&gt;"Paid in Advance &amp; Capitalized Mix",B$14&lt;&gt;"",B$14&lt;&gt;"Premium Payment Method")</formula>
    </cfRule>
  </conditionalFormatting>
  <conditionalFormatting sqref="B21:XFD21">
    <cfRule dxfId="88" priority="6" type="expression">
      <formula>AND(B$19&lt;&gt;"YES PARTIAL",B$19&lt;&gt;"",B$19&lt;&gt;"Subject Guarantor")</formula>
    </cfRule>
  </conditionalFormatting>
  <conditionalFormatting sqref="A13:A15">
    <cfRule dxfId="87" priority="5" type="expression">
      <formula>A$12="NO"</formula>
    </cfRule>
  </conditionalFormatting>
  <conditionalFormatting sqref="A15">
    <cfRule dxfId="86" priority="4" type="expression">
      <formula>AND(A$14&lt;&gt;"Paid in Advance &amp; Capitalized Mix",A$14&lt;&gt;"",A$14&lt;&gt;"Premium Payment Method")</formula>
    </cfRule>
  </conditionalFormatting>
  <conditionalFormatting sqref="A18:A21">
    <cfRule dxfId="85" priority="3" type="expression">
      <formula>A$12="NO"</formula>
    </cfRule>
  </conditionalFormatting>
  <conditionalFormatting sqref="A21">
    <cfRule dxfId="84" priority="2" type="expression">
      <formula>AND(A$19&lt;&gt;"YES PARTIAL",A$19&lt;&gt;"",A$19&lt;&gt;"Subject Guarantor")</formula>
    </cfRule>
  </conditionalFormatting>
  <conditionalFormatting sqref="A23">
    <cfRule dxfId="83" priority="1" type="expression">
      <formula>A$12="NO"</formula>
    </cfRule>
  </conditionalFormatting>
  <dataValidations count="8">
    <dataValidation allowBlank="1" errorStyle="information" showErrorMessage="1" showInputMessage="1" sqref="B23:C23" type="custom">
      <formula1>AND(B12="YES",ISNUMBER(B23))</formula1>
    </dataValidation>
    <dataValidation allowBlank="1" errorStyle="information" showErrorMessage="1" showInputMessage="1" sqref="B12:C12" type="list">
      <formula1>"YES,NO"</formula1>
    </dataValidation>
    <dataValidation allowBlank="1" errorStyle="information" showErrorMessage="1" showInputMessage="1" sqref="B15:C15" type="custom">
      <formula1>AND(B14="Paid in Advance &amp; Capitalized Mix",B12="YES")</formula1>
    </dataValidation>
    <dataValidation allowBlank="1" errorStyle="information" showErrorMessage="1" showInputMessage="1" sqref="B16:C16" type="custom">
      <formula1>B12="YES"</formula1>
    </dataValidation>
    <dataValidation allowBlank="1" errorStyle="information" showErrorMessage="1" showInputMessage="1" sqref="B21:C21" type="custom">
      <formula1>AND($B$12="YES",B19="YES PARTIAL")</formula1>
    </dataValidation>
    <dataValidation allowBlank="1" errorStyle="information" showErrorMessage="1" showInputMessage="1" sqref="B13:C13" type="list">
      <formula1>ListLifeInscoBranchName</formula1>
    </dataValidation>
    <dataValidation allowBlank="1" errorStyle="information" showErrorMessage="1" showInputMessage="1" sqref="B14:C14" type="list">
      <formula1>ListPremiumPaymentMethod</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allowBlank="1" errorStyle="information" showErrorMessage="1" showInputMessage="1" type="list">
          <x14:formula1>
            <xm:f>Master!$CL$2:$CL$3</xm:f>
          </x14:formula1>
          <xm:sqref>B18:C18 B20:C20</xm:sqref>
        </x14:dataValidation>
        <x14:dataValidation allowBlank="1" errorStyle="information" showErrorMessage="1" showInputMessage="1" type="list">
          <x14:formula1>
            <xm:f>Master!$CL$2:$CL$4</xm:f>
          </x14:formula1>
          <xm:sqref>B19:C19</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V73"/>
  <sheetViews>
    <sheetView workbookViewId="0">
      <selection activeCell="B37" sqref="B37"/>
    </sheetView>
  </sheetViews>
  <sheetFormatPr defaultRowHeight="15" x14ac:dyDescent="0.25"/>
  <cols>
    <col min="1" max="1" bestFit="true" customWidth="true" style="17" width="43.0" collapsed="true"/>
    <col min="2" max="2" bestFit="true" customWidth="true" style="17" width="47.42578125" collapsed="true"/>
    <col min="3" max="3" customWidth="true" style="17" width="30.7109375" collapsed="true"/>
    <col min="4" max="5" bestFit="true" customWidth="true" style="17" width="11.7109375" collapsed="true"/>
    <col min="6" max="16384" style="17" width="9.140625" collapsed="true"/>
  </cols>
  <sheetData>
    <row customFormat="1" r="1" s="18" spans="1:7" x14ac:dyDescent="0.25">
      <c r="A1" s="18" t="s">
        <v>4</v>
      </c>
      <c r="B1" t="s">
        <v>7</v>
      </c>
      <c r="C1" s="18" t="s">
        <v>7</v>
      </c>
      <c r="D1" s="18" t="s">
        <v>7</v>
      </c>
      <c r="E1" s="18" t="s">
        <v>7</v>
      </c>
      <c r="F1" s="18" t="s">
        <v>7</v>
      </c>
      <c r="G1" s="18" t="s">
        <v>7</v>
      </c>
    </row>
    <row customFormat="1" r="2" s="18" spans="1:7" x14ac:dyDescent="0.25">
      <c r="A2" s="18" t="s">
        <v>3204</v>
      </c>
      <c r="B2"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3444</v>
      </c>
      <c r="C10" s="18" t="s">
        <v>3444</v>
      </c>
    </row>
    <row customFormat="1" r="11" s="169" spans="1:7" x14ac:dyDescent="0.25">
      <c r="A11" s="179" t="s">
        <v>3030</v>
      </c>
      <c r="B11" s="180"/>
      <c r="C11" s="180"/>
      <c r="D11" s="180"/>
      <c r="E11" s="181"/>
    </row>
    <row customFormat="1" r="12" s="18" spans="1:7" x14ac:dyDescent="0.25">
      <c r="A12" s="65" t="s">
        <v>3389</v>
      </c>
      <c r="B12" s="18" t="s">
        <v>3547</v>
      </c>
      <c r="C12" s="18" t="s">
        <v>3547</v>
      </c>
    </row>
    <row customFormat="1" r="13" s="18" spans="1:7" x14ac:dyDescent="0.25">
      <c r="A13" s="65" t="s">
        <v>3390</v>
      </c>
      <c r="B13" s="18" t="s">
        <v>3548</v>
      </c>
      <c r="C13" s="18" t="s">
        <v>3548</v>
      </c>
    </row>
    <row customFormat="1" r="14" s="18" spans="1:7" x14ac:dyDescent="0.25">
      <c r="A14" s="65" t="s">
        <v>3391</v>
      </c>
      <c r="B14" s="18" t="s">
        <v>3549</v>
      </c>
      <c r="C14" s="18" t="s">
        <v>3549</v>
      </c>
    </row>
    <row customFormat="1" r="15" s="18" spans="1:7" x14ac:dyDescent="0.25">
      <c r="A15" s="65" t="s">
        <v>3392</v>
      </c>
      <c r="B15" s="18" t="s">
        <v>3550</v>
      </c>
      <c r="C15" s="18" t="s">
        <v>3550</v>
      </c>
    </row>
    <row customFormat="1" r="16" s="18" spans="1:7" x14ac:dyDescent="0.25">
      <c r="A16" s="65" t="s">
        <v>3393</v>
      </c>
      <c r="B16" s="18" t="s">
        <v>3551</v>
      </c>
      <c r="C16" s="18" t="s">
        <v>3551</v>
      </c>
    </row>
    <row customFormat="1" r="17" s="18" spans="1:5" x14ac:dyDescent="0.25">
      <c r="A17" s="65" t="s">
        <v>3394</v>
      </c>
      <c r="B17" t="s">
        <v>3608</v>
      </c>
      <c r="C17" s="139" t="s">
        <v>3597</v>
      </c>
    </row>
    <row customFormat="1" r="18" s="18" spans="1:5" x14ac:dyDescent="0.25">
      <c r="A18" s="65" t="s">
        <v>3395</v>
      </c>
      <c r="B18" s="18" t="s">
        <v>3552</v>
      </c>
      <c r="C18" s="18" t="s">
        <v>3552</v>
      </c>
    </row>
    <row customFormat="1" r="19" s="179" spans="1:5" x14ac:dyDescent="0.25">
      <c r="A19" s="179" t="s">
        <v>3031</v>
      </c>
      <c r="B19" s="180"/>
      <c r="C19" s="180"/>
      <c r="D19" s="180"/>
      <c r="E19" s="180"/>
    </row>
    <row customFormat="1" r="20" s="18" spans="1:5" x14ac:dyDescent="0.25">
      <c r="A20" s="57" t="s">
        <v>142</v>
      </c>
      <c r="B20" s="18" t="s">
        <v>37</v>
      </c>
      <c r="C20" s="18" t="s">
        <v>37</v>
      </c>
    </row>
    <row customFormat="1" r="21" s="18" spans="1:5" x14ac:dyDescent="0.25">
      <c r="A21" s="18" t="s">
        <v>118</v>
      </c>
      <c r="B21">
        <v>250000</v>
      </c>
      <c r="C21" s="139">
        <v>150000</v>
      </c>
    </row>
    <row customFormat="1" r="22" s="18" spans="1:5" x14ac:dyDescent="0.25">
      <c r="A22" s="18" t="s">
        <v>143</v>
      </c>
      <c r="B22" s="27">
        <v>70000</v>
      </c>
      <c r="C22" s="27">
        <v>50000</v>
      </c>
    </row>
    <row customFormat="1" r="23" s="18" spans="1:5" x14ac:dyDescent="0.25">
      <c r="A23" s="18" t="s">
        <v>144</v>
      </c>
      <c r="B23" s="27">
        <v>1250000</v>
      </c>
      <c r="C23" s="27">
        <v>1250000</v>
      </c>
    </row>
    <row customFormat="1" r="24" s="18" spans="1:5" x14ac:dyDescent="0.25">
      <c r="A24" s="18" t="s">
        <v>145</v>
      </c>
      <c r="B24" s="27">
        <v>50000</v>
      </c>
      <c r="C24" s="27">
        <v>50000</v>
      </c>
    </row>
    <row customFormat="1" r="25" s="18" spans="1:5" x14ac:dyDescent="0.25">
      <c r="A25" s="18" t="s">
        <v>146</v>
      </c>
      <c r="B25" s="27">
        <v>1200000</v>
      </c>
      <c r="C25" s="27">
        <v>1200000</v>
      </c>
    </row>
    <row customFormat="1" r="26" s="18" spans="1:5" x14ac:dyDescent="0.25">
      <c r="A26" s="18" t="s">
        <v>147</v>
      </c>
      <c r="B26" s="18" t="s">
        <v>46</v>
      </c>
      <c r="C26" s="18" t="s">
        <v>46</v>
      </c>
    </row>
    <row customFormat="1" r="27" s="18" spans="1:5" x14ac:dyDescent="0.25">
      <c r="A27" s="18" t="s">
        <v>148</v>
      </c>
      <c r="B27" s="27">
        <v>100000</v>
      </c>
      <c r="C27" s="27">
        <v>100000</v>
      </c>
    </row>
    <row customFormat="1" r="28" s="18" spans="1:5" x14ac:dyDescent="0.25">
      <c r="A28" s="18" t="s">
        <v>149</v>
      </c>
      <c r="B28" s="18" t="s">
        <v>46</v>
      </c>
      <c r="C28" s="18" t="s">
        <v>46</v>
      </c>
    </row>
    <row customFormat="1" r="29" s="18" spans="1:5" x14ac:dyDescent="0.25">
      <c r="A29" s="18" t="s">
        <v>150</v>
      </c>
      <c r="B29" s="27">
        <v>20000</v>
      </c>
      <c r="C29" s="27">
        <v>20000</v>
      </c>
    </row>
    <row customFormat="1" r="30" s="18" spans="1:5" x14ac:dyDescent="0.25">
      <c r="A30" s="18" t="s">
        <v>151</v>
      </c>
      <c r="B30" s="18" t="s">
        <v>46</v>
      </c>
      <c r="C30" s="18" t="s">
        <v>46</v>
      </c>
    </row>
    <row customFormat="1" r="31" s="18" spans="1:5" x14ac:dyDescent="0.25">
      <c r="A31" s="18" t="s">
        <v>152</v>
      </c>
      <c r="B31" s="27">
        <v>250000</v>
      </c>
      <c r="C31" s="27">
        <v>250000</v>
      </c>
    </row>
    <row customFormat="1" r="32" s="18" spans="1:5" x14ac:dyDescent="0.25">
      <c r="A32" s="18" t="s">
        <v>153</v>
      </c>
      <c r="B32" s="18" t="s">
        <v>46</v>
      </c>
      <c r="C32" s="18" t="s">
        <v>46</v>
      </c>
    </row>
    <row customFormat="1" r="33" s="18" spans="1:5" x14ac:dyDescent="0.25">
      <c r="A33" s="18" t="s">
        <v>154</v>
      </c>
      <c r="B33" s="27">
        <v>40000</v>
      </c>
      <c r="C33" s="27">
        <v>40000</v>
      </c>
    </row>
    <row customFormat="1" r="34" s="18" spans="1:5" x14ac:dyDescent="0.25">
      <c r="A34" s="18" t="s">
        <v>155</v>
      </c>
      <c r="B34" s="18" t="s">
        <v>46</v>
      </c>
      <c r="C34" s="18" t="s">
        <v>46</v>
      </c>
    </row>
    <row customFormat="1" r="35" s="18" spans="1:5" x14ac:dyDescent="0.25">
      <c r="A35" s="18" t="s">
        <v>156</v>
      </c>
      <c r="B35" s="27">
        <v>150000</v>
      </c>
      <c r="C35" s="27">
        <v>150000</v>
      </c>
    </row>
    <row customFormat="1" r="36" s="18" spans="1:5" x14ac:dyDescent="0.25">
      <c r="A36" s="18" t="s">
        <v>157</v>
      </c>
      <c r="B36" s="18" t="s">
        <v>97</v>
      </c>
      <c r="C36" s="18" t="s">
        <v>97</v>
      </c>
    </row>
    <row customFormat="1" r="37" s="18" spans="1:5" x14ac:dyDescent="0.25">
      <c r="A37" s="18" t="s">
        <v>158</v>
      </c>
      <c r="B37" s="18" t="s">
        <v>159</v>
      </c>
      <c r="C37" s="18" t="s">
        <v>3042</v>
      </c>
    </row>
    <row customFormat="1" r="38" s="18" spans="1:5" x14ac:dyDescent="0.25">
      <c r="A38" s="18" t="s">
        <v>160</v>
      </c>
      <c r="B38" s="18">
        <v>0</v>
      </c>
      <c r="C38" s="18">
        <v>0</v>
      </c>
    </row>
    <row customFormat="1" r="39" s="18" spans="1:5" x14ac:dyDescent="0.25">
      <c r="A39" s="18" t="s">
        <v>161</v>
      </c>
      <c r="B39" s="141">
        <v>31500000</v>
      </c>
      <c r="C39" s="141">
        <v>2250000</v>
      </c>
    </row>
    <row customFormat="1" r="40" s="18" spans="1:5" x14ac:dyDescent="0.25">
      <c r="A40" s="18" t="s">
        <v>162</v>
      </c>
      <c r="B40" s="18" t="s">
        <v>46</v>
      </c>
      <c r="C40" s="18" t="s">
        <v>46</v>
      </c>
    </row>
    <row customFormat="1" r="41" s="18" spans="1:5" x14ac:dyDescent="0.25">
      <c r="A41" s="18" t="s">
        <v>163</v>
      </c>
      <c r="B41" s="27">
        <v>10000000</v>
      </c>
      <c r="C41" s="27">
        <v>1000000</v>
      </c>
    </row>
    <row customFormat="1" r="42" s="179" spans="1:5" x14ac:dyDescent="0.25">
      <c r="A42" s="179" t="s">
        <v>3032</v>
      </c>
      <c r="B42" s="180"/>
      <c r="C42" s="180"/>
      <c r="D42" s="180"/>
      <c r="E42" s="180"/>
    </row>
    <row customFormat="1" r="43" s="18" spans="1:5" x14ac:dyDescent="0.25">
      <c r="A43" s="18" t="s">
        <v>164</v>
      </c>
      <c r="B43" s="18" t="s">
        <v>166</v>
      </c>
      <c r="C43" s="18" t="s">
        <v>166</v>
      </c>
    </row>
    <row customFormat="1" r="44" s="18" spans="1:5" x14ac:dyDescent="0.25">
      <c r="A44" s="18" t="s">
        <v>166</v>
      </c>
      <c r="B44" t="s">
        <v>3609</v>
      </c>
      <c r="C44" s="146">
        <v>14.685191</v>
      </c>
    </row>
    <row customFormat="1" r="45" s="18" spans="1:5" x14ac:dyDescent="0.25">
      <c r="A45" s="18" t="s">
        <v>165</v>
      </c>
      <c r="B45" s="2">
        <v>20</v>
      </c>
      <c r="C45" s="2">
        <v>20</v>
      </c>
    </row>
    <row customFormat="1" r="46" s="18" spans="1:5" x14ac:dyDescent="0.25">
      <c r="A46" s="57" t="s">
        <v>167</v>
      </c>
      <c r="B46" s="18" t="s">
        <v>46</v>
      </c>
      <c r="C46" s="18" t="s">
        <v>37</v>
      </c>
    </row>
    <row customFormat="1" r="47" s="18" spans="1:5" x14ac:dyDescent="0.25">
      <c r="A47" s="59" t="s">
        <v>3396</v>
      </c>
      <c r="B47" s="18">
        <v>3</v>
      </c>
      <c r="C47" s="18">
        <v>4</v>
      </c>
    </row>
    <row customFormat="1" r="48" s="18" spans="1:5" x14ac:dyDescent="0.25">
      <c r="A48" s="59" t="s">
        <v>3397</v>
      </c>
      <c r="B48" s="18" t="s">
        <v>3053</v>
      </c>
      <c r="C48" s="18" t="s">
        <v>3053</v>
      </c>
    </row>
    <row customFormat="1" r="49" s="52" spans="1:3" x14ac:dyDescent="0.25">
      <c r="A49" s="52" t="s">
        <v>3144</v>
      </c>
      <c r="B49" s="91">
        <v>1000000</v>
      </c>
      <c r="C49" s="91">
        <v>1000000</v>
      </c>
    </row>
    <row customFormat="1" ht="15.75" r="50" s="12" spans="1:3" thickBot="1" x14ac:dyDescent="0.3">
      <c r="A50" s="12" t="s">
        <v>3446</v>
      </c>
      <c r="B50" s="114"/>
      <c r="C50" s="114"/>
    </row>
    <row customFormat="1" ht="15.75" r="51" s="92" spans="1:3" thickTop="1" x14ac:dyDescent="0.25">
      <c r="A51" s="92" t="s">
        <v>3163</v>
      </c>
      <c r="B51" s="92" t="s">
        <v>46</v>
      </c>
      <c r="C51" s="92" t="s">
        <v>37</v>
      </c>
    </row>
    <row customFormat="1" r="52" s="18" spans="1:3" x14ac:dyDescent="0.25">
      <c r="A52" s="13" t="s">
        <v>3461</v>
      </c>
      <c r="B52" s="142">
        <v>1000</v>
      </c>
      <c r="C52" s="142">
        <v>1000</v>
      </c>
    </row>
    <row customFormat="1" r="53" s="18" spans="1:3" x14ac:dyDescent="0.25">
      <c r="A53" s="13" t="s">
        <v>3469</v>
      </c>
      <c r="B53">
        <v>15000</v>
      </c>
      <c r="C53" s="145">
        <v>15000</v>
      </c>
    </row>
    <row customFormat="1" r="54" s="109" spans="1:3" x14ac:dyDescent="0.25">
      <c r="A54" s="120" t="s">
        <v>3462</v>
      </c>
    </row>
    <row customFormat="1" r="55" s="18" spans="1:3" x14ac:dyDescent="0.25">
      <c r="A55" s="13" t="s">
        <v>3463</v>
      </c>
      <c r="B55" s="143">
        <f>SUM(B56:B57)</f>
        <v>1000000000</v>
      </c>
      <c r="C55" s="143">
        <f>SUM(C56:C57)</f>
        <v>600000000</v>
      </c>
    </row>
    <row customFormat="1" r="56" s="18" spans="1:3" x14ac:dyDescent="0.25">
      <c r="A56" s="13" t="s">
        <v>3455</v>
      </c>
      <c r="B56" s="143">
        <f>'7.TabAssetData'!B19</f>
        <v>1000000000</v>
      </c>
      <c r="C56" s="143">
        <f>'7.TabAssetData'!C19</f>
        <v>600000000</v>
      </c>
    </row>
    <row customFormat="1" r="57" s="18" spans="1:3" x14ac:dyDescent="0.25">
      <c r="A57" s="13" t="s">
        <v>3464</v>
      </c>
      <c r="B57" s="143">
        <f>SUMIFS('7a.Accessories'!17:17,'7a.Accessories'!12:12,B8,'7a.Accessories'!4:4,"0",'7a.Accessories'!1:1,"SUCCESS")</f>
        <v>0</v>
      </c>
      <c r="C57" s="143">
        <f>SUMIFS('7a.Accessories'!17:17,'7a.Accessories'!12:12,C8,'7a.Accessories'!4:4,"0",'7a.Accessories'!1:1,"SUCCESS")</f>
        <v>0</v>
      </c>
    </row>
    <row customFormat="1" r="58" s="18" spans="1:3" x14ac:dyDescent="0.25">
      <c r="A58" s="13" t="s">
        <v>3454</v>
      </c>
      <c r="B58" s="143">
        <f>SUM(B21:B25,B39)</f>
        <v>34320000</v>
      </c>
      <c r="C58" s="143">
        <f>SUM(C21:C25,C39)</f>
        <v>4950000</v>
      </c>
    </row>
    <row customFormat="1" r="59" s="18" spans="1:3" x14ac:dyDescent="0.25">
      <c r="A59" s="13" t="s">
        <v>3465</v>
      </c>
      <c r="B59" s="143">
        <f>SUM(B27,B29,B31,B33,B35,B41)</f>
        <v>10560000</v>
      </c>
      <c r="C59" s="143">
        <f>SUM(C27,C29,C31,C33,C35,C41)</f>
        <v>1560000</v>
      </c>
    </row>
    <row customFormat="1" r="60" s="18" spans="1:3" x14ac:dyDescent="0.25">
      <c r="A60" s="13" t="s">
        <v>3466</v>
      </c>
      <c r="B60" s="143">
        <f>'8.TabInsuranceData'!B85</f>
        <v>30814500</v>
      </c>
      <c r="C60" s="143">
        <f>'8.TabInsuranceData'!C85</f>
        <v>0</v>
      </c>
    </row>
    <row customFormat="1" r="61" s="18" spans="1:3" x14ac:dyDescent="0.25">
      <c r="A61" s="13" t="s">
        <v>3467</v>
      </c>
      <c r="B61" s="143">
        <f>SUMIFS('7a.Accessories'!24:24,'7a.Accessories'!12:12,B8,'7a.Accessories'!4:4,"0",'7a.Accessories'!1:1,"SUCCESS")+'7.TabAssetData'!B70</f>
        <v>180000000</v>
      </c>
      <c r="C61" s="143">
        <f>SUMIFS('7a.Accessories'!24:24,'7a.Accessories'!12:12,C8,'7a.Accessories'!4:4,"0",'7a.Accessories'!1:1,"SUCCESS")+'7.TabAssetData'!C70</f>
        <v>360000000</v>
      </c>
    </row>
    <row customFormat="1" r="62" s="18" spans="1:3" x14ac:dyDescent="0.25">
      <c r="A62" s="13" t="s">
        <v>3468</v>
      </c>
      <c r="B62" s="143">
        <f>B61-B53</f>
        <v>179985000</v>
      </c>
      <c r="C62" s="143">
        <f>C61-C53</f>
        <v>359985000</v>
      </c>
    </row>
    <row customFormat="1" r="63" s="18" spans="1:3" x14ac:dyDescent="0.25">
      <c r="A63" s="13" t="s">
        <v>3478</v>
      </c>
      <c r="B63" s="140">
        <f>IF(B37= "OTR-DP",B39/(B55-B61)*100,IF(B37="OTR-DP + Ins Cptlz + Fee Cptlz(Excl. Provision)",B39*100/(B55-B61+B60+(B59-B41))))</f>
        <v>3.6998993979735122</v>
      </c>
      <c r="C63" s="140">
        <f>IF(C37= "OTR-DP",C39/(C55-C61)*100,IF(C37="OTR-DP + Ins Cptlz + Fee Cptlz(Excl. Provision)",C39*100/(C55-C61+C60+(C59-C41))))</f>
        <v>0.9375</v>
      </c>
    </row>
    <row customFormat="1" r="64" s="18" spans="1:3" x14ac:dyDescent="0.25">
      <c r="A64" s="13" t="s">
        <v>3470</v>
      </c>
      <c r="B64" s="144">
        <f>IF(B37= "OTR-DP",(B55-B61)*B38/100,IF(B37="OTR-DP + Ins Cptlz + Fee Cptlz(Excl. Provision)",(B55-B61+B60+(B59-B41))*B38/100))</f>
        <v>0</v>
      </c>
      <c r="C64" s="144">
        <f>IF(C37= "OTR-DP",(C55-C61)*C38/100,IF(C37="OTR-DP + Ins Cptlz + Fee Cptlz(Excl. Provision)",(C55-C61+C60+(C59-C41))*C38/100))</f>
        <v>0</v>
      </c>
    </row>
    <row customFormat="1" r="65" s="101" spans="1:21" x14ac:dyDescent="0.25">
      <c r="A65" s="119" t="s">
        <v>3471</v>
      </c>
    </row>
    <row customFormat="1" r="66" s="18" spans="1:21" x14ac:dyDescent="0.25">
      <c r="A66" s="13" t="s">
        <v>3472</v>
      </c>
      <c r="B66">
        <v>136603062</v>
      </c>
      <c r="C66" s="139">
        <v>158750241</v>
      </c>
    </row>
    <row customFormat="1" r="67" s="18" spans="1:21" x14ac:dyDescent="0.25">
      <c r="A67" s="13" t="s">
        <v>3473</v>
      </c>
      <c r="B67">
        <v>212724813</v>
      </c>
      <c r="C67" s="139">
        <v>533791104</v>
      </c>
    </row>
    <row customFormat="1" r="68" s="18" spans="1:21" x14ac:dyDescent="0.25">
      <c r="A68" s="13" t="s">
        <v>3474</v>
      </c>
      <c r="B68">
        <v>5400000</v>
      </c>
      <c r="C68" s="139">
        <v>13547000</v>
      </c>
    </row>
    <row customFormat="1" r="69" s="18" spans="1:21" x14ac:dyDescent="0.25">
      <c r="A69" s="13" t="s">
        <v>3475</v>
      </c>
      <c r="B69">
        <v>95075184.390000001</v>
      </c>
      <c r="C69" s="139">
        <v>238387887.74000001</v>
      </c>
    </row>
    <row customFormat="1" r="70" s="18" spans="1:21" x14ac:dyDescent="0.25">
      <c r="A70" s="13" t="s">
        <v>3476</v>
      </c>
      <c r="B70">
        <v>307799997.38999999</v>
      </c>
      <c r="C70" s="139">
        <v>772178991.74000001</v>
      </c>
    </row>
    <row customFormat="1" ht="15.75" r="71" s="42" spans="1:21" thickBot="1" x14ac:dyDescent="0.3">
      <c r="A71" s="157" t="s">
        <v>3477</v>
      </c>
      <c r="B71" s="158">
        <v>15.651882649999999</v>
      </c>
      <c r="C71" s="159">
        <v>15.67253681</v>
      </c>
    </row>
    <row ht="15.75" r="72" spans="1:21" thickTop="1" x14ac:dyDescent="0.25">
      <c r="A72" s="117" t="s">
        <v>3610</v>
      </c>
      <c r="B72" s="146">
        <f>B62*100/B55</f>
        <v>17.9985</v>
      </c>
      <c r="C72" s="146">
        <f>C62*100/C55</f>
        <v>59.997500000000002</v>
      </c>
    </row>
    <row customFormat="1" r="73" s="139" spans="1:21" x14ac:dyDescent="0.25">
      <c r="A73" s="117" t="s">
        <v>3611</v>
      </c>
      <c r="B73" s="139">
        <f>IF(B37= "OTR-DP",(B55-B61),IF(B37="OTR-DP + Ins Cptlz + Fee Cptlz(Excl. Provision)",(B55-B61+B60+(B59-B41))))</f>
        <v>851374500</v>
      </c>
      <c r="C73" s="139">
        <f ref="C73:T73" si="0" t="shared">IF(C37= "OTR-DP",(C55-C61),IF(C37="OTR-DP + Ins Cptlz + Fee Cptlz(Excl. Provision)",(C55-C61+C60+(C59-C41))))</f>
        <v>240000000</v>
      </c>
      <c r="D73" s="139" t="b">
        <f si="0" t="shared"/>
        <v>0</v>
      </c>
      <c r="E73" s="139" t="b">
        <f si="0" t="shared"/>
        <v>0</v>
      </c>
      <c r="F73" s="139" t="b">
        <f si="0" t="shared"/>
        <v>0</v>
      </c>
      <c r="G73" s="139" t="b">
        <f si="0" t="shared"/>
        <v>0</v>
      </c>
      <c r="H73" s="139" t="b">
        <f si="0" t="shared"/>
        <v>0</v>
      </c>
      <c r="I73" s="139" t="b">
        <f si="0" t="shared"/>
        <v>0</v>
      </c>
      <c r="J73" s="139" t="b">
        <f si="0" t="shared"/>
        <v>0</v>
      </c>
      <c r="K73" s="139" t="b">
        <f si="0" t="shared"/>
        <v>0</v>
      </c>
      <c r="L73" s="139" t="b">
        <f si="0" t="shared"/>
        <v>0</v>
      </c>
      <c r="M73" s="139" t="b">
        <f si="0" t="shared"/>
        <v>0</v>
      </c>
      <c r="N73" s="139" t="b">
        <f si="0" t="shared"/>
        <v>0</v>
      </c>
      <c r="O73" s="139" t="b">
        <f si="0" t="shared"/>
        <v>0</v>
      </c>
      <c r="P73" s="139" t="b">
        <f si="0" t="shared"/>
        <v>0</v>
      </c>
      <c r="Q73" s="139" t="b">
        <f si="0" t="shared"/>
        <v>0</v>
      </c>
      <c r="R73" s="139" t="b">
        <f si="0" t="shared"/>
        <v>0</v>
      </c>
      <c r="S73" s="139" t="b">
        <f si="0" t="shared"/>
        <v>0</v>
      </c>
      <c r="T73" s="139" t="b">
        <f si="0" t="shared"/>
        <v>0</v>
      </c>
      <c r="U73" s="139" t="b">
        <f>IF(U37= "OTR-DP",(U55-U61),IF(U37="OTR-DP + Ins Cptlz + Fee Cptlz(Excl. Provision)",(U55-U61+U60+(U59-U41))))</f>
        <v>0</v>
      </c>
    </row>
  </sheetData>
  <mergeCells count="3">
    <mergeCell ref="A11:XFD11"/>
    <mergeCell ref="A19:XFD19"/>
    <mergeCell ref="A42:XFD42"/>
  </mergeCells>
  <conditionalFormatting sqref="A21:XFD41">
    <cfRule dxfId="82" priority="22" type="expression">
      <formula>A$20="Yes"</formula>
    </cfRule>
  </conditionalFormatting>
  <conditionalFormatting sqref="A35:XFD35">
    <cfRule dxfId="81" priority="17" type="expression">
      <formula>A$34="No"</formula>
    </cfRule>
  </conditionalFormatting>
  <conditionalFormatting sqref="A27:XFD27">
    <cfRule dxfId="80" priority="21" type="expression">
      <formula>A$26="No"</formula>
    </cfRule>
  </conditionalFormatting>
  <conditionalFormatting sqref="A29:XFD29">
    <cfRule dxfId="79" priority="20" type="expression">
      <formula>A$28="No"</formula>
    </cfRule>
  </conditionalFormatting>
  <conditionalFormatting sqref="A31:XFD31">
    <cfRule dxfId="78" priority="19" type="expression">
      <formula>A$30="No"</formula>
    </cfRule>
  </conditionalFormatting>
  <conditionalFormatting sqref="A33:XFD33">
    <cfRule dxfId="77" priority="18" type="expression">
      <formula>A$32="No"</formula>
    </cfRule>
  </conditionalFormatting>
  <conditionalFormatting sqref="A38:XFD38">
    <cfRule dxfId="76" priority="16" type="expression">
      <formula>A$36="Amount"</formula>
    </cfRule>
  </conditionalFormatting>
  <conditionalFormatting sqref="A39:XFD39">
    <cfRule dxfId="75" priority="15" type="expression">
      <formula>A$36="Percentage"</formula>
    </cfRule>
  </conditionalFormatting>
  <conditionalFormatting sqref="A41:XFD41">
    <cfRule dxfId="74" priority="14" type="expression">
      <formula>A$40="No"</formula>
    </cfRule>
  </conditionalFormatting>
  <conditionalFormatting sqref="A45:XFD45">
    <cfRule dxfId="73" priority="13" type="expression">
      <formula>A$43="Effective Rate"</formula>
    </cfRule>
  </conditionalFormatting>
  <conditionalFormatting sqref="A44:XFD44">
    <cfRule dxfId="72" priority="12" type="expression">
      <formula>A$43="Flat Rate"</formula>
    </cfRule>
  </conditionalFormatting>
  <conditionalFormatting sqref="B47:XFD48">
    <cfRule dxfId="71" priority="9" type="expression">
      <formula>B$46="No"</formula>
    </cfRule>
  </conditionalFormatting>
  <conditionalFormatting sqref="A18">
    <cfRule dxfId="70" priority="4" type="expression">
      <formula>#REF!="Amount"</formula>
    </cfRule>
  </conditionalFormatting>
  <conditionalFormatting sqref="A17">
    <cfRule dxfId="69" priority="3" type="expression">
      <formula>#REF!="Percentage"</formula>
    </cfRule>
  </conditionalFormatting>
  <conditionalFormatting sqref="A47:A48">
    <cfRule dxfId="68" priority="1" type="expression">
      <formula>A$46="No"</formula>
    </cfRule>
  </conditionalFormatting>
  <dataValidations count="15">
    <dataValidation showErrorMessage="1" showInputMessage="1" sqref="B16:C16"/>
    <dataValidation allowBlank="1" errorStyle="information" showErrorMessage="1" showInputMessage="1" sqref="B27:C27 B29:C29 B31:C31 B33:C33 B35:C35 B41:C41" type="custom">
      <formula1>AND(B$20="No",B26="Yes",ISNUMBER(B27))</formula1>
    </dataValidation>
    <dataValidation allowBlank="1" errorStyle="information" showErrorMessage="1" showInputMessage="1" sqref="B21:C25" type="custom">
      <formula1>AND(B$20="No",ISNUMBER(B21))</formula1>
    </dataValidation>
    <dataValidation allowBlank="1" errorStyle="information" showErrorMessage="1" showInputMessage="1" sqref="B45:C45" type="custom">
      <formula1>AND(B$43="Flat Rate",ISNUMBER(B45))</formula1>
    </dataValidation>
    <dataValidation allowBlank="1" errorStyle="information" showErrorMessage="1" showInputMessage="1" sqref="B44:C44" type="custom">
      <formula1>AND(B$43="Effective Rate",ISNUMBER(B44))</formula1>
    </dataValidation>
    <dataValidation allowBlank="1" errorStyle="information" showErrorMessage="1" showInputMessage="1" sqref="B39:C39" type="custom">
      <formula1>AND(B$20="No",B$36="Amount",ISNUMBER(B39))</formula1>
    </dataValidation>
    <dataValidation allowBlank="1" errorStyle="information" showErrorMessage="1" showInputMessage="1" sqref="B38:C38" type="custom">
      <formula1>AND(B$20="No",B$36="Percentage",ISNUMBER(B38))</formula1>
    </dataValidation>
    <dataValidation allowBlank="1" errorStyle="information" showErrorMessage="1" showInputMessage="1" sqref="B43:C43" type="list">
      <formula1>"Effective Rate, Flat Rate"</formula1>
    </dataValidation>
    <dataValidation allowBlank="1" errorStyle="information" showErrorMessage="1" showInputMessage="1" sqref="B20:C20" type="list">
      <formula1>"Yes, No"</formula1>
    </dataValidation>
    <dataValidation allowBlank="1" errorStyle="information" showErrorMessage="1" showInputMessage="1" sqref="B51:C51" type="list">
      <formula1>"Yes,No"</formula1>
    </dataValidation>
    <dataValidation allowBlank="1" errorStyle="information" showErrorMessage="1" showInputMessage="1" sqref="B49:C50"/>
    <dataValidation allowBlank="1" errorStyle="information" showErrorMessage="1" showInputMessage="1" sqref="B36:C36" type="list">
      <formula1>ListValueType</formula1>
    </dataValidation>
    <dataValidation allowBlank="1" errorStyle="information" showErrorMessage="1" showInputMessage="1" sqref="B37:C37" type="list">
      <formula1>ListProvisionCalculationBase</formula1>
    </dataValidation>
    <dataValidation allowBlank="1" errorStyle="information" showErrorMessage="1" showInputMessage="1" sqref="B48:C48" type="list">
      <formula1>ListGracePeriodType</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10" type="expression">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id="{E424BDC7-6868-4171-B3D3-452FD02C03EB}"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D04A62B0-EBAE-449C-A1B7-1A0C2FFA1ED9}"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3">
        <x14:dataValidation allowBlank="1" errorStyle="information" showErrorMessage="1" showInputMessage="1" type="list">
          <x14:formula1>
            <xm:f>Master!$CL$5:$CL$6</xm:f>
          </x14:formula1>
          <xm:sqref>B28:C28 B30:C30 B32:C32 B34:C34 B40:C40 B26:C26</xm:sqref>
        </x14:dataValidation>
        <x14:dataValidation errorStyle="information" showErrorMessage="1" showInputMessage="1" type="list">
          <x14:formula1>
            <xm:f>Master!$CL$5:$CL$6</xm:f>
          </x14:formula1>
          <xm:sqref>B46:C46</xm:sqref>
        </x14:dataValidation>
        <x14:dataValidation allowBlank="1" errorStyle="information" showErrorMessage="1" showInputMessage="1" type="custom">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H20"/>
  <sheetViews>
    <sheetView workbookViewId="0">
      <selection activeCell="D15" sqref="D15"/>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8" spans="1:7" x14ac:dyDescent="0.25">
      <c r="A1" s="15" t="s">
        <v>4</v>
      </c>
      <c r="B1" s="15" t="s">
        <v>7</v>
      </c>
      <c r="C1" s="15" t="s">
        <v>7</v>
      </c>
      <c r="D1" s="18" t="s">
        <v>7</v>
      </c>
      <c r="E1" s="18" t="s">
        <v>7</v>
      </c>
      <c r="F1" s="18" t="s">
        <v>7</v>
      </c>
      <c r="G1" s="18" t="s">
        <v>7</v>
      </c>
    </row>
    <row customFormat="1" r="2" s="18" spans="1:7" x14ac:dyDescent="0.25">
      <c r="A2" s="18" t="s">
        <v>3204</v>
      </c>
      <c r="B2" s="15" t="s">
        <v>3046</v>
      </c>
      <c r="C2" s="15" t="s">
        <v>3046</v>
      </c>
      <c r="D2" s="18" t="s">
        <v>3046</v>
      </c>
      <c r="E2" s="18" t="s">
        <v>3046</v>
      </c>
      <c r="F2" s="18" t="s">
        <v>3046</v>
      </c>
      <c r="G2" s="18" t="s">
        <v>3046</v>
      </c>
    </row>
    <row customFormat="1" r="3" s="18" spans="1:7" x14ac:dyDescent="0.25">
      <c r="A3" s="18" t="s">
        <v>3205</v>
      </c>
      <c r="C3" s="15"/>
    </row>
    <row customFormat="1" r="4" s="18" spans="1:7" x14ac:dyDescent="0.25">
      <c r="A4" s="15" t="s">
        <v>3359</v>
      </c>
      <c r="B4" s="18">
        <f>IF(NOT(ISBLANK(B12)),COUNTIFS($A13:$A13,"*$*",B13:B13,""),0)</f>
        <v>0</v>
      </c>
      <c r="C4" s="18">
        <f>IF(NOT(ISBLANK(C12)),COUNTIFS($A13:$A13,"*$*",C13:C13,""),0)</f>
        <v>0</v>
      </c>
    </row>
    <row customFormat="1" r="5" s="18" spans="1:7" x14ac:dyDescent="0.25">
      <c r="A5" s="15"/>
      <c r="C5" s="15"/>
    </row>
    <row customFormat="1" r="6" s="18" spans="1:7" x14ac:dyDescent="0.25">
      <c r="A6" s="15"/>
      <c r="C6" s="15"/>
    </row>
    <row customFormat="1" r="7" s="18" spans="1:7" x14ac:dyDescent="0.25">
      <c r="A7" s="15"/>
      <c r="C7" s="15"/>
    </row>
    <row customFormat="1" r="8" s="18" spans="1:7" x14ac:dyDescent="0.25">
      <c r="A8" s="18" t="s">
        <v>6</v>
      </c>
      <c r="B8" s="18" t="str">
        <f>'1.TabCustomerMainData'!B$13</f>
        <v>0002APP20221206309</v>
      </c>
      <c r="C8" s="18">
        <f>'1.TabCustomerMainData'!C$13</f>
        <v>0</v>
      </c>
    </row>
    <row customFormat="1" r="9" s="18" spans="1:7" x14ac:dyDescent="0.25">
      <c r="A9" s="33" t="s">
        <v>3438</v>
      </c>
      <c r="C9" s="15"/>
    </row>
    <row customFormat="1" r="10" s="18" spans="1:7" x14ac:dyDescent="0.25">
      <c r="A10" s="18" t="s">
        <v>3427</v>
      </c>
      <c r="B10" s="18" t="str">
        <f>'1.TabCustomerMainData'!$B$10</f>
        <v>No</v>
      </c>
      <c r="C10" s="18" t="str">
        <f>'1.TabCustomerMainData'!$B$10</f>
        <v>No</v>
      </c>
    </row>
    <row customFormat="1" r="11" s="103" spans="1:7" x14ac:dyDescent="0.25">
      <c r="A11" s="105"/>
      <c r="B11" s="102"/>
      <c r="C11" s="105"/>
    </row>
    <row customFormat="1" r="12" s="18" spans="1:7" x14ac:dyDescent="0.25">
      <c r="A12" s="15" t="s">
        <v>2418</v>
      </c>
      <c r="B12" s="14"/>
      <c r="C12" s="14"/>
    </row>
    <row customFormat="1" r="13" s="18" spans="1:7" x14ac:dyDescent="0.25">
      <c r="A13" s="66" t="s">
        <v>3398</v>
      </c>
      <c r="B13" s="80"/>
      <c r="C13" s="80"/>
    </row>
    <row customFormat="1" r="14" s="18" spans="1:7" x14ac:dyDescent="0.25">
      <c r="A14" s="78" t="s">
        <v>2419</v>
      </c>
      <c r="B14" s="14" t="s">
        <v>3594</v>
      </c>
      <c r="C14" s="14" t="s">
        <v>3596</v>
      </c>
    </row>
    <row customFormat="1" r="15" s="18" spans="1:7" x14ac:dyDescent="0.25">
      <c r="A15" s="15" t="s">
        <v>2420</v>
      </c>
      <c r="B15" s="14"/>
      <c r="C15" s="14"/>
    </row>
    <row customFormat="1" r="16" s="18" spans="1:7" x14ac:dyDescent="0.25">
      <c r="A16" s="15" t="s">
        <v>2421</v>
      </c>
      <c r="B16" s="14"/>
      <c r="C16" s="14"/>
    </row>
    <row customFormat="1" r="17" s="18" spans="1:3" x14ac:dyDescent="0.25">
      <c r="A17" s="15" t="s">
        <v>2422</v>
      </c>
      <c r="B17" s="79" t="s">
        <v>3595</v>
      </c>
      <c r="C17" s="79"/>
    </row>
    <row r="18" spans="1:3" x14ac:dyDescent="0.25">
      <c r="A18" s="16"/>
      <c r="B18" s="16"/>
      <c r="C18" s="16"/>
    </row>
    <row r="19" spans="1:3" x14ac:dyDescent="0.25">
      <c r="A19" s="16"/>
      <c r="B19" s="16"/>
      <c r="C19" s="16"/>
    </row>
    <row customFormat="1" customHeight="1" ht="101.25" r="20" s="25" spans="1:3" x14ac:dyDescent="0.25">
      <c r="A20" s="192" t="s">
        <v>2446</v>
      </c>
      <c r="B20" s="192"/>
    </row>
  </sheetData>
  <mergeCells count="1">
    <mergeCell ref="A20:B20"/>
  </mergeCells>
  <dataValidations count="3">
    <dataValidation allowBlank="1" errorStyle="information" showErrorMessage="1" showInputMessage="1" sqref="B16:C16" type="custom">
      <formula1>B15&lt;&gt;""</formula1>
    </dataValidation>
    <dataValidation allowBlank="1" errorStyle="information" showErrorMessage="1" showInputMessage="1" sqref="B13:C13" type="custom">
      <formula1>B12&lt;&gt;""</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5"/>
  <dimension ref="A1:H17"/>
  <sheetViews>
    <sheetView workbookViewId="0">
      <pane activePane="topRight" state="frozen" topLeftCell="B1" xSplit="1"/>
      <selection activeCell="B4" pane="topRight" sqref="B4:C4"/>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r="4" s="18" spans="1:7" x14ac:dyDescent="0.25">
      <c r="A4" s="18" t="s">
        <v>3359</v>
      </c>
      <c r="B4" s="18">
        <f>COUNTIFS($A13:$A14,"*$*",B13:B14,"")</f>
        <v>0</v>
      </c>
      <c r="C4" s="18">
        <f>COUNTIFS($A13:$A14,"*$*",C13:C14,"")</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18" t="s">
        <v>3427</v>
      </c>
      <c r="B10" s="18" t="str">
        <f>'1.TabCustomerMainData'!$B$10</f>
        <v>No</v>
      </c>
      <c r="C10" s="18" t="str">
        <f>'1.TabCustomerMainData'!$B$10</f>
        <v>No</v>
      </c>
    </row>
    <row customFormat="1" r="11" s="101" spans="1:7" x14ac:dyDescent="0.25"/>
    <row customFormat="1" r="12" s="18" spans="1:7" x14ac:dyDescent="0.25">
      <c r="A12" s="75" t="s">
        <v>6</v>
      </c>
      <c r="B12" s="18" t="str">
        <f>'1.TabCustomerMainData'!$B$13</f>
        <v>0002APP20221206309</v>
      </c>
      <c r="C12" s="18">
        <f>'1.TabCustomerMainData'!$C$13</f>
        <v>0</v>
      </c>
    </row>
    <row customFormat="1" ht="60" r="13" s="11" spans="1:7" x14ac:dyDescent="0.25">
      <c r="A13" s="67" t="s">
        <v>3399</v>
      </c>
      <c r="B13" s="11" t="s">
        <v>3440</v>
      </c>
      <c r="C13" s="11" t="s">
        <v>3440</v>
      </c>
      <c r="D13" s="11" t="s">
        <v>170</v>
      </c>
      <c r="E13" s="11" t="s">
        <v>170</v>
      </c>
    </row>
    <row customFormat="1" r="14" s="18" spans="1:7" x14ac:dyDescent="0.25">
      <c r="A14" s="59" t="s">
        <v>3400</v>
      </c>
      <c r="B14" s="18" t="s">
        <v>171</v>
      </c>
      <c r="C14" s="18" t="s">
        <v>3214</v>
      </c>
      <c r="D14" s="18" t="s">
        <v>3215</v>
      </c>
      <c r="E14" s="18" t="s">
        <v>3218</v>
      </c>
    </row>
    <row customFormat="1" r="15" s="18" spans="1:7" x14ac:dyDescent="0.25">
      <c r="A15" s="18" t="s">
        <v>172</v>
      </c>
      <c r="B15" s="18" t="s">
        <v>173</v>
      </c>
      <c r="C15" s="18" t="s">
        <v>173</v>
      </c>
      <c r="D15" s="18" t="s">
        <v>173</v>
      </c>
      <c r="E15" s="18" t="s">
        <v>173</v>
      </c>
    </row>
    <row customFormat="1" r="16" s="18" spans="1:7" x14ac:dyDescent="0.25">
      <c r="A16" s="18" t="s">
        <v>174</v>
      </c>
      <c r="B16" s="18" t="s">
        <v>175</v>
      </c>
      <c r="C16" s="18" t="s">
        <v>3216</v>
      </c>
      <c r="D16" s="18" t="s">
        <v>3217</v>
      </c>
      <c r="E16" s="18" t="s">
        <v>3219</v>
      </c>
    </row>
    <row customFormat="1" r="17" s="18" spans="1:1" x14ac:dyDescent="0.25">
      <c r="A17" s="18" t="s">
        <v>96</v>
      </c>
    </row>
  </sheetData>
  <dataValidations count="2">
    <dataValidation allowBlank="1" errorStyle="information" showErrorMessage="1" showInputMessage="1" sqref="B15:E15" type="list">
      <formula1>"Anakom Detail, Foto Bangunan, Foto Customer/ Interview, Foto Lingkungan, Foto Usaha, Hasil Survey Vendor, Lainnya, Peta, Web Screening"</formula1>
    </dataValidation>
    <dataValidation allowBlank="1" showErrorMessage="1" showInputMessage="1" sqref="B10:C10" type="list">
      <formula1>"Yes, No, Edit"</formula1>
    </dataValidation>
  </dataValidations>
  <pageMargins bottom="0.75" footer="0.3" header="0.3" left="0.7" right="0.7" top="0.75"/>
  <legacyDrawing r:id="rId1"/>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H64"/>
  <sheetViews>
    <sheetView workbookViewId="0">
      <pane activePane="topRight" state="frozen" topLeftCell="B1" xSplit="1"/>
      <selection activeCell="B1" pane="topRight" sqref="B1:B2"/>
    </sheetView>
  </sheetViews>
  <sheetFormatPr defaultRowHeight="15" x14ac:dyDescent="0.25"/>
  <cols>
    <col min="1" max="1" bestFit="true" customWidth="true" width="39.42578125" collapsed="true"/>
    <col min="2" max="2" bestFit="true" customWidth="true" width="47.140625" collapsed="true"/>
    <col min="3" max="5" bestFit="true" customWidth="true" width="11.7109375" collapsed="true"/>
  </cols>
  <sheetData>
    <row customFormat="1" r="1" s="18" spans="1:7" x14ac:dyDescent="0.25">
      <c r="A1" s="18" t="s">
        <v>4</v>
      </c>
      <c r="B1" t="s">
        <v>3628</v>
      </c>
      <c r="C1" s="18" t="s">
        <v>7</v>
      </c>
      <c r="D1" s="18" t="s">
        <v>7</v>
      </c>
      <c r="E1" s="18" t="s">
        <v>7</v>
      </c>
      <c r="F1" s="18" t="s">
        <v>7</v>
      </c>
      <c r="G1" s="18" t="s">
        <v>7</v>
      </c>
    </row>
    <row customFormat="1" r="2" s="18" spans="1:7" x14ac:dyDescent="0.25">
      <c r="A2" s="18" t="s">
        <v>3204</v>
      </c>
      <c r="B2" t="s">
        <v>3642</v>
      </c>
      <c r="C2" s="18" t="s">
        <v>3046</v>
      </c>
      <c r="D2" s="18" t="s">
        <v>3046</v>
      </c>
      <c r="E2" s="18" t="s">
        <v>3046</v>
      </c>
      <c r="F2" s="18" t="s">
        <v>3046</v>
      </c>
      <c r="G2" s="18" t="s">
        <v>3046</v>
      </c>
    </row>
    <row customFormat="1" r="3" s="18" spans="1:7" x14ac:dyDescent="0.25">
      <c r="A3" s="18" t="s">
        <v>3205</v>
      </c>
    </row>
    <row customFormat="1" r="4" s="18" spans="1:7" x14ac:dyDescent="0.25">
      <c r="A4" s="18" t="s">
        <v>3288</v>
      </c>
      <c r="B4" s="18">
        <f>COUNTIFS($A14:$A52,"*$*",B14:B52,"")</f>
        <v>0</v>
      </c>
      <c r="C4" s="18">
        <f>COUNTIFS($A14:$A52,"*$*",C14:C52,"")</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3444</v>
      </c>
    </row>
    <row customFormat="1" r="11" s="103" spans="1:7" x14ac:dyDescent="0.25">
      <c r="B11" s="102"/>
    </row>
    <row customFormat="1" r="12" s="18" spans="1:7" x14ac:dyDescent="0.25">
      <c r="A12" s="18" t="s">
        <v>2436</v>
      </c>
      <c r="B12" s="14" t="s">
        <v>107</v>
      </c>
      <c r="C12" s="14" t="s">
        <v>97</v>
      </c>
      <c r="D12" s="14" t="s">
        <v>107</v>
      </c>
      <c r="E12" s="14" t="s">
        <v>107</v>
      </c>
    </row>
    <row customFormat="1" r="13" s="196" spans="1:7" x14ac:dyDescent="0.25">
      <c r="A13" s="193" t="s">
        <v>2437</v>
      </c>
      <c r="B13" s="194"/>
      <c r="C13" s="194"/>
      <c r="D13" s="194"/>
      <c r="E13" s="195"/>
    </row>
    <row customFormat="1" r="14" s="18" spans="1:7" x14ac:dyDescent="0.25">
      <c r="A14" s="13" t="s">
        <v>2438</v>
      </c>
      <c r="B14" s="164"/>
      <c r="C14" s="14"/>
      <c r="D14" s="14"/>
      <c r="E14" s="14"/>
    </row>
    <row customFormat="1" r="15" s="18" spans="1:7" x14ac:dyDescent="0.25">
      <c r="A15" s="59" t="s">
        <v>3307</v>
      </c>
      <c r="B15" s="14">
        <v>1</v>
      </c>
      <c r="C15" s="14">
        <v>1</v>
      </c>
      <c r="D15" s="14">
        <v>1</v>
      </c>
      <c r="E15" s="14">
        <v>1</v>
      </c>
    </row>
    <row customFormat="1" r="16" s="18" spans="1:7" x14ac:dyDescent="0.25">
      <c r="A16" s="13" t="s">
        <v>134</v>
      </c>
      <c r="B16" s="14">
        <v>1000</v>
      </c>
      <c r="C16" s="14">
        <v>1000</v>
      </c>
      <c r="D16" s="14">
        <v>1000</v>
      </c>
      <c r="E16" s="14">
        <v>1000</v>
      </c>
    </row>
    <row customFormat="1" r="17" s="18" spans="1:5" x14ac:dyDescent="0.25">
      <c r="A17" s="13" t="s">
        <v>2432</v>
      </c>
      <c r="B17" s="14">
        <v>3</v>
      </c>
      <c r="C17" s="14">
        <v>0.33</v>
      </c>
      <c r="D17" s="14">
        <v>0.33</v>
      </c>
      <c r="E17" s="14">
        <v>0.33</v>
      </c>
    </row>
    <row customFormat="1" r="18" s="18" spans="1:5" x14ac:dyDescent="0.25">
      <c r="A18" s="13" t="s">
        <v>2439</v>
      </c>
      <c r="B18" s="14">
        <v>1000</v>
      </c>
      <c r="C18" s="14">
        <v>1000</v>
      </c>
      <c r="D18" s="14">
        <v>1000</v>
      </c>
      <c r="E18" s="14">
        <v>1000</v>
      </c>
    </row>
    <row customFormat="1" r="19" s="18" spans="1:5" x14ac:dyDescent="0.25">
      <c r="A19" s="13" t="s">
        <v>2440</v>
      </c>
      <c r="B19" s="14">
        <v>4</v>
      </c>
      <c r="C19" s="14">
        <v>0.33</v>
      </c>
      <c r="D19" s="14">
        <v>0.33</v>
      </c>
      <c r="E19" s="14">
        <v>0.33</v>
      </c>
    </row>
    <row customFormat="1" r="20" s="18" spans="1:5" x14ac:dyDescent="0.25">
      <c r="A20" s="13" t="s">
        <v>2433</v>
      </c>
      <c r="B20" s="14">
        <v>1000</v>
      </c>
      <c r="C20" s="14">
        <v>1000</v>
      </c>
      <c r="D20" s="14">
        <v>1000</v>
      </c>
      <c r="E20" s="14">
        <v>1000</v>
      </c>
    </row>
    <row customFormat="1" r="21" s="18" spans="1:5" x14ac:dyDescent="0.25">
      <c r="A21" s="13" t="s">
        <v>2423</v>
      </c>
      <c r="B21" s="14">
        <v>5</v>
      </c>
      <c r="C21" s="14">
        <v>0.25</v>
      </c>
      <c r="D21" s="14">
        <v>0.25</v>
      </c>
      <c r="E21" s="14">
        <v>0.25</v>
      </c>
    </row>
    <row customFormat="1" r="22" s="18" spans="1:5" x14ac:dyDescent="0.25">
      <c r="A22" s="13" t="s">
        <v>2424</v>
      </c>
      <c r="B22" s="14">
        <v>1000</v>
      </c>
      <c r="C22" s="14">
        <v>1000</v>
      </c>
      <c r="D22" s="14">
        <v>1000</v>
      </c>
      <c r="E22" s="14">
        <v>1000</v>
      </c>
    </row>
    <row customFormat="1" r="23" s="18" spans="1:5" x14ac:dyDescent="0.25">
      <c r="A23" s="13" t="s">
        <v>2425</v>
      </c>
      <c r="B23" s="14">
        <v>2</v>
      </c>
      <c r="C23" s="14">
        <v>0.62</v>
      </c>
      <c r="D23" s="14">
        <v>0.62</v>
      </c>
      <c r="E23" s="14">
        <v>0.62</v>
      </c>
    </row>
    <row customFormat="1" r="24" s="18" spans="1:5" x14ac:dyDescent="0.25">
      <c r="A24" s="13" t="s">
        <v>2426</v>
      </c>
      <c r="B24" s="14">
        <v>0</v>
      </c>
      <c r="C24" s="14">
        <v>0</v>
      </c>
      <c r="D24" s="14">
        <v>0</v>
      </c>
      <c r="E24" s="14">
        <v>0</v>
      </c>
    </row>
    <row customFormat="1" r="25" s="18" spans="1:5" x14ac:dyDescent="0.25">
      <c r="A25" s="13" t="s">
        <v>2427</v>
      </c>
      <c r="B25" s="14">
        <v>1</v>
      </c>
      <c r="C25" s="14">
        <v>1</v>
      </c>
      <c r="D25" s="14">
        <v>1</v>
      </c>
      <c r="E25" s="14">
        <v>1</v>
      </c>
    </row>
    <row customFormat="1" r="26" s="196" spans="1:5" x14ac:dyDescent="0.25">
      <c r="A26" s="193" t="s">
        <v>2441</v>
      </c>
      <c r="B26" s="194"/>
      <c r="C26" s="194"/>
      <c r="D26" s="194"/>
      <c r="E26" s="195"/>
    </row>
    <row customFormat="1" r="27" s="18" spans="1:5" x14ac:dyDescent="0.25">
      <c r="A27" s="13" t="s">
        <v>2442</v>
      </c>
      <c r="B27" s="165" t="s">
        <v>3635</v>
      </c>
      <c r="C27" s="14"/>
      <c r="D27" s="14"/>
      <c r="E27" s="14"/>
    </row>
    <row customFormat="1" r="28" s="18" spans="1:5" x14ac:dyDescent="0.25">
      <c r="A28" s="13" t="s">
        <v>2443</v>
      </c>
      <c r="B28" s="26" t="s">
        <v>3636</v>
      </c>
      <c r="C28" s="26"/>
      <c r="D28" s="26"/>
      <c r="E28" s="26"/>
    </row>
    <row customFormat="1" r="29" s="18" spans="1:5" x14ac:dyDescent="0.25">
      <c r="A29" s="59" t="s">
        <v>3307</v>
      </c>
      <c r="B29" s="14" t="s">
        <v>3633</v>
      </c>
      <c r="C29" s="14" t="s">
        <v>3148</v>
      </c>
      <c r="D29" s="14" t="s">
        <v>3220</v>
      </c>
      <c r="E29" s="14" t="s">
        <v>3221</v>
      </c>
    </row>
    <row customFormat="1" ht="45" r="30" s="18" spans="1:5" x14ac:dyDescent="0.25">
      <c r="A30" s="13" t="s">
        <v>134</v>
      </c>
      <c r="B30" s="26" t="s">
        <v>3142</v>
      </c>
      <c r="C30" s="26" t="s">
        <v>3222</v>
      </c>
      <c r="D30" s="26" t="s">
        <v>3223</v>
      </c>
      <c r="E30" s="26" t="s">
        <v>3224</v>
      </c>
    </row>
    <row customFormat="1" ht="30" r="31" s="18" spans="1:5" x14ac:dyDescent="0.25">
      <c r="A31" s="13" t="s">
        <v>2432</v>
      </c>
      <c r="B31" s="14" t="s">
        <v>3633</v>
      </c>
      <c r="C31" s="14" t="s">
        <v>3592</v>
      </c>
      <c r="D31" s="14" t="s">
        <v>3225</v>
      </c>
      <c r="E31" s="14" t="s">
        <v>3226</v>
      </c>
    </row>
    <row customFormat="1" ht="45" r="32" s="18" spans="1:5" x14ac:dyDescent="0.25">
      <c r="A32" s="13" t="s">
        <v>2439</v>
      </c>
      <c r="B32" s="26" t="s">
        <v>3142</v>
      </c>
      <c r="C32" s="26" t="s">
        <v>3222</v>
      </c>
      <c r="D32" s="26" t="s">
        <v>3223</v>
      </c>
      <c r="E32" s="26" t="s">
        <v>3224</v>
      </c>
    </row>
    <row customFormat="1" r="33" s="18" spans="1:5" x14ac:dyDescent="0.25">
      <c r="A33" s="13" t="s">
        <v>2440</v>
      </c>
      <c r="B33" s="14" t="s">
        <v>3633</v>
      </c>
      <c r="C33" s="14" t="s">
        <v>3227</v>
      </c>
      <c r="D33" s="14" t="s">
        <v>3228</v>
      </c>
      <c r="E33" s="14" t="s">
        <v>3229</v>
      </c>
    </row>
    <row customFormat="1" ht="45" r="34" s="18" spans="1:5" x14ac:dyDescent="0.25">
      <c r="A34" s="13" t="s">
        <v>2433</v>
      </c>
      <c r="B34" s="26" t="s">
        <v>3142</v>
      </c>
      <c r="C34" s="26" t="s">
        <v>3222</v>
      </c>
      <c r="D34" s="26" t="s">
        <v>3223</v>
      </c>
      <c r="E34" s="26" t="s">
        <v>3224</v>
      </c>
    </row>
    <row customFormat="1" r="35" s="18" spans="1:5" x14ac:dyDescent="0.25">
      <c r="A35" s="13" t="s">
        <v>2423</v>
      </c>
      <c r="B35" s="14" t="s">
        <v>3633</v>
      </c>
      <c r="C35" s="14" t="s">
        <v>3230</v>
      </c>
      <c r="D35" s="14" t="s">
        <v>3231</v>
      </c>
      <c r="E35" s="14" t="s">
        <v>3232</v>
      </c>
    </row>
    <row customFormat="1" ht="45" r="36" s="18" spans="1:5" x14ac:dyDescent="0.25">
      <c r="A36" s="13" t="s">
        <v>2424</v>
      </c>
      <c r="B36" s="26" t="s">
        <v>3142</v>
      </c>
      <c r="C36" s="26" t="s">
        <v>3222</v>
      </c>
      <c r="D36" s="26" t="s">
        <v>3223</v>
      </c>
      <c r="E36" s="26" t="s">
        <v>3224</v>
      </c>
    </row>
    <row customFormat="1" r="37" s="18" spans="1:5" x14ac:dyDescent="0.25">
      <c r="A37" s="13" t="s">
        <v>2425</v>
      </c>
      <c r="B37" s="14" t="s">
        <v>3633</v>
      </c>
      <c r="C37" s="14" t="s">
        <v>3233</v>
      </c>
      <c r="D37" s="14" t="s">
        <v>3234</v>
      </c>
      <c r="E37" s="14" t="s">
        <v>3235</v>
      </c>
    </row>
    <row customFormat="1" r="38" s="18" spans="1:5" x14ac:dyDescent="0.25">
      <c r="A38" s="13" t="s">
        <v>2426</v>
      </c>
      <c r="B38" s="26" t="s">
        <v>3074</v>
      </c>
      <c r="C38" s="26" t="s">
        <v>3074</v>
      </c>
      <c r="D38" s="26" t="s">
        <v>3074</v>
      </c>
      <c r="E38" s="26" t="s">
        <v>3074</v>
      </c>
    </row>
    <row customFormat="1" r="39" s="18" spans="1:5" x14ac:dyDescent="0.25">
      <c r="A39" s="13" t="s">
        <v>2427</v>
      </c>
      <c r="B39" s="14" t="s">
        <v>3633</v>
      </c>
      <c r="C39" s="14" t="s">
        <v>3236</v>
      </c>
      <c r="D39" s="14" t="s">
        <v>3237</v>
      </c>
      <c r="E39" s="14" t="s">
        <v>3238</v>
      </c>
    </row>
    <row customFormat="1" r="40" s="18" spans="1:5" x14ac:dyDescent="0.25">
      <c r="A40" s="13" t="s">
        <v>2428</v>
      </c>
      <c r="B40" s="26" t="s">
        <v>3074</v>
      </c>
      <c r="C40" s="26" t="s">
        <v>3074</v>
      </c>
      <c r="D40" s="26" t="s">
        <v>3074</v>
      </c>
      <c r="E40" s="26" t="s">
        <v>3074</v>
      </c>
    </row>
    <row customFormat="1" r="41" s="18" spans="1:5" x14ac:dyDescent="0.25">
      <c r="A41" s="13" t="s">
        <v>2429</v>
      </c>
      <c r="B41" s="14" t="s">
        <v>3634</v>
      </c>
      <c r="C41" s="14" t="s">
        <v>3074</v>
      </c>
      <c r="D41" s="14" t="s">
        <v>3239</v>
      </c>
      <c r="E41" s="14" t="s">
        <v>3240</v>
      </c>
    </row>
    <row customFormat="1" r="42" s="196" spans="1:5" x14ac:dyDescent="0.25">
      <c r="A42" s="193" t="s">
        <v>2430</v>
      </c>
      <c r="B42" s="194"/>
    </row>
    <row customFormat="1" r="43" s="18" spans="1:5" x14ac:dyDescent="0.25">
      <c r="A43" s="18" t="s">
        <v>2431</v>
      </c>
      <c r="B43" s="14"/>
      <c r="C43" s="14"/>
      <c r="D43" s="14"/>
      <c r="E43" s="14"/>
    </row>
    <row customFormat="1" r="44" s="18" spans="1:5" x14ac:dyDescent="0.25">
      <c r="A44" s="59" t="s">
        <v>3307</v>
      </c>
      <c r="B44" s="14" t="s">
        <v>3445</v>
      </c>
      <c r="C44" s="14" t="s">
        <v>3445</v>
      </c>
      <c r="D44" s="14" t="s">
        <v>3241</v>
      </c>
      <c r="E44" s="14" t="s">
        <v>3242</v>
      </c>
    </row>
    <row customFormat="1" ht="30" r="45" s="18" spans="1:5" x14ac:dyDescent="0.25">
      <c r="A45" s="13" t="s">
        <v>134</v>
      </c>
      <c r="B45" s="14"/>
      <c r="C45" s="14" t="s">
        <v>3593</v>
      </c>
      <c r="D45" s="14"/>
      <c r="E45" s="14"/>
    </row>
    <row customFormat="1" r="46" s="18" spans="1:5" x14ac:dyDescent="0.25">
      <c r="A46" s="13" t="s">
        <v>2432</v>
      </c>
      <c r="B46" s="14" t="s">
        <v>3179</v>
      </c>
      <c r="C46" s="14" t="s">
        <v>3243</v>
      </c>
      <c r="D46" s="14" t="s">
        <v>3244</v>
      </c>
      <c r="E46" s="14" t="s">
        <v>3245</v>
      </c>
    </row>
    <row customFormat="1" ht="30" r="47" s="18" spans="1:5" x14ac:dyDescent="0.25">
      <c r="A47" s="13" t="s">
        <v>2433</v>
      </c>
      <c r="B47" s="14"/>
      <c r="C47" s="14" t="s">
        <v>3593</v>
      </c>
      <c r="D47" s="14"/>
      <c r="E47" s="14"/>
    </row>
    <row customFormat="1" r="48" s="18" spans="1:5" x14ac:dyDescent="0.25">
      <c r="A48" s="13" t="s">
        <v>2423</v>
      </c>
      <c r="B48" s="14" t="s">
        <v>3180</v>
      </c>
      <c r="C48" s="14" t="s">
        <v>3246</v>
      </c>
      <c r="D48" s="14" t="s">
        <v>3247</v>
      </c>
      <c r="E48" s="14" t="s">
        <v>3248</v>
      </c>
    </row>
    <row customFormat="1" ht="30" r="49" s="18" spans="1:5" x14ac:dyDescent="0.25">
      <c r="A49" s="13" t="s">
        <v>2424</v>
      </c>
      <c r="B49" s="14"/>
      <c r="C49" s="14" t="s">
        <v>3593</v>
      </c>
      <c r="D49" s="14"/>
      <c r="E49" s="14"/>
    </row>
    <row customFormat="1" ht="30" r="50" s="18" spans="1:5" x14ac:dyDescent="0.25">
      <c r="A50" s="13" t="s">
        <v>2425</v>
      </c>
      <c r="B50" s="14" t="s">
        <v>3181</v>
      </c>
      <c r="C50" s="14" t="s">
        <v>3249</v>
      </c>
      <c r="D50" s="14" t="s">
        <v>3250</v>
      </c>
      <c r="E50" s="14" t="s">
        <v>3251</v>
      </c>
    </row>
    <row customFormat="1" ht="30" r="51" s="18" spans="1:5" x14ac:dyDescent="0.25">
      <c r="A51" s="13" t="s">
        <v>2426</v>
      </c>
      <c r="B51" s="14"/>
      <c r="C51" s="14" t="s">
        <v>3593</v>
      </c>
      <c r="D51" s="14"/>
      <c r="E51" s="14"/>
    </row>
    <row customFormat="1" r="52" s="18" spans="1:5" x14ac:dyDescent="0.25">
      <c r="A52" s="13" t="s">
        <v>2427</v>
      </c>
      <c r="B52" s="14" t="s">
        <v>3182</v>
      </c>
      <c r="C52" s="14" t="s">
        <v>3252</v>
      </c>
      <c r="D52" s="14" t="s">
        <v>3253</v>
      </c>
      <c r="E52" s="14" t="s">
        <v>3254</v>
      </c>
    </row>
    <row customFormat="1" r="53" s="196" spans="1:5" x14ac:dyDescent="0.25">
      <c r="A53" s="196" t="s">
        <v>3492</v>
      </c>
    </row>
    <row customFormat="1" r="54" s="124" spans="1:5" x14ac:dyDescent="0.25">
      <c r="A54" s="123" t="s">
        <v>3496</v>
      </c>
      <c r="B54" t="s">
        <v>37</v>
      </c>
      <c r="C54" s="139" t="s">
        <v>3502</v>
      </c>
    </row>
    <row customFormat="1" ht="45" r="55" s="18" spans="1:5" x14ac:dyDescent="0.25">
      <c r="A55" s="13" t="s">
        <v>3493</v>
      </c>
      <c r="B55" s="125"/>
      <c r="C55" s="125" t="s">
        <v>3497</v>
      </c>
      <c r="D55" s="14"/>
      <c r="E55" s="14"/>
    </row>
    <row customFormat="1" ht="30" r="56" s="18" spans="1:5" x14ac:dyDescent="0.25">
      <c r="A56" s="13" t="s">
        <v>3494</v>
      </c>
      <c r="B56" s="125"/>
      <c r="C56" s="125" t="s">
        <v>3498</v>
      </c>
      <c r="D56" s="14"/>
      <c r="E56" s="14"/>
    </row>
    <row customFormat="1" r="57" s="18" spans="1:5" x14ac:dyDescent="0.25">
      <c r="A57" s="13" t="s">
        <v>3495</v>
      </c>
      <c r="B57" s="125"/>
      <c r="C57" s="125" t="s">
        <v>3499</v>
      </c>
      <c r="D57" s="14"/>
      <c r="E57" s="14"/>
    </row>
    <row customFormat="1" r="58" s="18" spans="1:5" x14ac:dyDescent="0.25">
      <c r="A58" s="13" t="s">
        <v>3503</v>
      </c>
      <c r="C58" s="18" t="s">
        <v>3479</v>
      </c>
    </row>
    <row customFormat="1" r="59" s="19" spans="1:5" x14ac:dyDescent="0.25">
      <c r="A59" s="122"/>
      <c r="B59" s="110"/>
      <c r="C59" s="156"/>
      <c r="D59" s="110"/>
      <c r="E59" s="110"/>
    </row>
    <row r="60" spans="1:5" x14ac:dyDescent="0.25">
      <c r="A60" s="40"/>
      <c r="B60" s="19"/>
    </row>
    <row customFormat="1" ht="15.75" r="61" s="17" spans="1:5" thickBot="1" x14ac:dyDescent="0.3">
      <c r="A61" s="20"/>
      <c r="B61" s="19"/>
    </row>
    <row r="62" spans="1:5" x14ac:dyDescent="0.25">
      <c r="A62" s="197" t="s">
        <v>2434</v>
      </c>
      <c r="B62" s="198"/>
    </row>
    <row ht="210" r="63" spans="1:5" x14ac:dyDescent="0.25">
      <c r="A63" s="24" t="s">
        <v>2445</v>
      </c>
      <c r="B63" s="21" t="s">
        <v>2447</v>
      </c>
    </row>
    <row ht="90.75" r="64" spans="1: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41:XFD41 A33:XFD33 A35:XFD35 A37:XFD37 A39:XFD39">
    <cfRule dxfId="64" priority="3" type="expression">
      <formula>A$12="Amount"</formula>
    </cfRule>
  </conditionalFormatting>
  <conditionalFormatting sqref="A16:XFD16 A18:XFD18 A20:XFD20 A22:XFD22 A24:XFD24 A45:XFD45 A30:XFD30 A32:XFD32 A34:XFD34 A38:XFD38 A40:XFD40 A36:XFD36 A47:XFD47 A49:XFD49 A51:XFD51">
    <cfRule dxfId="63" priority="2" type="expression">
      <formula>A$12="Percentage"</formula>
    </cfRule>
  </conditionalFormatting>
  <dataValidations count="11">
    <dataValidation allowBlank="1" errorStyle="information" showErrorMessage="1" showInputMessage="1" sqref="B12:E12" type="list">
      <formula1>"Amount,Percentage"</formula1>
    </dataValidation>
    <dataValidation allowBlank="1" errorStyle="information" showErrorMessage="1" showInputMessage="1" sqref="B49:E49 B47:E47 B30:E30 B45:E45 B40:E40 B38:E38 B36:E36 B34:E34 B32:E32 B51:E51" type="custom">
      <formula1>B$12="Amount"</formula1>
    </dataValidation>
    <dataValidation allowBlank="1" errorStyle="information" showErrorMessage="1" showInputMessage="1" sqref="B50:E50 B59:E59 B46:E46 B48:E48 B52:E52 B31:E31 B41:E41 B37:E37 B35:E35 B33:E33 D55:E57 B39:E39" type="custom">
      <formula1>B$12="Percentage"</formula1>
    </dataValidation>
    <dataValidation allowBlank="1" errorStyle="information" showErrorMessage="1" showInputMessage="1" sqref="B15:E15" type="whole">
      <formula1>0</formula1>
      <formula2>999999999999999</formula2>
    </dataValidation>
    <dataValidation allowBlank="1" errorStyle="information" showErrorMessage="1" showInputMessage="1" sqref="B24:E24 B16:E16 B18:E18 B20:E20 B22:E22" type="custom">
      <formula1>AND(B$12="Amount",ISNUMBER(B16))</formula1>
    </dataValidation>
    <dataValidation allowBlank="1" errorStyle="information" showErrorMessage="1" showInputMessage="1" sqref="B25:E25 B17:E17 B19:E19 B21:E21 B23:E23" type="custom">
      <formula1>AND(B$12="Percentage",ISNUMBER(B17))</formula1>
    </dataValidation>
    <dataValidation allowBlank="1" errorStyle="information" showErrorMessage="1" showInputMessage="1" sqref="B57:C57 B29:E29 B44:E44"/>
    <dataValidation allowBlank="1" showErrorMessage="1" showInputMessage="1" sqref="B10:C10" type="list">
      <formula1>"Edit, Yes, No"</formula1>
    </dataValidation>
    <dataValidation allowBlank="1" errorStyle="information" showErrorMessage="1" showInputMessage="1" sqref="B55:C55" type="list">
      <formula1>"Edit Application Data"</formula1>
    </dataValidation>
    <dataValidation allowBlank="1" errorStyle="information" showErrorMessage="1" showInputMessage="1" sqref="B56:C56" type="list">
      <formula1>"Data is incomplete,Other Reason,Wrong input data"</formula1>
    </dataValidation>
    <dataValidation allowBlank="1" showErrorMessage="1" showInputMessage="1" sqref="B54:C54" type="list">
      <formula1>"Yes,No,Done"</formula1>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H27"/>
  <sheetViews>
    <sheetView topLeftCell="A4" workbookViewId="0">
      <pane activePane="topRight" state="frozen" topLeftCell="B1" xSplit="1"/>
      <selection activeCell="B19" pane="topRight" sqref="B19"/>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8" spans="1:7" x14ac:dyDescent="0.25">
      <c r="A1" s="18" t="s">
        <v>4</v>
      </c>
      <c r="B1" t="s">
        <v>3628</v>
      </c>
      <c r="C1" s="18" t="s">
        <v>7</v>
      </c>
      <c r="D1" s="18" t="s">
        <v>7</v>
      </c>
      <c r="E1" s="18" t="s">
        <v>7</v>
      </c>
      <c r="F1" s="18" t="s">
        <v>7</v>
      </c>
      <c r="G1" s="18" t="s">
        <v>7</v>
      </c>
    </row>
    <row customFormat="1" r="2" s="18" spans="1:7" x14ac:dyDescent="0.25">
      <c r="A2" s="18" t="s">
        <v>3204</v>
      </c>
      <c r="B2" t="s">
        <v>3642</v>
      </c>
      <c r="C2" s="18" t="s">
        <v>3046</v>
      </c>
      <c r="D2" s="18" t="s">
        <v>3046</v>
      </c>
      <c r="E2" s="18" t="s">
        <v>3046</v>
      </c>
      <c r="F2" s="18" t="s">
        <v>3046</v>
      </c>
      <c r="G2" s="18" t="s">
        <v>3046</v>
      </c>
    </row>
    <row customFormat="1" r="3" s="18" spans="1:7" x14ac:dyDescent="0.25">
      <c r="A3" s="18" t="s">
        <v>3205</v>
      </c>
    </row>
    <row customFormat="1" r="4" s="18" spans="1:7" x14ac:dyDescent="0.25">
      <c r="A4" s="18" t="s">
        <v>3288</v>
      </c>
      <c r="B4" s="18">
        <f>COUNTIFS($A:$A,"*$*",B:B,"")</f>
        <v>0</v>
      </c>
      <c r="C4" s="18">
        <f>COUNTIFS($A:$A,"*$*",C:C,"")</f>
        <v>0</v>
      </c>
    </row>
    <row customFormat="1" r="5" s="18" spans="1:7" x14ac:dyDescent="0.25"/>
    <row customFormat="1" r="6" s="18" spans="1:7" x14ac:dyDescent="0.25"/>
    <row customFormat="1" r="7" s="18" spans="1:7" x14ac:dyDescent="0.25"/>
    <row customFormat="1" r="8" s="18" spans="1:7" x14ac:dyDescent="0.25">
      <c r="A8" s="18" t="s">
        <v>6</v>
      </c>
      <c r="B8" s="18" t="str">
        <f>'1.TabCustomerMainData'!B$13</f>
        <v>0002APP20221206309</v>
      </c>
      <c r="C8" s="18">
        <f>'1.TabCustomerMainData'!C$13</f>
        <v>0</v>
      </c>
    </row>
    <row customFormat="1" r="9" s="18" spans="1:7" x14ac:dyDescent="0.25">
      <c r="A9" s="33" t="s">
        <v>3438</v>
      </c>
    </row>
    <row customFormat="1" r="10" s="18" spans="1:7" x14ac:dyDescent="0.25">
      <c r="A10" s="18" t="s">
        <v>3427</v>
      </c>
      <c r="B10" s="18" t="s">
        <v>37</v>
      </c>
      <c r="C10" s="18" t="s">
        <v>3444</v>
      </c>
    </row>
    <row customFormat="1" r="11" s="104" spans="1:7" x14ac:dyDescent="0.25">
      <c r="A11" s="111" t="s">
        <v>3422</v>
      </c>
      <c r="B11" s="102"/>
    </row>
    <row customFormat="1" ht="15.75" r="12" s="42" spans="1:7" thickBot="1" x14ac:dyDescent="0.3">
      <c r="A12" s="68" t="s">
        <v>3417</v>
      </c>
      <c r="B12" s="41">
        <v>1000000</v>
      </c>
      <c r="C12" s="41">
        <v>1000000</v>
      </c>
      <c r="D12" s="41">
        <v>1000000</v>
      </c>
      <c r="E12" s="41">
        <v>1000000</v>
      </c>
    </row>
    <row customFormat="1" ht="16.5" r="13" s="44" spans="1:7" thickBot="1" thickTop="1" x14ac:dyDescent="0.3">
      <c r="A13" s="69" t="s">
        <v>3418</v>
      </c>
      <c r="B13">
        <v>0</v>
      </c>
      <c r="C13" s="43">
        <v>0</v>
      </c>
      <c r="D13" s="43">
        <v>0</v>
      </c>
      <c r="E13" s="43">
        <v>0</v>
      </c>
    </row>
    <row customFormat="1" ht="16.5" r="14" s="44" spans="1:7" thickBot="1" thickTop="1" x14ac:dyDescent="0.3">
      <c r="A14" s="69" t="s">
        <v>3419</v>
      </c>
      <c r="B14">
        <v>0</v>
      </c>
      <c r="C14" s="43">
        <v>0</v>
      </c>
      <c r="D14" s="43">
        <v>0</v>
      </c>
      <c r="E14" s="43">
        <v>0</v>
      </c>
    </row>
    <row customFormat="1" ht="16.5" r="15" s="44" spans="1:7" thickBot="1" thickTop="1" x14ac:dyDescent="0.3">
      <c r="A15" s="69" t="s">
        <v>3420</v>
      </c>
      <c r="B15" s="43">
        <v>2010</v>
      </c>
      <c r="C15" s="43">
        <v>10</v>
      </c>
      <c r="D15" s="43">
        <v>10</v>
      </c>
      <c r="E15" s="43">
        <v>10</v>
      </c>
    </row>
    <row customFormat="1" ht="16.5" r="16" s="44" spans="1:7" thickBot="1" thickTop="1" x14ac:dyDescent="0.3">
      <c r="A16" s="69" t="s">
        <v>3421</v>
      </c>
      <c r="B16" s="43">
        <v>4010</v>
      </c>
      <c r="C16" s="43">
        <v>10</v>
      </c>
      <c r="D16" s="43">
        <v>10</v>
      </c>
      <c r="E16" s="43">
        <v>10</v>
      </c>
    </row>
    <row customFormat="1" ht="16.5" r="17" s="44" spans="1:5" thickBot="1" thickTop="1" x14ac:dyDescent="0.3">
      <c r="A17" s="69" t="s">
        <v>3637</v>
      </c>
      <c r="B17">
        <v>0</v>
      </c>
      <c r="C17" s="43">
        <v>10</v>
      </c>
      <c r="D17" s="43">
        <v>10</v>
      </c>
      <c r="E17" s="43">
        <v>10</v>
      </c>
    </row>
    <row customFormat="1" ht="16.5" r="18" s="44" spans="1:5" thickBot="1" thickTop="1" x14ac:dyDescent="0.3">
      <c r="A18" s="69" t="s">
        <v>3638</v>
      </c>
      <c r="B18" s="43">
        <v>0</v>
      </c>
      <c r="C18" s="43">
        <v>10</v>
      </c>
      <c r="D18" s="43">
        <v>10</v>
      </c>
      <c r="E18" s="43">
        <v>10</v>
      </c>
    </row>
    <row ht="15.75" r="19" spans="1:5" thickTop="1" x14ac:dyDescent="0.25">
      <c r="A19" s="115" t="s">
        <v>3451</v>
      </c>
      <c r="B19" s="116">
        <f>B12+B13+B14+B15+B16</f>
        <v>1006020</v>
      </c>
      <c r="C19" s="116">
        <f>C12+C13+C14+C15+C16</f>
        <v>1000020</v>
      </c>
    </row>
    <row customFormat="1" r="20" s="196" spans="1:5" x14ac:dyDescent="0.25">
      <c r="A20" s="196" t="s">
        <v>3492</v>
      </c>
    </row>
    <row customFormat="1" r="21" s="124" spans="1:5" x14ac:dyDescent="0.25">
      <c r="A21" s="123" t="s">
        <v>3496</v>
      </c>
      <c r="B21" s="123" t="s">
        <v>37</v>
      </c>
      <c r="C21" s="123" t="s">
        <v>3502</v>
      </c>
    </row>
    <row customFormat="1" ht="45" r="22" s="18" spans="1:5" x14ac:dyDescent="0.25">
      <c r="A22" s="13" t="s">
        <v>3493</v>
      </c>
      <c r="B22" s="125"/>
      <c r="C22" s="125" t="s">
        <v>3497</v>
      </c>
      <c r="D22" s="14"/>
      <c r="E22" s="14"/>
    </row>
    <row customFormat="1" ht="30" r="23" s="18" spans="1:5" x14ac:dyDescent="0.25">
      <c r="A23" s="13" t="s">
        <v>3494</v>
      </c>
      <c r="B23" s="125"/>
      <c r="C23" s="125" t="s">
        <v>3500</v>
      </c>
      <c r="D23" s="14"/>
      <c r="E23" s="14"/>
    </row>
    <row customFormat="1" r="24" s="18" spans="1:5" x14ac:dyDescent="0.25">
      <c r="A24" s="13" t="s">
        <v>3495</v>
      </c>
      <c r="B24" s="125"/>
      <c r="C24" s="125" t="s">
        <v>3501</v>
      </c>
      <c r="D24" s="14"/>
      <c r="E24" s="14"/>
    </row>
    <row customFormat="1" r="25" s="18" spans="1:5" x14ac:dyDescent="0.25">
      <c r="A25" s="13" t="s">
        <v>3503</v>
      </c>
      <c r="C25" s="18" t="s">
        <v>3504</v>
      </c>
    </row>
    <row ht="120" r="26" spans="1:5" x14ac:dyDescent="0.25">
      <c r="A26" s="126" t="s">
        <v>3416</v>
      </c>
      <c r="B26" s="127" t="s">
        <v>3423</v>
      </c>
    </row>
    <row r="27" spans="1:5" x14ac:dyDescent="0.25">
      <c r="A27" s="110"/>
      <c r="B27" s="110"/>
    </row>
  </sheetData>
  <mergeCells count="1">
    <mergeCell ref="A20:XFD20"/>
  </mergeCells>
  <conditionalFormatting sqref="A25 A22:XFD24">
    <cfRule dxfId="62" priority="1" type="expression">
      <formula>A$12="Amount"</formula>
    </cfRule>
  </conditionalFormatting>
  <dataValidations count="7">
    <dataValidation allowBlank="1" errorStyle="information" showErrorMessage="1" showInputMessage="1" sqref="B12:F18" type="whole">
      <formula1>0</formula1>
      <formula2>9.99999999999999E+35</formula2>
    </dataValidation>
    <dataValidation allowBlank="1" showErrorMessage="1" showInputMessage="1" sqref="B10:C10" type="list">
      <formula1>"Yes, No, Edit"</formula1>
    </dataValidation>
    <dataValidation allowBlank="1" errorStyle="information" showErrorMessage="1" showInputMessage="1" sqref="B23:C23" type="list">
      <formula1>"Data is incomplete,Other Reason,Wrong input data"</formula1>
    </dataValidation>
    <dataValidation allowBlank="1" errorStyle="information" showErrorMessage="1" showInputMessage="1" sqref="B22:C22" type="list">
      <formula1>"Edit Application Data"</formula1>
    </dataValidation>
    <dataValidation allowBlank="1" errorStyle="information" showErrorMessage="1" showInputMessage="1" sqref="D22:E24" type="custom">
      <formula1>D$12="Percentage"</formula1>
    </dataValidation>
    <dataValidation allowBlank="1" showErrorMessage="1" showInputMessage="1" sqref="B21:C21" type="list">
      <formula1>"Yes,No,Done"</formula1>
    </dataValidation>
    <dataValidation allowBlank="1" errorStyle="information" showErrorMessage="1" showInputMessage="1" sqref="B24:C24"/>
  </dataValidations>
  <pageMargins bottom="0.75" footer="0.3" header="0.3" left="0.7" right="0.7" top="0.75"/>
  <pageSetup orientation="portrait" paperSize="9" r:id="rId1"/>
  <legacy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H18"/>
  <sheetViews>
    <sheetView tabSelected="1" workbookViewId="0">
      <pane activePane="topRight" state="frozen" topLeftCell="B1" xSplit="1"/>
      <selection activeCell="B16" pane="topRight" sqref="B16"/>
    </sheetView>
  </sheetViews>
  <sheetFormatPr defaultRowHeight="15" x14ac:dyDescent="0.25"/>
  <cols>
    <col min="1" max="1" bestFit="true" customWidth="true" width="13.42578125" collapsed="true"/>
    <col min="2" max="2" customWidth="true" width="44.140625" collapsed="true"/>
    <col min="3" max="3" customWidth="true" width="22.7109375" collapsed="true"/>
    <col min="4" max="5" bestFit="true" customWidth="true" width="11.7109375" collapsed="true"/>
  </cols>
  <sheetData>
    <row customFormat="1" r="1" s="18" spans="1:7" x14ac:dyDescent="0.25">
      <c r="A1" s="18" t="s">
        <v>4</v>
      </c>
      <c r="B1" s="18" t="s">
        <v>7</v>
      </c>
      <c r="C1" s="18" t="s">
        <v>7</v>
      </c>
      <c r="D1" s="18" t="s">
        <v>7</v>
      </c>
      <c r="E1" s="18" t="s">
        <v>7</v>
      </c>
      <c r="F1" s="18" t="s">
        <v>7</v>
      </c>
      <c r="G1" s="18" t="s">
        <v>7</v>
      </c>
    </row>
    <row customFormat="1" r="2" s="18" spans="1:7" x14ac:dyDescent="0.25">
      <c r="A2" s="18" t="s">
        <v>3204</v>
      </c>
      <c r="B2" s="18" t="s">
        <v>3046</v>
      </c>
      <c r="C2" s="18" t="s">
        <v>3046</v>
      </c>
      <c r="D2" s="18" t="s">
        <v>3046</v>
      </c>
      <c r="E2" s="18" t="s">
        <v>3046</v>
      </c>
      <c r="F2" s="18" t="s">
        <v>3046</v>
      </c>
      <c r="G2" s="18" t="s">
        <v>3046</v>
      </c>
    </row>
    <row customFormat="1" r="3" s="18" spans="1:7" x14ac:dyDescent="0.25">
      <c r="A3" s="18" t="s">
        <v>3205</v>
      </c>
    </row>
    <row customFormat="1" ht="16.5" r="4" s="18" spans="1:7" x14ac:dyDescent="0.3">
      <c r="A4" s="33" t="s">
        <v>3288</v>
      </c>
      <c r="B4" s="106">
        <f>COUNTIFS($A$12:$A$18, "*$*",B12:B18, "")</f>
        <v>0</v>
      </c>
      <c r="C4" s="106">
        <f>COUNTIFS($A$12:$A$18, "*$*",C12:C18, "")</f>
        <v>0</v>
      </c>
    </row>
    <row customFormat="1" r="5" s="18" spans="1:7" x14ac:dyDescent="0.25"/>
    <row customFormat="1" r="6" s="18" spans="1:7" x14ac:dyDescent="0.25"/>
    <row customFormat="1" r="7" s="18" spans="1:7" x14ac:dyDescent="0.25"/>
    <row customFormat="1" r="8" s="18" spans="1:7" x14ac:dyDescent="0.25"/>
    <row customFormat="1" r="9" s="18" spans="1:7" x14ac:dyDescent="0.25">
      <c r="A9" s="33" t="s">
        <v>3438</v>
      </c>
    </row>
    <row customFormat="1" r="10" s="18" spans="1:7" x14ac:dyDescent="0.25">
      <c r="A10" s="18" t="s">
        <v>3439</v>
      </c>
      <c r="B10" s="18" t="s">
        <v>3444</v>
      </c>
      <c r="C10" s="18" t="s">
        <v>3444</v>
      </c>
    </row>
    <row customFormat="1" r="11" s="103" spans="1:7" x14ac:dyDescent="0.25">
      <c r="B11" s="102"/>
    </row>
    <row customFormat="1" r="12" s="18" spans="1:7" x14ac:dyDescent="0.25">
      <c r="A12" s="75" t="s">
        <v>3353</v>
      </c>
      <c r="B12" s="18" t="str">
        <f>'1.TabCustomerMainData'!$B$13</f>
        <v>0002APP20221206309</v>
      </c>
      <c r="C12" s="18">
        <f>'1.TabCustomerMainData'!$C$13</f>
        <v>0</v>
      </c>
    </row>
    <row customFormat="1" r="13" s="18" spans="1:7" x14ac:dyDescent="0.25">
      <c r="A13" s="59" t="s">
        <v>3401</v>
      </c>
      <c r="B13" t="s">
        <v>3629</v>
      </c>
      <c r="C13" t="s">
        <v>3629</v>
      </c>
      <c r="D13" s="17" t="s">
        <v>3201</v>
      </c>
      <c r="E13" s="17" t="s">
        <v>3201</v>
      </c>
    </row>
    <row customFormat="1" r="14" s="18" spans="1:7" x14ac:dyDescent="0.25">
      <c r="A14" s="57" t="s">
        <v>3402</v>
      </c>
      <c r="B14" s="18" t="s">
        <v>87</v>
      </c>
      <c r="C14" s="18" t="s">
        <v>87</v>
      </c>
      <c r="D14" s="18" t="s">
        <v>87</v>
      </c>
      <c r="E14" s="18" t="s">
        <v>87</v>
      </c>
    </row>
    <row customFormat="1" r="15" s="18" spans="1:7" x14ac:dyDescent="0.25">
      <c r="A15" s="59" t="s">
        <v>3403</v>
      </c>
      <c r="B15" t="s">
        <v>3599</v>
      </c>
      <c r="C15" t="s">
        <v>3599</v>
      </c>
      <c r="D15" s="17" t="s">
        <v>3202</v>
      </c>
      <c r="E15" s="17" t="s">
        <v>3202</v>
      </c>
    </row>
    <row customFormat="1" r="16" s="18" spans="1:7" x14ac:dyDescent="0.25">
      <c r="A16" s="57" t="s">
        <v>3402</v>
      </c>
      <c r="B16" s="18" t="s">
        <v>117</v>
      </c>
      <c r="C16" s="18" t="s">
        <v>87</v>
      </c>
      <c r="D16" s="18" t="s">
        <v>87</v>
      </c>
      <c r="E16" s="18" t="s">
        <v>87</v>
      </c>
    </row>
    <row customFormat="1" r="17" s="18" spans="1:5" x14ac:dyDescent="0.25">
      <c r="A17" s="59" t="s">
        <v>3404</v>
      </c>
      <c r="B17" t="s">
        <v>3639</v>
      </c>
      <c r="C17" t="s">
        <v>3630</v>
      </c>
      <c r="D17" s="17" t="s">
        <v>3203</v>
      </c>
      <c r="E17" s="17" t="s">
        <v>3203</v>
      </c>
    </row>
    <row customFormat="1" r="18" s="18" spans="1:5" x14ac:dyDescent="0.25">
      <c r="A18" s="57" t="s">
        <v>3402</v>
      </c>
      <c r="B18" s="18" t="s">
        <v>87</v>
      </c>
      <c r="C18" s="18" t="s">
        <v>87</v>
      </c>
      <c r="D18" s="18" t="s">
        <v>87</v>
      </c>
      <c r="E18" s="18" t="s">
        <v>87</v>
      </c>
    </row>
  </sheetData>
  <dataValidations count="1">
    <dataValidation allowBlank="1" errorStyle="information" showErrorMessage="1" showInputMessage="1" sqref="A10 A5:A8 D1:XFD10 A1:C3 B5:C10"/>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errorStyle="information" showErrorMessage="1" showInputMessage="1" type="list">
          <x14:formula1>
            <xm:f>Master!$CL$2:$CL$3</xm:f>
          </x14:formula1>
          <xm:sqref>B14:E14 B16:E16 B18:E18</xm:sqref>
        </x14:dataValidation>
      </x14:dataValidations>
    </ext>
  </extLst>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R492"/>
  <sheetViews>
    <sheetView workbookViewId="0">
      <pane activePane="bottomLeft" state="frozen" topLeftCell="A2" ySplit="1"/>
      <selection pane="bottomLeft" sqref="A1:B43"/>
    </sheetView>
  </sheetViews>
  <sheetFormatPr defaultRowHeight="15" x14ac:dyDescent="0.25"/>
  <cols>
    <col min="1" max="1" customWidth="true" width="42.1406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bestFit="true" customWidth="true" width="89.0" collapsed="true"/>
    <col min="14" max="14" bestFit="true"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25.710937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140625" collapsed="true"/>
    <col min="121" max="121" customWidth="true" width="21.140625" collapsed="true"/>
  </cols>
  <sheetData>
    <row r="1" spans="1:121" x14ac:dyDescent="0.25">
      <c r="A1" s="29" t="s">
        <v>3081</v>
      </c>
      <c r="B1" s="29" t="s">
        <v>2449</v>
      </c>
      <c r="E1" s="29" t="s">
        <v>2451</v>
      </c>
      <c r="F1" s="29" t="s">
        <v>2452</v>
      </c>
      <c r="I1" s="29" t="s">
        <v>3083</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3082</v>
      </c>
      <c r="DH1" s="29" t="s">
        <v>2449</v>
      </c>
      <c r="DJ1" s="29" t="s">
        <v>3079</v>
      </c>
      <c r="DK1" s="29" t="s">
        <v>2449</v>
      </c>
      <c r="DM1" s="29" t="s">
        <v>3080</v>
      </c>
      <c r="DN1" s="29" t="s">
        <v>2449</v>
      </c>
      <c r="DP1" s="29" t="s">
        <v>3255</v>
      </c>
      <c r="DQ1" s="29" t="s">
        <v>2449</v>
      </c>
    </row>
    <row r="2" spans="1:121" x14ac:dyDescent="0.25">
      <c r="A2" s="29" t="s">
        <v>177</v>
      </c>
      <c r="B2" s="29" t="s">
        <v>2450</v>
      </c>
      <c r="E2" s="29" t="s">
        <v>178</v>
      </c>
      <c r="F2" s="29" t="s">
        <v>179</v>
      </c>
      <c r="I2" s="29" t="s">
        <v>3084</v>
      </c>
      <c r="J2" s="29" t="s">
        <v>3109</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3085</v>
      </c>
      <c r="J3" s="29" t="s">
        <v>3110</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3263</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3111</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3103</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3086</v>
      </c>
      <c r="J7" s="29" t="s">
        <v>3112</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3256</v>
      </c>
      <c r="DQ7" s="29" t="s">
        <v>3257</v>
      </c>
    </row>
    <row r="8" spans="1:121" x14ac:dyDescent="0.25">
      <c r="A8" s="29" t="s">
        <v>345</v>
      </c>
      <c r="B8" s="29" t="s">
        <v>346</v>
      </c>
      <c r="E8" s="29" t="s">
        <v>301</v>
      </c>
      <c r="F8" s="29" t="s">
        <v>302</v>
      </c>
      <c r="I8" s="29" t="s">
        <v>3087</v>
      </c>
      <c r="J8" s="29" t="s">
        <v>3113</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3088</v>
      </c>
      <c r="J9" s="29" t="s">
        <v>3114</v>
      </c>
      <c r="M9" s="29" t="s">
        <v>314</v>
      </c>
      <c r="N9" s="29" t="s">
        <v>315</v>
      </c>
      <c r="Q9" s="29" t="s">
        <v>316</v>
      </c>
      <c r="R9" s="29" t="s">
        <v>1942</v>
      </c>
      <c r="T9" s="29" t="s">
        <v>2413</v>
      </c>
      <c r="Z9" s="29" t="s">
        <v>3433</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3089</v>
      </c>
      <c r="J10" s="29" t="s">
        <v>3115</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3090</v>
      </c>
      <c r="J11" s="29" t="s">
        <v>3116</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3117</v>
      </c>
      <c r="M12" s="29" t="s">
        <v>350</v>
      </c>
      <c r="N12" s="29" t="s">
        <v>351</v>
      </c>
      <c r="T12" s="29" t="s">
        <v>2461</v>
      </c>
      <c r="AB12" s="29" t="s">
        <v>352</v>
      </c>
      <c r="AN12" s="29" t="s">
        <v>353</v>
      </c>
      <c r="AR12" s="29" t="s">
        <v>354</v>
      </c>
      <c r="AS12" s="29" t="s">
        <v>2489</v>
      </c>
      <c r="AX12" s="29" t="s">
        <v>3077</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3091</v>
      </c>
      <c r="J13" s="29" t="s">
        <v>3118</v>
      </c>
      <c r="M13" s="29" t="s">
        <v>360</v>
      </c>
      <c r="N13" s="29" t="s">
        <v>361</v>
      </c>
      <c r="T13" s="29" t="s">
        <v>2417</v>
      </c>
      <c r="AB13" s="29" t="s">
        <v>362</v>
      </c>
      <c r="AN13" s="29" t="s">
        <v>363</v>
      </c>
      <c r="AR13" s="29" t="s">
        <v>364</v>
      </c>
      <c r="AS13" s="29" t="s">
        <v>2490</v>
      </c>
      <c r="AX13" s="29" t="s">
        <v>3168</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3092</v>
      </c>
      <c r="J14" s="29" t="s">
        <v>3119</v>
      </c>
      <c r="M14" s="29" t="s">
        <v>370</v>
      </c>
      <c r="N14" s="29" t="s">
        <v>371</v>
      </c>
      <c r="T14" s="29" t="s">
        <v>204</v>
      </c>
      <c r="AB14" s="29" t="s">
        <v>375</v>
      </c>
      <c r="AN14" s="29" t="s">
        <v>372</v>
      </c>
      <c r="AR14" s="29" t="s">
        <v>373</v>
      </c>
      <c r="AS14" s="29" t="s">
        <v>2491</v>
      </c>
      <c r="AX14" s="29" t="s">
        <v>3169</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3093</v>
      </c>
      <c r="J15" s="29" t="s">
        <v>3120</v>
      </c>
      <c r="M15" s="29" t="s">
        <v>380</v>
      </c>
      <c r="N15" s="29" t="s">
        <v>381</v>
      </c>
      <c r="T15" s="29" t="s">
        <v>2416</v>
      </c>
      <c r="AN15" s="29" t="s">
        <v>382</v>
      </c>
      <c r="AR15" s="29" t="s">
        <v>383</v>
      </c>
      <c r="AS15" s="29" t="s">
        <v>2492</v>
      </c>
      <c r="AX15" s="29" t="s">
        <v>3170</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3094</v>
      </c>
      <c r="J16" s="29" t="s">
        <v>3121</v>
      </c>
      <c r="M16" s="29" t="s">
        <v>389</v>
      </c>
      <c r="N16" s="29" t="s">
        <v>390</v>
      </c>
      <c r="AN16" s="29" t="s">
        <v>391</v>
      </c>
      <c r="AR16" s="29" t="s">
        <v>392</v>
      </c>
      <c r="AS16" s="29" t="s">
        <v>2493</v>
      </c>
      <c r="AX16" s="29" t="s">
        <v>3171</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3095</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3096</v>
      </c>
      <c r="J18" s="29" t="s">
        <v>3122</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3097</v>
      </c>
      <c r="J19" s="29" t="s">
        <v>3123</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3098</v>
      </c>
      <c r="J20" s="29" t="s">
        <v>3124</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3099</v>
      </c>
      <c r="J21" s="29" t="s">
        <v>3125</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3100</v>
      </c>
      <c r="J22" s="29" t="s">
        <v>3126</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3101</v>
      </c>
      <c r="J23" s="29" t="s">
        <v>3127</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3102</v>
      </c>
      <c r="J24" s="29" t="s">
        <v>3128</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3103</v>
      </c>
      <c r="J25" s="29" t="s">
        <v>3103</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3104</v>
      </c>
      <c r="J26" s="29" t="s">
        <v>3129</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3105</v>
      </c>
      <c r="J27" s="29" t="s">
        <v>3130</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3106</v>
      </c>
      <c r="J28" s="29" t="s">
        <v>3131</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3107</v>
      </c>
      <c r="J29" s="29" t="s">
        <v>3132</v>
      </c>
      <c r="M29" s="29" t="s">
        <v>495</v>
      </c>
      <c r="N29" s="29" t="s">
        <v>496</v>
      </c>
      <c r="AN29" s="29" t="s">
        <v>3078</v>
      </c>
      <c r="AR29" s="29" t="s">
        <v>497</v>
      </c>
      <c r="AS29" s="29" t="s">
        <v>2506</v>
      </c>
      <c r="CH29" s="29" t="s">
        <v>3076</v>
      </c>
      <c r="DG29" s="29" t="s">
        <v>893</v>
      </c>
      <c r="DH29" s="29" t="s">
        <v>893</v>
      </c>
      <c r="DP29" s="29" t="s">
        <v>422</v>
      </c>
      <c r="DQ29" s="29" t="s">
        <v>423</v>
      </c>
    </row>
    <row r="30" spans="1:121" x14ac:dyDescent="0.25">
      <c r="A30" s="29" t="s">
        <v>687</v>
      </c>
      <c r="B30" s="29" t="s">
        <v>688</v>
      </c>
      <c r="E30" s="29" t="s">
        <v>500</v>
      </c>
      <c r="F30" s="29" t="s">
        <v>501</v>
      </c>
      <c r="I30" s="29" t="s">
        <v>3108</v>
      </c>
      <c r="J30" s="29" t="s">
        <v>3133</v>
      </c>
      <c r="M30" s="29" t="s">
        <v>502</v>
      </c>
      <c r="N30" s="29" t="s">
        <v>503</v>
      </c>
      <c r="AN30" s="29" t="s">
        <v>3264</v>
      </c>
      <c r="AR30" s="29" t="s">
        <v>504</v>
      </c>
      <c r="AS30" s="29" t="s">
        <v>2507</v>
      </c>
      <c r="CH30" s="29" t="s">
        <v>3262</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3260</v>
      </c>
      <c r="DH31" s="29" t="s">
        <v>3261</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3256</v>
      </c>
      <c r="DH32" s="29" t="s">
        <v>3257</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3258</v>
      </c>
      <c r="DH33" s="29" t="s">
        <v>3259</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3258</v>
      </c>
      <c r="DQ34" s="29" t="s">
        <v>3259</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3260</v>
      </c>
      <c r="DQ92" s="29" t="s">
        <v>3261</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bottom="0.75" footer="0.3" header="0.3" left="0.7" right="0.7" top="0.75"/>
  <pageSetup orientation="portrait" paperSize="9"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20</vt:i4>
      </vt:variant>
    </vt:vector>
  </HeadingPairs>
  <TitlesOfParts>
    <vt:vector baseType="lpstr" size="20">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2023-02-21T03:13:08Z</dcterms:modified>
</cp:coreProperties>
</file>