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515"/>
  <workbookPr date1904="1" showInkAnnotation="0" codeName="ThisWorkbook" checkCompatibility="1" autoCompressPictures="0"/>
  <bookViews>
    <workbookView xWindow="0" yWindow="0" windowWidth="25600" windowHeight="15420" tabRatio="500"/>
    <workbookView xWindow="13040" yWindow="0" windowWidth="19300" windowHeight="18300" tabRatio="718" activeTab="3"/>
  </bookViews>
  <sheets>
    <sheet name="Classes" sheetId="1" r:id="rId1"/>
    <sheet name="People" sheetId="3" r:id="rId2"/>
    <sheet name="Locations" sheetId="5" r:id="rId3"/>
    <sheet name="Areas" sheetId="6" r:id="rId4"/>
    <sheet name="Counselor Export" sheetId="7" r:id="rId5"/>
    <sheet name="Camper Export" sheetId="8" r:id="rId6"/>
    <sheet name="Cabins" sheetId="9" r:id="rId7"/>
  </sheets>
  <definedNames>
    <definedName name="_xlnm._FilterDatabase" localSheetId="3" hidden="1">Areas!$A$1:$A$20</definedName>
    <definedName name="_xlnm._FilterDatabase" localSheetId="6" hidden="1">Cabins!$A$1:$B$35</definedName>
    <definedName name="_xlnm._FilterDatabase" localSheetId="5" hidden="1">'Camper Export'!$A$1:$F$400</definedName>
    <definedName name="_xlnm._FilterDatabase" localSheetId="0" hidden="1">Classes!$A$1:$I$120</definedName>
    <definedName name="_xlnm._FilterDatabase" localSheetId="4" hidden="1">'Counselor Export'!$A$1:$C$150</definedName>
    <definedName name="_xlnm._FilterDatabase" localSheetId="2" hidden="1">Locations!$A$1:$A$75</definedName>
    <definedName name="Areas">#REF!</definedName>
    <definedName name="_xlnm.Print_Area" localSheetId="0">Classes!$A$1:$I$121</definedName>
    <definedName name="_xlnm.Print_Area" localSheetId="1">People!$A$1:$F$149</definedName>
    <definedName name="_xlnm.Print_Titles" localSheetId="0">Classes!$1:$1</definedName>
    <definedName name="_xlnm.Print_Titles" localSheetId="1">People!$1:$1</definedName>
    <definedName name="RANGE">Classes!$B$2:$D$16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7" l="1"/>
  <c r="E3" i="7"/>
  <c r="D1" i="7"/>
  <c r="E1" i="7"/>
  <c r="D2" i="7"/>
  <c r="E2" i="7"/>
  <c r="D4" i="7"/>
  <c r="E4" i="7"/>
  <c r="D5" i="7"/>
  <c r="E5" i="7"/>
  <c r="D6" i="7"/>
  <c r="E6" i="7"/>
  <c r="D7" i="7"/>
  <c r="E7" i="7"/>
  <c r="D8" i="7"/>
  <c r="E8" i="7"/>
  <c r="D9" i="7"/>
  <c r="E9" i="7"/>
  <c r="D10" i="7"/>
  <c r="E10" i="7"/>
  <c r="D11" i="7"/>
  <c r="E11" i="7"/>
  <c r="D12" i="7"/>
  <c r="E12" i="7"/>
  <c r="D13" i="7"/>
  <c r="E13" i="7"/>
  <c r="D14" i="7"/>
  <c r="E14" i="7"/>
  <c r="D15" i="7"/>
  <c r="E15" i="7"/>
  <c r="D16" i="7"/>
  <c r="E16" i="7"/>
  <c r="D17" i="7"/>
  <c r="E17" i="7"/>
  <c r="D18" i="7"/>
  <c r="E18" i="7"/>
  <c r="D19" i="7"/>
  <c r="E19" i="7"/>
  <c r="D20" i="7"/>
  <c r="E20" i="7"/>
  <c r="D21" i="7"/>
  <c r="E21" i="7"/>
  <c r="D22" i="7"/>
  <c r="E22" i="7"/>
  <c r="D23" i="7"/>
  <c r="E23" i="7"/>
  <c r="D24" i="7"/>
  <c r="E24" i="7"/>
  <c r="D25" i="7"/>
  <c r="E25" i="7"/>
  <c r="D26" i="7"/>
  <c r="E26" i="7"/>
  <c r="D27" i="7"/>
  <c r="E27" i="7"/>
  <c r="D28" i="7"/>
  <c r="E28" i="7"/>
  <c r="D29" i="7"/>
  <c r="E29" i="7"/>
  <c r="D30" i="7"/>
  <c r="E30" i="7"/>
  <c r="D31" i="7"/>
  <c r="E31" i="7"/>
  <c r="D32" i="7"/>
  <c r="E32" i="7"/>
  <c r="D33" i="7"/>
  <c r="E33" i="7"/>
  <c r="D34" i="7"/>
  <c r="E34" i="7"/>
  <c r="D35" i="7"/>
  <c r="E35" i="7"/>
  <c r="D36" i="7"/>
  <c r="E36" i="7"/>
  <c r="D37" i="7"/>
  <c r="E37" i="7"/>
  <c r="D38" i="7"/>
  <c r="E38" i="7"/>
  <c r="D39" i="7"/>
  <c r="E39" i="7"/>
  <c r="D40" i="7"/>
  <c r="E40" i="7"/>
  <c r="D41" i="7"/>
  <c r="E41" i="7"/>
  <c r="D42" i="7"/>
  <c r="E42" i="7"/>
  <c r="D43" i="7"/>
  <c r="E43" i="7"/>
  <c r="D44" i="7"/>
  <c r="E44" i="7"/>
  <c r="D45" i="7"/>
  <c r="E45" i="7"/>
  <c r="D46" i="7"/>
  <c r="E46" i="7"/>
  <c r="D47" i="7"/>
  <c r="E47" i="7"/>
  <c r="D48" i="7"/>
  <c r="E48" i="7"/>
  <c r="D49" i="7"/>
  <c r="E49" i="7"/>
  <c r="D50" i="7"/>
  <c r="E50" i="7"/>
  <c r="D51" i="7"/>
  <c r="E51" i="7"/>
  <c r="D52" i="7"/>
  <c r="E52" i="7"/>
  <c r="D53" i="7"/>
  <c r="E53" i="7"/>
  <c r="D54" i="7"/>
  <c r="E54" i="7"/>
  <c r="D55" i="7"/>
  <c r="E55" i="7"/>
  <c r="D56" i="7"/>
  <c r="E56" i="7"/>
  <c r="D57" i="7"/>
  <c r="E57" i="7"/>
  <c r="D58" i="7"/>
  <c r="E58" i="7"/>
  <c r="D59" i="7"/>
  <c r="E59" i="7"/>
  <c r="D60" i="7"/>
  <c r="E60" i="7"/>
  <c r="D61" i="7"/>
  <c r="E61" i="7"/>
  <c r="D62" i="7"/>
  <c r="E62" i="7"/>
  <c r="D63" i="7"/>
  <c r="E63" i="7"/>
  <c r="D64" i="7"/>
  <c r="E64" i="7"/>
  <c r="D65" i="7"/>
  <c r="E65" i="7"/>
  <c r="D66" i="7"/>
  <c r="E66" i="7"/>
  <c r="D67" i="7"/>
  <c r="E67" i="7"/>
  <c r="D68" i="7"/>
  <c r="E68" i="7"/>
  <c r="D69" i="7"/>
  <c r="E69" i="7"/>
  <c r="D70" i="7"/>
  <c r="E70" i="7"/>
  <c r="D71" i="7"/>
  <c r="E71" i="7"/>
  <c r="D72" i="7"/>
  <c r="E72" i="7"/>
  <c r="D73" i="7"/>
  <c r="E73" i="7"/>
  <c r="D74" i="7"/>
  <c r="E74" i="7"/>
  <c r="D75" i="7"/>
  <c r="E75" i="7"/>
  <c r="D76" i="7"/>
  <c r="E76" i="7"/>
  <c r="D77" i="7"/>
  <c r="E77" i="7"/>
  <c r="D78" i="7"/>
  <c r="E78" i="7"/>
  <c r="D79" i="7"/>
  <c r="E79" i="7"/>
  <c r="D80" i="7"/>
  <c r="E80" i="7"/>
  <c r="D81" i="7"/>
  <c r="E81" i="7"/>
  <c r="D82" i="7"/>
  <c r="E82" i="7"/>
  <c r="D83" i="7"/>
  <c r="E83" i="7"/>
  <c r="D84" i="7"/>
  <c r="E84" i="7"/>
  <c r="D85" i="7"/>
  <c r="E85" i="7"/>
  <c r="D86" i="7"/>
  <c r="E86" i="7"/>
  <c r="D87" i="7"/>
  <c r="E87" i="7"/>
  <c r="D88" i="7"/>
  <c r="E88" i="7"/>
  <c r="D89" i="7"/>
  <c r="E89" i="7"/>
  <c r="D90" i="7"/>
  <c r="E90" i="7"/>
  <c r="D91" i="7"/>
  <c r="E91" i="7"/>
  <c r="D92" i="7"/>
  <c r="E92" i="7"/>
  <c r="D93" i="7"/>
  <c r="E93" i="7"/>
  <c r="D94" i="7"/>
  <c r="E94" i="7"/>
  <c r="D95" i="7"/>
  <c r="E95" i="7"/>
  <c r="D96" i="7"/>
  <c r="E96" i="7"/>
  <c r="D97" i="7"/>
  <c r="E97" i="7"/>
  <c r="D98" i="7"/>
  <c r="E98" i="7"/>
  <c r="D99" i="7"/>
  <c r="E99" i="7"/>
  <c r="D100" i="7"/>
  <c r="E100" i="7"/>
  <c r="D101" i="7"/>
  <c r="E101" i="7"/>
  <c r="D102" i="7"/>
  <c r="E102" i="7"/>
  <c r="D103" i="7"/>
  <c r="E103" i="7"/>
  <c r="D104" i="7"/>
  <c r="E104" i="7"/>
  <c r="D105" i="7"/>
  <c r="E105" i="7"/>
  <c r="D106" i="7"/>
  <c r="E106" i="7"/>
  <c r="D107" i="7"/>
  <c r="E107" i="7"/>
  <c r="D108" i="7"/>
  <c r="E108" i="7"/>
  <c r="D109" i="7"/>
  <c r="E109" i="7"/>
  <c r="D110" i="7"/>
  <c r="E110" i="7"/>
  <c r="D111" i="7"/>
  <c r="E111" i="7"/>
  <c r="D112" i="7"/>
  <c r="E112" i="7"/>
  <c r="D113" i="7"/>
  <c r="E113" i="7"/>
  <c r="D114" i="7"/>
  <c r="E114" i="7"/>
  <c r="D115" i="7"/>
  <c r="E115" i="7"/>
  <c r="D116" i="7"/>
  <c r="E116" i="7"/>
  <c r="D117" i="7"/>
  <c r="E117" i="7"/>
  <c r="D118" i="7"/>
  <c r="E118" i="7"/>
  <c r="D119" i="7"/>
  <c r="E119" i="7"/>
  <c r="D120" i="7"/>
  <c r="E120" i="7"/>
  <c r="D121" i="7"/>
  <c r="E121" i="7"/>
  <c r="D122" i="7"/>
  <c r="E122" i="7"/>
  <c r="D123" i="7"/>
  <c r="E123" i="7"/>
  <c r="D124" i="7"/>
  <c r="E124" i="7"/>
  <c r="D125" i="7"/>
  <c r="E125" i="7"/>
  <c r="D126" i="7"/>
  <c r="E126" i="7"/>
  <c r="D127" i="7"/>
  <c r="E127" i="7"/>
  <c r="D128" i="7"/>
  <c r="E128" i="7"/>
  <c r="D129" i="7"/>
  <c r="E129" i="7"/>
  <c r="D130" i="7"/>
  <c r="E130" i="7"/>
  <c r="D131" i="7"/>
  <c r="E131" i="7"/>
  <c r="D132" i="7"/>
  <c r="E132" i="7"/>
  <c r="D133" i="7"/>
  <c r="E133" i="7"/>
  <c r="D134" i="7"/>
  <c r="E134" i="7"/>
  <c r="D135" i="7"/>
  <c r="E135" i="7"/>
  <c r="D136" i="7"/>
  <c r="E136" i="7"/>
  <c r="D137" i="7"/>
  <c r="E137" i="7"/>
  <c r="D138" i="7"/>
  <c r="E138" i="7"/>
  <c r="D139" i="7"/>
  <c r="E139" i="7"/>
  <c r="D140" i="7"/>
  <c r="E140" i="7"/>
  <c r="D141" i="7"/>
  <c r="E141" i="7"/>
  <c r="D142" i="7"/>
  <c r="E142" i="7"/>
  <c r="D143" i="7"/>
  <c r="E143" i="7"/>
  <c r="D144" i="7"/>
  <c r="E144" i="7"/>
  <c r="D145" i="7"/>
  <c r="E145" i="7"/>
  <c r="D146" i="7"/>
  <c r="E146" i="7"/>
  <c r="D147" i="7"/>
  <c r="E147" i="7"/>
  <c r="D148" i="7"/>
  <c r="E148" i="7"/>
  <c r="D149" i="7"/>
  <c r="E149" i="7"/>
  <c r="D150" i="7"/>
  <c r="E150" i="7"/>
  <c r="D151" i="7"/>
  <c r="E151" i="7"/>
  <c r="D152" i="7"/>
  <c r="E152" i="7"/>
  <c r="D153" i="7"/>
  <c r="E153" i="7"/>
  <c r="D154" i="7"/>
  <c r="E154" i="7"/>
  <c r="D155" i="7"/>
  <c r="E155" i="7"/>
  <c r="D156" i="7"/>
  <c r="E156" i="7"/>
  <c r="D157" i="7"/>
  <c r="E157" i="7"/>
  <c r="D158" i="7"/>
  <c r="E158" i="7"/>
  <c r="D159" i="7"/>
  <c r="E159" i="7"/>
  <c r="D160" i="7"/>
  <c r="E160" i="7"/>
  <c r="D161" i="7"/>
  <c r="E161" i="7"/>
  <c r="D162" i="7"/>
  <c r="E162" i="7"/>
  <c r="D163" i="7"/>
  <c r="E163" i="7"/>
  <c r="D164" i="7"/>
  <c r="E164" i="7"/>
  <c r="D165" i="7"/>
  <c r="E165" i="7"/>
  <c r="D166" i="7"/>
  <c r="E166" i="7"/>
  <c r="D167" i="7"/>
  <c r="E167" i="7"/>
  <c r="D168" i="7"/>
  <c r="E168" i="7"/>
  <c r="D169" i="7"/>
  <c r="E169" i="7"/>
  <c r="D170" i="7"/>
  <c r="E170" i="7"/>
  <c r="D171" i="7"/>
  <c r="E171" i="7"/>
  <c r="D172" i="7"/>
  <c r="E172" i="7"/>
  <c r="D173" i="7"/>
  <c r="E173" i="7"/>
  <c r="D174" i="7"/>
  <c r="E174" i="7"/>
  <c r="D175" i="7"/>
  <c r="E175" i="7"/>
  <c r="D176" i="7"/>
  <c r="E176" i="7"/>
  <c r="D177" i="7"/>
  <c r="E177" i="7"/>
  <c r="D178" i="7"/>
  <c r="E178" i="7"/>
  <c r="D179" i="7"/>
  <c r="E179" i="7"/>
  <c r="D180" i="7"/>
  <c r="E180" i="7"/>
  <c r="D181" i="7"/>
  <c r="E181" i="7"/>
  <c r="D182" i="7"/>
  <c r="E182" i="7"/>
  <c r="D183" i="7"/>
  <c r="E183" i="7"/>
  <c r="D184" i="7"/>
  <c r="E184" i="7"/>
  <c r="D185" i="7"/>
  <c r="E185" i="7"/>
  <c r="D186" i="7"/>
  <c r="E186" i="7"/>
  <c r="D187" i="7"/>
  <c r="E187" i="7"/>
  <c r="D188" i="7"/>
  <c r="E188" i="7"/>
  <c r="D189" i="7"/>
  <c r="E189" i="7"/>
  <c r="D190" i="7"/>
  <c r="E190" i="7"/>
  <c r="D191" i="7"/>
  <c r="E191" i="7"/>
  <c r="D192" i="7"/>
  <c r="E192" i="7"/>
  <c r="D193" i="7"/>
  <c r="E193" i="7"/>
  <c r="D194" i="7"/>
  <c r="E194" i="7"/>
  <c r="D195" i="7"/>
  <c r="E195" i="7"/>
  <c r="D196" i="7"/>
  <c r="E196" i="7"/>
  <c r="D197" i="7"/>
  <c r="E197" i="7"/>
  <c r="D198" i="7"/>
  <c r="E198" i="7"/>
  <c r="D199" i="7"/>
  <c r="E199" i="7"/>
  <c r="D200" i="7"/>
  <c r="E200" i="7"/>
  <c r="D201" i="7"/>
  <c r="E201" i="7"/>
  <c r="D202" i="7"/>
  <c r="E202" i="7"/>
  <c r="D203" i="7"/>
  <c r="E203" i="7"/>
  <c r="D204" i="7"/>
  <c r="E204" i="7"/>
  <c r="D205" i="7"/>
  <c r="E205" i="7"/>
  <c r="D206" i="7"/>
  <c r="E206" i="7"/>
  <c r="D207" i="7"/>
  <c r="E207" i="7"/>
  <c r="D208" i="7"/>
  <c r="E208" i="7"/>
  <c r="D209" i="7"/>
  <c r="E209" i="7"/>
  <c r="D210" i="7"/>
  <c r="E210" i="7"/>
  <c r="D211" i="7"/>
  <c r="E211" i="7"/>
  <c r="D212" i="7"/>
  <c r="E212" i="7"/>
  <c r="D213" i="7"/>
  <c r="E213" i="7"/>
  <c r="D214" i="7"/>
  <c r="E214" i="7"/>
  <c r="D215" i="7"/>
  <c r="E215" i="7"/>
  <c r="D216" i="7"/>
  <c r="E216" i="7"/>
  <c r="D217" i="7"/>
  <c r="E217" i="7"/>
  <c r="D218" i="7"/>
  <c r="E218" i="7"/>
  <c r="D219" i="7"/>
  <c r="E219" i="7"/>
  <c r="D220" i="7"/>
  <c r="E220" i="7"/>
  <c r="D221" i="7"/>
  <c r="E221" i="7"/>
  <c r="D222" i="7"/>
  <c r="E222" i="7"/>
  <c r="D223" i="7"/>
  <c r="E223" i="7"/>
  <c r="D224" i="7"/>
  <c r="E224" i="7"/>
  <c r="D225" i="7"/>
  <c r="E225" i="7"/>
  <c r="D226" i="7"/>
  <c r="E226" i="7"/>
  <c r="D227" i="7"/>
  <c r="E227" i="7"/>
  <c r="D228" i="7"/>
  <c r="E228" i="7"/>
  <c r="D229" i="7"/>
  <c r="E229" i="7"/>
  <c r="D230" i="7"/>
  <c r="E230" i="7"/>
  <c r="D231" i="7"/>
  <c r="E231" i="7"/>
  <c r="D232" i="7"/>
  <c r="E232" i="7"/>
  <c r="F3" i="7"/>
  <c r="G3" i="7"/>
  <c r="F1" i="7"/>
  <c r="G1" i="7"/>
  <c r="F2" i="7"/>
  <c r="G2" i="7"/>
  <c r="F4" i="7"/>
  <c r="G4" i="7"/>
  <c r="F5" i="7"/>
  <c r="G5" i="7"/>
  <c r="F6" i="7"/>
  <c r="G6" i="7"/>
  <c r="F7" i="7"/>
  <c r="G7" i="7"/>
  <c r="F8" i="7"/>
  <c r="G8" i="7"/>
  <c r="F9" i="7"/>
  <c r="G9" i="7"/>
  <c r="F10" i="7"/>
  <c r="G10" i="7"/>
  <c r="F11" i="7"/>
  <c r="G11" i="7"/>
  <c r="F12" i="7"/>
  <c r="G12" i="7"/>
  <c r="F13" i="7"/>
  <c r="G13" i="7"/>
  <c r="F14" i="7"/>
  <c r="G14" i="7"/>
  <c r="F15" i="7"/>
  <c r="G15" i="7"/>
  <c r="F16" i="7"/>
  <c r="G16" i="7"/>
  <c r="F17" i="7"/>
  <c r="G17" i="7"/>
  <c r="F18" i="7"/>
  <c r="G18" i="7"/>
  <c r="F19" i="7"/>
  <c r="G19" i="7"/>
  <c r="F20" i="7"/>
  <c r="G20" i="7"/>
  <c r="F21" i="7"/>
  <c r="G21" i="7"/>
  <c r="F22" i="7"/>
  <c r="G22" i="7"/>
  <c r="F23" i="7"/>
  <c r="G23" i="7"/>
  <c r="F24" i="7"/>
  <c r="G24" i="7"/>
  <c r="F25" i="7"/>
  <c r="G25" i="7"/>
  <c r="F26" i="7"/>
  <c r="G26" i="7"/>
  <c r="F27" i="7"/>
  <c r="G27" i="7"/>
  <c r="F28" i="7"/>
  <c r="G28" i="7"/>
  <c r="F29" i="7"/>
  <c r="G29" i="7"/>
  <c r="F30" i="7"/>
  <c r="G30" i="7"/>
  <c r="F31" i="7"/>
  <c r="G31" i="7"/>
  <c r="F32" i="7"/>
  <c r="G32" i="7"/>
  <c r="F33" i="7"/>
  <c r="G33" i="7"/>
  <c r="F34" i="7"/>
  <c r="G34" i="7"/>
  <c r="F35" i="7"/>
  <c r="G35" i="7"/>
  <c r="F36" i="7"/>
  <c r="G36" i="7"/>
  <c r="F37" i="7"/>
  <c r="G37" i="7"/>
  <c r="F38" i="7"/>
  <c r="G38" i="7"/>
  <c r="F39" i="7"/>
  <c r="G39" i="7"/>
  <c r="F40" i="7"/>
  <c r="G40" i="7"/>
  <c r="F41" i="7"/>
  <c r="G41" i="7"/>
  <c r="F42" i="7"/>
  <c r="G42" i="7"/>
  <c r="F43" i="7"/>
  <c r="G43" i="7"/>
  <c r="F44" i="7"/>
  <c r="G44" i="7"/>
  <c r="F45" i="7"/>
  <c r="G45" i="7"/>
  <c r="F46" i="7"/>
  <c r="G46" i="7"/>
  <c r="F47" i="7"/>
  <c r="G47" i="7"/>
  <c r="F48" i="7"/>
  <c r="G48" i="7"/>
  <c r="F49" i="7"/>
  <c r="G49" i="7"/>
  <c r="F50" i="7"/>
  <c r="G50" i="7"/>
  <c r="F51" i="7"/>
  <c r="G51" i="7"/>
  <c r="F52" i="7"/>
  <c r="G52" i="7"/>
  <c r="F53" i="7"/>
  <c r="G53" i="7"/>
  <c r="F54" i="7"/>
  <c r="G54" i="7"/>
  <c r="F55" i="7"/>
  <c r="G55" i="7"/>
  <c r="F56" i="7"/>
  <c r="G56" i="7"/>
  <c r="F57" i="7"/>
  <c r="G57" i="7"/>
  <c r="F58" i="7"/>
  <c r="G58" i="7"/>
  <c r="F59" i="7"/>
  <c r="G59" i="7"/>
  <c r="F60" i="7"/>
  <c r="G60" i="7"/>
  <c r="F61" i="7"/>
  <c r="G61" i="7"/>
  <c r="F62" i="7"/>
  <c r="G62" i="7"/>
  <c r="F63" i="7"/>
  <c r="G63" i="7"/>
  <c r="F64" i="7"/>
  <c r="G64" i="7"/>
  <c r="F65" i="7"/>
  <c r="G65" i="7"/>
  <c r="F66" i="7"/>
  <c r="G66" i="7"/>
  <c r="F67" i="7"/>
  <c r="G67" i="7"/>
  <c r="F68" i="7"/>
  <c r="G68" i="7"/>
  <c r="F69" i="7"/>
  <c r="G69" i="7"/>
  <c r="F70" i="7"/>
  <c r="G70" i="7"/>
  <c r="F71" i="7"/>
  <c r="G71" i="7"/>
  <c r="F72" i="7"/>
  <c r="G72" i="7"/>
  <c r="F73" i="7"/>
  <c r="G73" i="7"/>
  <c r="F74" i="7"/>
  <c r="G74" i="7"/>
  <c r="F75" i="7"/>
  <c r="G75" i="7"/>
  <c r="F76" i="7"/>
  <c r="G76" i="7"/>
  <c r="F77" i="7"/>
  <c r="G77" i="7"/>
  <c r="F78" i="7"/>
  <c r="G78" i="7"/>
  <c r="F79" i="7"/>
  <c r="G79" i="7"/>
  <c r="F80" i="7"/>
  <c r="G80" i="7"/>
  <c r="F81" i="7"/>
  <c r="G81" i="7"/>
  <c r="F82" i="7"/>
  <c r="G82" i="7"/>
  <c r="F83" i="7"/>
  <c r="G83" i="7"/>
  <c r="F84" i="7"/>
  <c r="G84" i="7"/>
  <c r="F85" i="7"/>
  <c r="G85" i="7"/>
  <c r="F86" i="7"/>
  <c r="G86" i="7"/>
  <c r="F87" i="7"/>
  <c r="G87" i="7"/>
  <c r="F88" i="7"/>
  <c r="G88" i="7"/>
  <c r="F89" i="7"/>
  <c r="G89" i="7"/>
  <c r="F90" i="7"/>
  <c r="G90" i="7"/>
  <c r="F91" i="7"/>
  <c r="G91" i="7"/>
  <c r="F92" i="7"/>
  <c r="G92" i="7"/>
  <c r="F93" i="7"/>
  <c r="G93" i="7"/>
  <c r="F94" i="7"/>
  <c r="G94" i="7"/>
  <c r="F95" i="7"/>
  <c r="G95" i="7"/>
  <c r="F96" i="7"/>
  <c r="G96" i="7"/>
  <c r="F97" i="7"/>
  <c r="G97" i="7"/>
  <c r="F98" i="7"/>
  <c r="G98" i="7"/>
  <c r="F99" i="7"/>
  <c r="G99" i="7"/>
  <c r="F100" i="7"/>
  <c r="G100" i="7"/>
  <c r="F101" i="7"/>
  <c r="G101" i="7"/>
  <c r="F102" i="7"/>
  <c r="G102" i="7"/>
  <c r="F103" i="7"/>
  <c r="G103" i="7"/>
  <c r="F104" i="7"/>
  <c r="G104" i="7"/>
  <c r="F105" i="7"/>
  <c r="G105" i="7"/>
  <c r="F106" i="7"/>
  <c r="G106" i="7"/>
  <c r="F107" i="7"/>
  <c r="G107" i="7"/>
  <c r="F108" i="7"/>
  <c r="G108" i="7"/>
  <c r="F109" i="7"/>
  <c r="G109" i="7"/>
  <c r="F110" i="7"/>
  <c r="G110" i="7"/>
  <c r="F111" i="7"/>
  <c r="G111" i="7"/>
  <c r="F112" i="7"/>
  <c r="G112" i="7"/>
  <c r="F113" i="7"/>
  <c r="G113" i="7"/>
  <c r="F114" i="7"/>
  <c r="G114" i="7"/>
  <c r="F115" i="7"/>
  <c r="G115" i="7"/>
  <c r="F116" i="7"/>
  <c r="G116" i="7"/>
  <c r="F117" i="7"/>
  <c r="G117" i="7"/>
  <c r="F118" i="7"/>
  <c r="G118" i="7"/>
  <c r="F119" i="7"/>
  <c r="G119" i="7"/>
  <c r="F120" i="7"/>
  <c r="G120" i="7"/>
  <c r="F121" i="7"/>
  <c r="G121" i="7"/>
  <c r="F122" i="7"/>
  <c r="G122" i="7"/>
  <c r="F123" i="7"/>
  <c r="G123" i="7"/>
  <c r="F124" i="7"/>
  <c r="G124" i="7"/>
  <c r="F125" i="7"/>
  <c r="G125" i="7"/>
  <c r="F126" i="7"/>
  <c r="G126" i="7"/>
  <c r="F127" i="7"/>
  <c r="G127" i="7"/>
  <c r="F128" i="7"/>
  <c r="G128" i="7"/>
  <c r="F129" i="7"/>
  <c r="G129" i="7"/>
  <c r="F130" i="7"/>
  <c r="G130" i="7"/>
  <c r="F131" i="7"/>
  <c r="G131" i="7"/>
  <c r="F132" i="7"/>
  <c r="G132" i="7"/>
  <c r="F133" i="7"/>
  <c r="G133" i="7"/>
  <c r="F134" i="7"/>
  <c r="G134" i="7"/>
  <c r="F135" i="7"/>
  <c r="G135" i="7"/>
  <c r="F136" i="7"/>
  <c r="G136" i="7"/>
  <c r="F137" i="7"/>
  <c r="G137" i="7"/>
  <c r="F138" i="7"/>
  <c r="G138" i="7"/>
  <c r="F139" i="7"/>
  <c r="G139" i="7"/>
  <c r="F140" i="7"/>
  <c r="G140" i="7"/>
  <c r="F141" i="7"/>
  <c r="G141" i="7"/>
  <c r="F142" i="7"/>
  <c r="G142" i="7"/>
  <c r="F143" i="7"/>
  <c r="G143" i="7"/>
  <c r="F144" i="7"/>
  <c r="G144" i="7"/>
  <c r="F145" i="7"/>
  <c r="G145" i="7"/>
  <c r="F146" i="7"/>
  <c r="G146" i="7"/>
  <c r="F147" i="7"/>
  <c r="G147" i="7"/>
  <c r="F148" i="7"/>
  <c r="G148" i="7"/>
  <c r="F149" i="7"/>
  <c r="G149" i="7"/>
  <c r="F150" i="7"/>
  <c r="G150" i="7"/>
  <c r="F151" i="7"/>
  <c r="G151" i="7"/>
  <c r="F152" i="7"/>
  <c r="G152" i="7"/>
  <c r="F153" i="7"/>
  <c r="G153" i="7"/>
  <c r="F154" i="7"/>
  <c r="G154" i="7"/>
  <c r="F155" i="7"/>
  <c r="G155" i="7"/>
  <c r="F156" i="7"/>
  <c r="G156" i="7"/>
  <c r="F157" i="7"/>
  <c r="G157" i="7"/>
  <c r="F158" i="7"/>
  <c r="G158" i="7"/>
  <c r="F159" i="7"/>
  <c r="G159" i="7"/>
  <c r="F160" i="7"/>
  <c r="G160" i="7"/>
  <c r="F161" i="7"/>
  <c r="G161" i="7"/>
  <c r="F162" i="7"/>
  <c r="G162" i="7"/>
  <c r="F163" i="7"/>
  <c r="G163" i="7"/>
  <c r="F164" i="7"/>
  <c r="G164" i="7"/>
  <c r="F165" i="7"/>
  <c r="G165" i="7"/>
  <c r="F166" i="7"/>
  <c r="G166" i="7"/>
  <c r="F167" i="7"/>
  <c r="G167" i="7"/>
  <c r="F168" i="7"/>
  <c r="G168" i="7"/>
  <c r="F169" i="7"/>
  <c r="G169" i="7"/>
  <c r="F170" i="7"/>
  <c r="G170" i="7"/>
  <c r="F171" i="7"/>
  <c r="G171" i="7"/>
  <c r="F172" i="7"/>
  <c r="G172" i="7"/>
  <c r="F173" i="7"/>
  <c r="G173" i="7"/>
  <c r="F174" i="7"/>
  <c r="G174" i="7"/>
  <c r="F175" i="7"/>
  <c r="G175" i="7"/>
  <c r="F176" i="7"/>
  <c r="G176" i="7"/>
  <c r="F177" i="7"/>
  <c r="G177" i="7"/>
  <c r="F178" i="7"/>
  <c r="G178" i="7"/>
  <c r="F179" i="7"/>
  <c r="G179" i="7"/>
  <c r="F180" i="7"/>
  <c r="G180" i="7"/>
  <c r="F181" i="7"/>
  <c r="G181" i="7"/>
  <c r="F182" i="7"/>
  <c r="G182" i="7"/>
  <c r="F183" i="7"/>
  <c r="G183" i="7"/>
  <c r="F184" i="7"/>
  <c r="G184" i="7"/>
  <c r="F185" i="7"/>
  <c r="G185" i="7"/>
  <c r="F186" i="7"/>
  <c r="G186" i="7"/>
  <c r="F187" i="7"/>
  <c r="G187" i="7"/>
  <c r="F188" i="7"/>
  <c r="G188" i="7"/>
  <c r="F189" i="7"/>
  <c r="G189" i="7"/>
  <c r="F190" i="7"/>
  <c r="G190" i="7"/>
  <c r="F191" i="7"/>
  <c r="G191" i="7"/>
  <c r="F192" i="7"/>
  <c r="G192" i="7"/>
  <c r="F193" i="7"/>
  <c r="G193" i="7"/>
  <c r="F194" i="7"/>
  <c r="G194" i="7"/>
  <c r="F195" i="7"/>
  <c r="G195" i="7"/>
  <c r="F196" i="7"/>
  <c r="G196" i="7"/>
  <c r="F197" i="7"/>
  <c r="G197" i="7"/>
  <c r="F198" i="7"/>
  <c r="G198" i="7"/>
  <c r="F199" i="7"/>
  <c r="G199" i="7"/>
  <c r="F200" i="7"/>
  <c r="G200" i="7"/>
  <c r="F201" i="7"/>
  <c r="G201" i="7"/>
  <c r="F202" i="7"/>
  <c r="G202" i="7"/>
  <c r="F203" i="7"/>
  <c r="G203" i="7"/>
  <c r="F204" i="7"/>
  <c r="G204" i="7"/>
  <c r="F205" i="7"/>
  <c r="G205" i="7"/>
  <c r="F206" i="7"/>
  <c r="G206" i="7"/>
  <c r="F207" i="7"/>
  <c r="G207" i="7"/>
  <c r="F208" i="7"/>
  <c r="G208" i="7"/>
  <c r="F209" i="7"/>
  <c r="G209" i="7"/>
  <c r="F210" i="7"/>
  <c r="G210" i="7"/>
  <c r="F211" i="7"/>
  <c r="G211" i="7"/>
  <c r="F212" i="7"/>
  <c r="G212" i="7"/>
  <c r="F213" i="7"/>
  <c r="G213" i="7"/>
  <c r="F214" i="7"/>
  <c r="G214" i="7"/>
  <c r="F215" i="7"/>
  <c r="G215" i="7"/>
  <c r="F216" i="7"/>
  <c r="G216" i="7"/>
  <c r="F217" i="7"/>
  <c r="G217" i="7"/>
  <c r="F218" i="7"/>
  <c r="G218" i="7"/>
  <c r="F219" i="7"/>
  <c r="G219" i="7"/>
  <c r="F220" i="7"/>
  <c r="G220" i="7"/>
  <c r="F221" i="7"/>
  <c r="G221" i="7"/>
  <c r="F222" i="7"/>
  <c r="G222" i="7"/>
  <c r="F223" i="7"/>
  <c r="G223" i="7"/>
  <c r="F224" i="7"/>
  <c r="G224" i="7"/>
  <c r="F225" i="7"/>
  <c r="G225" i="7"/>
  <c r="F226" i="7"/>
  <c r="G226" i="7"/>
  <c r="F227" i="7"/>
  <c r="G227" i="7"/>
  <c r="F228" i="7"/>
  <c r="G228" i="7"/>
  <c r="F229" i="7"/>
  <c r="G229" i="7"/>
  <c r="F230" i="7"/>
  <c r="G230" i="7"/>
  <c r="F231" i="7"/>
  <c r="G231" i="7"/>
  <c r="F232" i="7"/>
  <c r="G232" i="7"/>
  <c r="H3" i="7"/>
  <c r="I3" i="7"/>
  <c r="H1" i="7"/>
  <c r="I1" i="7"/>
  <c r="H2" i="7"/>
  <c r="I2" i="7"/>
  <c r="H4" i="7"/>
  <c r="I4" i="7"/>
  <c r="H5" i="7"/>
  <c r="I5" i="7"/>
  <c r="H6" i="7"/>
  <c r="I6" i="7"/>
  <c r="H7" i="7"/>
  <c r="I7" i="7"/>
  <c r="H8" i="7"/>
  <c r="I8" i="7"/>
  <c r="H9" i="7"/>
  <c r="I9" i="7"/>
  <c r="H10" i="7"/>
  <c r="I10" i="7"/>
  <c r="H11" i="7"/>
  <c r="I11" i="7"/>
  <c r="H12" i="7"/>
  <c r="I12" i="7"/>
  <c r="H13" i="7"/>
  <c r="I13" i="7"/>
  <c r="H14" i="7"/>
  <c r="I14" i="7"/>
  <c r="H15" i="7"/>
  <c r="I15" i="7"/>
  <c r="H16" i="7"/>
  <c r="I16" i="7"/>
  <c r="H17" i="7"/>
  <c r="I17" i="7"/>
  <c r="H18" i="7"/>
  <c r="I18" i="7"/>
  <c r="H19" i="7"/>
  <c r="I19" i="7"/>
  <c r="H20" i="7"/>
  <c r="I20" i="7"/>
  <c r="H21" i="7"/>
  <c r="I21" i="7"/>
  <c r="H22" i="7"/>
  <c r="I22" i="7"/>
  <c r="H23" i="7"/>
  <c r="I23" i="7"/>
  <c r="H24" i="7"/>
  <c r="I24" i="7"/>
  <c r="H25" i="7"/>
  <c r="I25" i="7"/>
  <c r="H26" i="7"/>
  <c r="I26" i="7"/>
  <c r="H27" i="7"/>
  <c r="I27" i="7"/>
  <c r="H28" i="7"/>
  <c r="I28" i="7"/>
  <c r="H29" i="7"/>
  <c r="I29" i="7"/>
  <c r="H30" i="7"/>
  <c r="I30" i="7"/>
  <c r="H31" i="7"/>
  <c r="I31" i="7"/>
  <c r="H32" i="7"/>
  <c r="I32" i="7"/>
  <c r="H33" i="7"/>
  <c r="I33" i="7"/>
  <c r="H34" i="7"/>
  <c r="I34" i="7"/>
  <c r="H35" i="7"/>
  <c r="I35" i="7"/>
  <c r="H36" i="7"/>
  <c r="I36" i="7"/>
  <c r="H37" i="7"/>
  <c r="I37" i="7"/>
  <c r="H38" i="7"/>
  <c r="I38" i="7"/>
  <c r="H39" i="7"/>
  <c r="I39" i="7"/>
  <c r="H40" i="7"/>
  <c r="I40" i="7"/>
  <c r="H41" i="7"/>
  <c r="I41" i="7"/>
  <c r="H42" i="7"/>
  <c r="I42" i="7"/>
  <c r="H43" i="7"/>
  <c r="I43" i="7"/>
  <c r="H44" i="7"/>
  <c r="I44" i="7"/>
  <c r="H45" i="7"/>
  <c r="I45" i="7"/>
  <c r="H46" i="7"/>
  <c r="I46" i="7"/>
  <c r="H47" i="7"/>
  <c r="I47" i="7"/>
  <c r="H48" i="7"/>
  <c r="I48" i="7"/>
  <c r="H49" i="7"/>
  <c r="I49" i="7"/>
  <c r="H50" i="7"/>
  <c r="I50" i="7"/>
  <c r="H51" i="7"/>
  <c r="I51" i="7"/>
  <c r="H52" i="7"/>
  <c r="I52" i="7"/>
  <c r="H53" i="7"/>
  <c r="I53" i="7"/>
  <c r="H54" i="7"/>
  <c r="I54" i="7"/>
  <c r="H55" i="7"/>
  <c r="I55" i="7"/>
  <c r="H56" i="7"/>
  <c r="I56" i="7"/>
  <c r="H57" i="7"/>
  <c r="I57" i="7"/>
  <c r="H58" i="7"/>
  <c r="I58" i="7"/>
  <c r="H59" i="7"/>
  <c r="I59" i="7"/>
  <c r="H60" i="7"/>
  <c r="I60" i="7"/>
  <c r="H61" i="7"/>
  <c r="I61" i="7"/>
  <c r="H62" i="7"/>
  <c r="I62" i="7"/>
  <c r="H63" i="7"/>
  <c r="I63" i="7"/>
  <c r="H64" i="7"/>
  <c r="I64" i="7"/>
  <c r="H65" i="7"/>
  <c r="I65" i="7"/>
  <c r="H66" i="7"/>
  <c r="I66" i="7"/>
  <c r="H67" i="7"/>
  <c r="I67" i="7"/>
  <c r="H68" i="7"/>
  <c r="I68" i="7"/>
  <c r="H69" i="7"/>
  <c r="I69" i="7"/>
  <c r="H70" i="7"/>
  <c r="I70" i="7"/>
  <c r="H71" i="7"/>
  <c r="I71" i="7"/>
  <c r="H72" i="7"/>
  <c r="I72" i="7"/>
  <c r="H73" i="7"/>
  <c r="I73" i="7"/>
  <c r="H74" i="7"/>
  <c r="I74" i="7"/>
  <c r="H75" i="7"/>
  <c r="I75" i="7"/>
  <c r="H76" i="7"/>
  <c r="I76" i="7"/>
  <c r="H77" i="7"/>
  <c r="I77" i="7"/>
  <c r="H78" i="7"/>
  <c r="I78" i="7"/>
  <c r="H79" i="7"/>
  <c r="I79" i="7"/>
  <c r="H80" i="7"/>
  <c r="I80" i="7"/>
  <c r="H81" i="7"/>
  <c r="I81" i="7"/>
  <c r="H82" i="7"/>
  <c r="I82" i="7"/>
  <c r="H83" i="7"/>
  <c r="I83" i="7"/>
  <c r="H84" i="7"/>
  <c r="I84" i="7"/>
  <c r="H85" i="7"/>
  <c r="I85" i="7"/>
  <c r="H86" i="7"/>
  <c r="I86" i="7"/>
  <c r="H87" i="7"/>
  <c r="I87" i="7"/>
  <c r="H88" i="7"/>
  <c r="I88" i="7"/>
  <c r="H89" i="7"/>
  <c r="I89" i="7"/>
  <c r="H90" i="7"/>
  <c r="I90" i="7"/>
  <c r="H91" i="7"/>
  <c r="I91" i="7"/>
  <c r="H92" i="7"/>
  <c r="I92" i="7"/>
  <c r="H93" i="7"/>
  <c r="I93" i="7"/>
  <c r="H94" i="7"/>
  <c r="I94" i="7"/>
  <c r="H95" i="7"/>
  <c r="I95" i="7"/>
  <c r="H96" i="7"/>
  <c r="I96" i="7"/>
  <c r="H97" i="7"/>
  <c r="I97" i="7"/>
  <c r="H98" i="7"/>
  <c r="I98" i="7"/>
  <c r="H99" i="7"/>
  <c r="I99" i="7"/>
  <c r="H100" i="7"/>
  <c r="I100" i="7"/>
  <c r="H101" i="7"/>
  <c r="I101" i="7"/>
  <c r="H102" i="7"/>
  <c r="I102" i="7"/>
  <c r="H103" i="7"/>
  <c r="I103" i="7"/>
  <c r="H104" i="7"/>
  <c r="I104" i="7"/>
  <c r="H105" i="7"/>
  <c r="I105" i="7"/>
  <c r="H106" i="7"/>
  <c r="I106" i="7"/>
  <c r="H107" i="7"/>
  <c r="I107" i="7"/>
  <c r="H108" i="7"/>
  <c r="I108" i="7"/>
  <c r="H109" i="7"/>
  <c r="I109" i="7"/>
  <c r="H110" i="7"/>
  <c r="I110" i="7"/>
  <c r="H111" i="7"/>
  <c r="I111" i="7"/>
  <c r="H112" i="7"/>
  <c r="I112" i="7"/>
  <c r="H113" i="7"/>
  <c r="I113" i="7"/>
  <c r="H114" i="7"/>
  <c r="I114" i="7"/>
  <c r="H115" i="7"/>
  <c r="I115" i="7"/>
  <c r="H116" i="7"/>
  <c r="I116" i="7"/>
  <c r="H117" i="7"/>
  <c r="I117" i="7"/>
  <c r="H118" i="7"/>
  <c r="I118" i="7"/>
  <c r="H119" i="7"/>
  <c r="I119" i="7"/>
  <c r="H120" i="7"/>
  <c r="I120" i="7"/>
  <c r="H121" i="7"/>
  <c r="I121" i="7"/>
  <c r="H122" i="7"/>
  <c r="I122" i="7"/>
  <c r="H123" i="7"/>
  <c r="I123" i="7"/>
  <c r="H124" i="7"/>
  <c r="I124" i="7"/>
  <c r="H125" i="7"/>
  <c r="I125" i="7"/>
  <c r="H126" i="7"/>
  <c r="I126" i="7"/>
  <c r="H127" i="7"/>
  <c r="I127" i="7"/>
  <c r="H128" i="7"/>
  <c r="I128" i="7"/>
  <c r="H129" i="7"/>
  <c r="I129" i="7"/>
  <c r="H130" i="7"/>
  <c r="I130" i="7"/>
  <c r="H131" i="7"/>
  <c r="I131" i="7"/>
  <c r="H132" i="7"/>
  <c r="I132" i="7"/>
  <c r="H133" i="7"/>
  <c r="I133" i="7"/>
  <c r="H134" i="7"/>
  <c r="I134" i="7"/>
  <c r="H135" i="7"/>
  <c r="I135" i="7"/>
  <c r="H136" i="7"/>
  <c r="I136" i="7"/>
  <c r="H137" i="7"/>
  <c r="I137" i="7"/>
  <c r="H138" i="7"/>
  <c r="I138" i="7"/>
  <c r="H139" i="7"/>
  <c r="I139" i="7"/>
  <c r="H140" i="7"/>
  <c r="I140" i="7"/>
  <c r="H141" i="7"/>
  <c r="I141" i="7"/>
  <c r="H142" i="7"/>
  <c r="I142" i="7"/>
  <c r="H143" i="7"/>
  <c r="I143" i="7"/>
  <c r="H144" i="7"/>
  <c r="I144" i="7"/>
  <c r="H145" i="7"/>
  <c r="I145" i="7"/>
  <c r="H146" i="7"/>
  <c r="I146" i="7"/>
  <c r="H147" i="7"/>
  <c r="I147" i="7"/>
  <c r="H148" i="7"/>
  <c r="I148" i="7"/>
  <c r="H149" i="7"/>
  <c r="I149" i="7"/>
  <c r="H150" i="7"/>
  <c r="I150" i="7"/>
  <c r="H151" i="7"/>
  <c r="I151" i="7"/>
  <c r="H152" i="7"/>
  <c r="I152" i="7"/>
  <c r="H153" i="7"/>
  <c r="I153" i="7"/>
  <c r="H154" i="7"/>
  <c r="I154" i="7"/>
  <c r="H155" i="7"/>
  <c r="I155" i="7"/>
  <c r="H156" i="7"/>
  <c r="I156" i="7"/>
  <c r="H157" i="7"/>
  <c r="I157" i="7"/>
  <c r="H158" i="7"/>
  <c r="I158" i="7"/>
  <c r="H159" i="7"/>
  <c r="I159" i="7"/>
  <c r="H160" i="7"/>
  <c r="I160" i="7"/>
  <c r="H161" i="7"/>
  <c r="I161" i="7"/>
  <c r="H162" i="7"/>
  <c r="I162" i="7"/>
  <c r="H163" i="7"/>
  <c r="I163" i="7"/>
  <c r="H164" i="7"/>
  <c r="I164" i="7"/>
  <c r="H165" i="7"/>
  <c r="I165" i="7"/>
  <c r="H166" i="7"/>
  <c r="I166" i="7"/>
  <c r="H167" i="7"/>
  <c r="I167" i="7"/>
  <c r="H168" i="7"/>
  <c r="I168" i="7"/>
  <c r="H169" i="7"/>
  <c r="I169" i="7"/>
  <c r="H170" i="7"/>
  <c r="I170" i="7"/>
  <c r="H171" i="7"/>
  <c r="I171" i="7"/>
  <c r="H172" i="7"/>
  <c r="I172" i="7"/>
  <c r="H173" i="7"/>
  <c r="I173" i="7"/>
  <c r="H174" i="7"/>
  <c r="I174" i="7"/>
  <c r="H175" i="7"/>
  <c r="I175" i="7"/>
  <c r="H176" i="7"/>
  <c r="I176" i="7"/>
  <c r="H177" i="7"/>
  <c r="I177" i="7"/>
  <c r="H178" i="7"/>
  <c r="I178" i="7"/>
  <c r="H179" i="7"/>
  <c r="I179" i="7"/>
  <c r="H180" i="7"/>
  <c r="I180" i="7"/>
  <c r="H181" i="7"/>
  <c r="I181" i="7"/>
  <c r="H182" i="7"/>
  <c r="I182" i="7"/>
  <c r="H183" i="7"/>
  <c r="I183" i="7"/>
  <c r="H184" i="7"/>
  <c r="I184" i="7"/>
  <c r="H185" i="7"/>
  <c r="I185" i="7"/>
  <c r="H186" i="7"/>
  <c r="I186" i="7"/>
  <c r="H187" i="7"/>
  <c r="I187" i="7"/>
  <c r="H188" i="7"/>
  <c r="I188" i="7"/>
  <c r="H189" i="7"/>
  <c r="I189" i="7"/>
  <c r="H190" i="7"/>
  <c r="I190" i="7"/>
  <c r="H191" i="7"/>
  <c r="I191" i="7"/>
  <c r="H192" i="7"/>
  <c r="I192" i="7"/>
  <c r="H193" i="7"/>
  <c r="I193" i="7"/>
  <c r="H194" i="7"/>
  <c r="I194" i="7"/>
  <c r="H195" i="7"/>
  <c r="I195" i="7"/>
  <c r="H196" i="7"/>
  <c r="I196" i="7"/>
  <c r="H197" i="7"/>
  <c r="I197" i="7"/>
  <c r="H198" i="7"/>
  <c r="I198" i="7"/>
  <c r="H199" i="7"/>
  <c r="I199" i="7"/>
  <c r="H200" i="7"/>
  <c r="I200" i="7"/>
  <c r="H201" i="7"/>
  <c r="I201" i="7"/>
  <c r="H202" i="7"/>
  <c r="I202" i="7"/>
  <c r="H203" i="7"/>
  <c r="I203" i="7"/>
  <c r="H204" i="7"/>
  <c r="I204" i="7"/>
  <c r="H205" i="7"/>
  <c r="I205" i="7"/>
  <c r="H206" i="7"/>
  <c r="I206" i="7"/>
  <c r="H207" i="7"/>
  <c r="I207" i="7"/>
  <c r="H208" i="7"/>
  <c r="I208" i="7"/>
  <c r="H209" i="7"/>
  <c r="I209" i="7"/>
  <c r="H210" i="7"/>
  <c r="I210" i="7"/>
  <c r="H211" i="7"/>
  <c r="I211" i="7"/>
  <c r="H212" i="7"/>
  <c r="I212" i="7"/>
  <c r="H213" i="7"/>
  <c r="I213" i="7"/>
  <c r="H214" i="7"/>
  <c r="I214" i="7"/>
  <c r="H215" i="7"/>
  <c r="I215" i="7"/>
  <c r="H216" i="7"/>
  <c r="I216" i="7"/>
  <c r="H217" i="7"/>
  <c r="I217" i="7"/>
  <c r="H218" i="7"/>
  <c r="I218" i="7"/>
  <c r="H219" i="7"/>
  <c r="I219" i="7"/>
  <c r="H220" i="7"/>
  <c r="I220" i="7"/>
  <c r="H221" i="7"/>
  <c r="I221" i="7"/>
  <c r="H222" i="7"/>
  <c r="I222" i="7"/>
  <c r="H223" i="7"/>
  <c r="I223" i="7"/>
  <c r="H224" i="7"/>
  <c r="I224" i="7"/>
  <c r="H225" i="7"/>
  <c r="I225" i="7"/>
  <c r="H226" i="7"/>
  <c r="I226" i="7"/>
  <c r="H227" i="7"/>
  <c r="I227" i="7"/>
  <c r="H228" i="7"/>
  <c r="I228" i="7"/>
  <c r="H229" i="7"/>
  <c r="I229" i="7"/>
  <c r="H230" i="7"/>
  <c r="I230" i="7"/>
  <c r="H231" i="7"/>
  <c r="I231" i="7"/>
  <c r="H232" i="7"/>
  <c r="I232" i="7"/>
  <c r="J3" i="7"/>
  <c r="K3" i="7"/>
  <c r="A3" i="3"/>
  <c r="J50" i="1"/>
  <c r="B3" i="3"/>
  <c r="J68" i="1"/>
  <c r="C3" i="3"/>
  <c r="J60" i="1"/>
  <c r="D3" i="3"/>
  <c r="E3" i="3"/>
  <c r="F3" i="3"/>
  <c r="L3" i="3"/>
  <c r="J4" i="7"/>
  <c r="K4" i="7"/>
  <c r="A4" i="3"/>
  <c r="B4" i="3"/>
  <c r="J24" i="1"/>
  <c r="C4" i="3"/>
  <c r="J67" i="1"/>
  <c r="D4" i="3"/>
  <c r="J26" i="1"/>
  <c r="E4" i="3"/>
  <c r="J56" i="1"/>
  <c r="F4" i="3"/>
  <c r="L4" i="3"/>
  <c r="J5" i="7"/>
  <c r="K5" i="7"/>
  <c r="A5" i="3"/>
  <c r="B5" i="3"/>
  <c r="C5" i="3"/>
  <c r="J6" i="1"/>
  <c r="D5" i="3"/>
  <c r="E5" i="3"/>
  <c r="F5" i="3"/>
  <c r="L5" i="3"/>
  <c r="J6" i="7"/>
  <c r="K6" i="7"/>
  <c r="A6" i="3"/>
  <c r="J8" i="1"/>
  <c r="B6" i="3"/>
  <c r="C6" i="3"/>
  <c r="J36" i="1"/>
  <c r="D6" i="3"/>
  <c r="J41" i="1"/>
  <c r="E6" i="3"/>
  <c r="F6" i="3"/>
  <c r="L6" i="3"/>
  <c r="J7" i="7"/>
  <c r="K7" i="7"/>
  <c r="A7" i="3"/>
  <c r="J17" i="1"/>
  <c r="B7" i="3"/>
  <c r="J4" i="1"/>
  <c r="C7" i="3"/>
  <c r="D7" i="3"/>
  <c r="J5" i="1"/>
  <c r="E7" i="3"/>
  <c r="F7" i="3"/>
  <c r="L7" i="3"/>
  <c r="J8" i="7"/>
  <c r="K8" i="7"/>
  <c r="A8" i="3"/>
  <c r="B8" i="3"/>
  <c r="C8" i="3"/>
  <c r="D8" i="3"/>
  <c r="E8" i="3"/>
  <c r="F8" i="3"/>
  <c r="L8" i="3"/>
  <c r="J9" i="7"/>
  <c r="K9" i="7"/>
  <c r="A9" i="3"/>
  <c r="B9" i="3"/>
  <c r="C9" i="3"/>
  <c r="D9" i="3"/>
  <c r="E9" i="3"/>
  <c r="F9" i="3"/>
  <c r="L9" i="3"/>
  <c r="J10" i="7"/>
  <c r="K10" i="7"/>
  <c r="A10" i="3"/>
  <c r="B10" i="3"/>
  <c r="C10" i="3"/>
  <c r="D10" i="3"/>
  <c r="E10" i="3"/>
  <c r="F10" i="3"/>
  <c r="L10" i="3"/>
  <c r="J11" i="7"/>
  <c r="K11" i="7"/>
  <c r="A11" i="3"/>
  <c r="J62" i="1"/>
  <c r="B11" i="3"/>
  <c r="J2" i="1"/>
  <c r="C11" i="3"/>
  <c r="J64" i="1"/>
  <c r="D11" i="3"/>
  <c r="E11" i="3"/>
  <c r="J52" i="1"/>
  <c r="F11" i="3"/>
  <c r="L11" i="3"/>
  <c r="J12" i="7"/>
  <c r="K12" i="7"/>
  <c r="A12" i="3"/>
  <c r="B12" i="3"/>
  <c r="C12" i="3"/>
  <c r="D12" i="3"/>
  <c r="E12" i="3"/>
  <c r="F12" i="3"/>
  <c r="L12" i="3"/>
  <c r="J13" i="7"/>
  <c r="K13" i="7"/>
  <c r="A13" i="3"/>
  <c r="B13" i="3"/>
  <c r="J37" i="1"/>
  <c r="C13" i="3"/>
  <c r="D13" i="3"/>
  <c r="E13" i="3"/>
  <c r="F13" i="3"/>
  <c r="L13" i="3"/>
  <c r="J14" i="7"/>
  <c r="K14" i="7"/>
  <c r="A14" i="3"/>
  <c r="B14" i="3"/>
  <c r="C14" i="3"/>
  <c r="D14" i="3"/>
  <c r="E14" i="3"/>
  <c r="F14" i="3"/>
  <c r="L14" i="3"/>
  <c r="J15" i="7"/>
  <c r="K15" i="7"/>
  <c r="A15" i="3"/>
  <c r="J15" i="1"/>
  <c r="B15" i="3"/>
  <c r="J55" i="1"/>
  <c r="C15" i="3"/>
  <c r="D15" i="3"/>
  <c r="J21" i="1"/>
  <c r="E15" i="3"/>
  <c r="F15" i="3"/>
  <c r="L15" i="3"/>
  <c r="J16" i="7"/>
  <c r="K16" i="7"/>
  <c r="A16" i="3"/>
  <c r="B16" i="3"/>
  <c r="C16" i="3"/>
  <c r="D16" i="3"/>
  <c r="J74" i="1"/>
  <c r="E16" i="3"/>
  <c r="F16" i="3"/>
  <c r="L16" i="3"/>
  <c r="J17" i="7"/>
  <c r="K17" i="7"/>
  <c r="A17" i="3"/>
  <c r="B17" i="3"/>
  <c r="J22" i="1"/>
  <c r="C17" i="3"/>
  <c r="D17" i="3"/>
  <c r="E17" i="3"/>
  <c r="F17" i="3"/>
  <c r="L17" i="3"/>
  <c r="J18" i="7"/>
  <c r="K18" i="7"/>
  <c r="A18" i="3"/>
  <c r="J32" i="1"/>
  <c r="B18" i="3"/>
  <c r="C18" i="3"/>
  <c r="D18" i="3"/>
  <c r="E18" i="3"/>
  <c r="F18" i="3"/>
  <c r="L18" i="3"/>
  <c r="J19" i="7"/>
  <c r="K19" i="7"/>
  <c r="A19" i="3"/>
  <c r="B19" i="3"/>
  <c r="J81" i="1"/>
  <c r="C19" i="3"/>
  <c r="D19" i="3"/>
  <c r="J33" i="1"/>
  <c r="E19" i="3"/>
  <c r="F19" i="3"/>
  <c r="L19" i="3"/>
  <c r="J20" i="7"/>
  <c r="K20" i="7"/>
  <c r="A20" i="3"/>
  <c r="J27" i="1"/>
  <c r="B20" i="3"/>
  <c r="C20" i="3"/>
  <c r="J48" i="1"/>
  <c r="D20" i="3"/>
  <c r="E20" i="3"/>
  <c r="F20" i="3"/>
  <c r="L20" i="3"/>
  <c r="J21" i="7"/>
  <c r="K21" i="7"/>
  <c r="A21" i="3"/>
  <c r="B21" i="3"/>
  <c r="C21" i="3"/>
  <c r="D21" i="3"/>
  <c r="E21" i="3"/>
  <c r="F21" i="3"/>
  <c r="L21" i="3"/>
  <c r="J22" i="7"/>
  <c r="K22" i="7"/>
  <c r="A22" i="3"/>
  <c r="B22" i="3"/>
  <c r="C22" i="3"/>
  <c r="D22" i="3"/>
  <c r="E22" i="3"/>
  <c r="F22" i="3"/>
  <c r="L22" i="3"/>
  <c r="J23" i="7"/>
  <c r="K23" i="7"/>
  <c r="A23" i="3"/>
  <c r="B23" i="3"/>
  <c r="C23" i="3"/>
  <c r="J75" i="1"/>
  <c r="D23" i="3"/>
  <c r="E23" i="3"/>
  <c r="F23" i="3"/>
  <c r="L23" i="3"/>
  <c r="J24" i="7"/>
  <c r="K24" i="7"/>
  <c r="A24" i="3"/>
  <c r="B24" i="3"/>
  <c r="J83" i="1"/>
  <c r="C24" i="3"/>
  <c r="D24" i="3"/>
  <c r="J80" i="1"/>
  <c r="E24" i="3"/>
  <c r="F24" i="3"/>
  <c r="L24" i="3"/>
  <c r="J25" i="7"/>
  <c r="K25" i="7"/>
  <c r="A25" i="3"/>
  <c r="B25" i="3"/>
  <c r="C25" i="3"/>
  <c r="D25" i="3"/>
  <c r="E25" i="3"/>
  <c r="F25" i="3"/>
  <c r="L25" i="3"/>
  <c r="J26" i="7"/>
  <c r="K26" i="7"/>
  <c r="A26" i="3"/>
  <c r="B26" i="3"/>
  <c r="C26" i="3"/>
  <c r="D26" i="3"/>
  <c r="E26" i="3"/>
  <c r="F26" i="3"/>
  <c r="L26" i="3"/>
  <c r="J27" i="7"/>
  <c r="K27" i="7"/>
  <c r="A27" i="3"/>
  <c r="B27" i="3"/>
  <c r="C27" i="3"/>
  <c r="D27" i="3"/>
  <c r="E27" i="3"/>
  <c r="F27" i="3"/>
  <c r="L27" i="3"/>
  <c r="J28" i="7"/>
  <c r="K28" i="7"/>
  <c r="A28" i="3"/>
  <c r="J49" i="1"/>
  <c r="B28" i="3"/>
  <c r="J47" i="1"/>
  <c r="C28" i="3"/>
  <c r="D28" i="3"/>
  <c r="E28" i="3"/>
  <c r="F28" i="3"/>
  <c r="L28" i="3"/>
  <c r="J29" i="7"/>
  <c r="K29" i="7"/>
  <c r="A29" i="3"/>
  <c r="B29" i="3"/>
  <c r="C29" i="3"/>
  <c r="D29" i="3"/>
  <c r="J9" i="1"/>
  <c r="E29" i="3"/>
  <c r="F29" i="3"/>
  <c r="L29" i="3"/>
  <c r="J30" i="7"/>
  <c r="K30" i="7"/>
  <c r="A30" i="3"/>
  <c r="B30" i="3"/>
  <c r="J34" i="1"/>
  <c r="C30" i="3"/>
  <c r="D30" i="3"/>
  <c r="E30" i="3"/>
  <c r="F30" i="3"/>
  <c r="L30" i="3"/>
  <c r="J31" i="7"/>
  <c r="K31" i="7"/>
  <c r="A31" i="3"/>
  <c r="B31" i="3"/>
  <c r="J20" i="1"/>
  <c r="C31" i="3"/>
  <c r="D31" i="3"/>
  <c r="E31" i="3"/>
  <c r="F31" i="3"/>
  <c r="L31" i="3"/>
  <c r="J32" i="7"/>
  <c r="K32" i="7"/>
  <c r="A32" i="3"/>
  <c r="J46" i="1"/>
  <c r="B32" i="3"/>
  <c r="C32" i="3"/>
  <c r="D32" i="3"/>
  <c r="E32" i="3"/>
  <c r="F32" i="3"/>
  <c r="L32" i="3"/>
  <c r="J33" i="7"/>
  <c r="K33" i="7"/>
  <c r="A33" i="3"/>
  <c r="J77" i="1"/>
  <c r="B33" i="3"/>
  <c r="C33" i="3"/>
  <c r="D33" i="3"/>
  <c r="E33" i="3"/>
  <c r="F33" i="3"/>
  <c r="L33" i="3"/>
  <c r="J34" i="7"/>
  <c r="K34" i="7"/>
  <c r="A34" i="3"/>
  <c r="B34" i="3"/>
  <c r="J35" i="1"/>
  <c r="C34" i="3"/>
  <c r="D34" i="3"/>
  <c r="J66" i="1"/>
  <c r="E34" i="3"/>
  <c r="F34" i="3"/>
  <c r="L34" i="3"/>
  <c r="J35" i="7"/>
  <c r="K35" i="7"/>
  <c r="A35" i="3"/>
  <c r="B35" i="3"/>
  <c r="C35" i="3"/>
  <c r="D35" i="3"/>
  <c r="E35" i="3"/>
  <c r="F35" i="3"/>
  <c r="L35" i="3"/>
  <c r="J36" i="7"/>
  <c r="K36" i="7"/>
  <c r="A36" i="3"/>
  <c r="B36" i="3"/>
  <c r="C36" i="3"/>
  <c r="D36" i="3"/>
  <c r="E36" i="3"/>
  <c r="F36" i="3"/>
  <c r="L36" i="3"/>
  <c r="J37" i="7"/>
  <c r="K37" i="7"/>
  <c r="A37" i="3"/>
  <c r="J14" i="1"/>
  <c r="B37" i="3"/>
  <c r="C37" i="3"/>
  <c r="D37" i="3"/>
  <c r="E37" i="3"/>
  <c r="J51" i="1"/>
  <c r="F37" i="3"/>
  <c r="L37" i="3"/>
  <c r="J38" i="7"/>
  <c r="K38" i="7"/>
  <c r="A38" i="3"/>
  <c r="B38" i="3"/>
  <c r="C38" i="3"/>
  <c r="D38" i="3"/>
  <c r="E38" i="3"/>
  <c r="F38" i="3"/>
  <c r="L38" i="3"/>
  <c r="J39" i="7"/>
  <c r="K39" i="7"/>
  <c r="A39" i="3"/>
  <c r="B39" i="3"/>
  <c r="J12" i="1"/>
  <c r="C39" i="3"/>
  <c r="D39" i="3"/>
  <c r="J30" i="1"/>
  <c r="E39" i="3"/>
  <c r="F39" i="3"/>
  <c r="L39" i="3"/>
  <c r="J40" i="7"/>
  <c r="K40" i="7"/>
  <c r="A40" i="3"/>
  <c r="B40" i="3"/>
  <c r="C40" i="3"/>
  <c r="D40" i="3"/>
  <c r="E40" i="3"/>
  <c r="F40" i="3"/>
  <c r="L40" i="3"/>
  <c r="J41" i="7"/>
  <c r="K41" i="7"/>
  <c r="A41" i="3"/>
  <c r="J45" i="1"/>
  <c r="B41" i="3"/>
  <c r="C41" i="3"/>
  <c r="D41" i="3"/>
  <c r="E41" i="3"/>
  <c r="F41" i="3"/>
  <c r="L41" i="3"/>
  <c r="J42" i="7"/>
  <c r="K42" i="7"/>
  <c r="A42" i="3"/>
  <c r="B42" i="3"/>
  <c r="C42" i="3"/>
  <c r="D42" i="3"/>
  <c r="E42" i="3"/>
  <c r="F42" i="3"/>
  <c r="L42" i="3"/>
  <c r="J43" i="7"/>
  <c r="K43" i="7"/>
  <c r="A43" i="3"/>
  <c r="B43" i="3"/>
  <c r="C43" i="3"/>
  <c r="D43" i="3"/>
  <c r="E43" i="3"/>
  <c r="F43" i="3"/>
  <c r="L43" i="3"/>
  <c r="J44" i="7"/>
  <c r="K44" i="7"/>
  <c r="A44" i="3"/>
  <c r="B44" i="3"/>
  <c r="J59" i="1"/>
  <c r="C44" i="3"/>
  <c r="D44" i="3"/>
  <c r="J71" i="1"/>
  <c r="E44" i="3"/>
  <c r="F44" i="3"/>
  <c r="L44" i="3"/>
  <c r="J45" i="7"/>
  <c r="K45" i="7"/>
  <c r="A45" i="3"/>
  <c r="J57" i="1"/>
  <c r="B45" i="3"/>
  <c r="C45" i="3"/>
  <c r="D45" i="3"/>
  <c r="E45" i="3"/>
  <c r="F45" i="3"/>
  <c r="L45" i="3"/>
  <c r="J46" i="7"/>
  <c r="K46" i="7"/>
  <c r="A46" i="3"/>
  <c r="B46" i="3"/>
  <c r="C46" i="3"/>
  <c r="D46" i="3"/>
  <c r="E46" i="3"/>
  <c r="F46" i="3"/>
  <c r="L46" i="3"/>
  <c r="J47" i="7"/>
  <c r="K47" i="7"/>
  <c r="A47" i="3"/>
  <c r="B47" i="3"/>
  <c r="C47" i="3"/>
  <c r="D47" i="3"/>
  <c r="E47" i="3"/>
  <c r="F47" i="3"/>
  <c r="L47" i="3"/>
  <c r="J48" i="7"/>
  <c r="K48" i="7"/>
  <c r="A48" i="3"/>
  <c r="B48" i="3"/>
  <c r="J82" i="1"/>
  <c r="C48" i="3"/>
  <c r="D48" i="3"/>
  <c r="E48" i="3"/>
  <c r="F48" i="3"/>
  <c r="L48" i="3"/>
  <c r="J49" i="7"/>
  <c r="K49" i="7"/>
  <c r="A49" i="3"/>
  <c r="B49" i="3"/>
  <c r="C49" i="3"/>
  <c r="D49" i="3"/>
  <c r="E49" i="3"/>
  <c r="F49" i="3"/>
  <c r="L49" i="3"/>
  <c r="J50" i="7"/>
  <c r="K50" i="7"/>
  <c r="A50" i="3"/>
  <c r="B50" i="3"/>
  <c r="C50" i="3"/>
  <c r="D50" i="3"/>
  <c r="E50" i="3"/>
  <c r="F50" i="3"/>
  <c r="L50" i="3"/>
  <c r="J51" i="7"/>
  <c r="K51" i="7"/>
  <c r="A51" i="3"/>
  <c r="J78" i="1"/>
  <c r="B51" i="3"/>
  <c r="C51" i="3"/>
  <c r="D51" i="3"/>
  <c r="E51" i="3"/>
  <c r="F51" i="3"/>
  <c r="L51" i="3"/>
  <c r="J52" i="7"/>
  <c r="K52" i="7"/>
  <c r="A52" i="3"/>
  <c r="B52" i="3"/>
  <c r="C52" i="3"/>
  <c r="D52" i="3"/>
  <c r="E52" i="3"/>
  <c r="F52" i="3"/>
  <c r="L52" i="3"/>
  <c r="J53" i="7"/>
  <c r="K53" i="7"/>
  <c r="A53" i="3"/>
  <c r="B53" i="3"/>
  <c r="C53" i="3"/>
  <c r="D53" i="3"/>
  <c r="E53" i="3"/>
  <c r="F53" i="3"/>
  <c r="L53" i="3"/>
  <c r="J54" i="7"/>
  <c r="K54" i="7"/>
  <c r="A54" i="3"/>
  <c r="B54" i="3"/>
  <c r="C54" i="3"/>
  <c r="D54" i="3"/>
  <c r="E54" i="3"/>
  <c r="F54" i="3"/>
  <c r="L54" i="3"/>
  <c r="J55" i="7"/>
  <c r="K55" i="7"/>
  <c r="A55" i="3"/>
  <c r="B55" i="3"/>
  <c r="C55" i="3"/>
  <c r="D55" i="3"/>
  <c r="E55" i="3"/>
  <c r="F55" i="3"/>
  <c r="L55" i="3"/>
  <c r="J56" i="7"/>
  <c r="K56" i="7"/>
  <c r="A56" i="3"/>
  <c r="B56" i="3"/>
  <c r="C56" i="3"/>
  <c r="D56" i="3"/>
  <c r="E56" i="3"/>
  <c r="F56" i="3"/>
  <c r="L56" i="3"/>
  <c r="J57" i="7"/>
  <c r="K57" i="7"/>
  <c r="A57" i="3"/>
  <c r="B57" i="3"/>
  <c r="C57" i="3"/>
  <c r="J31" i="1"/>
  <c r="D57" i="3"/>
  <c r="E57" i="3"/>
  <c r="F57" i="3"/>
  <c r="L57" i="3"/>
  <c r="J58" i="7"/>
  <c r="K58" i="7"/>
  <c r="A58" i="3"/>
  <c r="B58" i="3"/>
  <c r="C58" i="3"/>
  <c r="D58" i="3"/>
  <c r="E58" i="3"/>
  <c r="F58" i="3"/>
  <c r="L58" i="3"/>
  <c r="J59" i="7"/>
  <c r="K59" i="7"/>
  <c r="A59" i="3"/>
  <c r="J70" i="1"/>
  <c r="B59" i="3"/>
  <c r="J3" i="1"/>
  <c r="C59" i="3"/>
  <c r="D59" i="3"/>
  <c r="E59" i="3"/>
  <c r="F59" i="3"/>
  <c r="L59" i="3"/>
  <c r="J60" i="7"/>
  <c r="K60" i="7"/>
  <c r="A60" i="3"/>
  <c r="B60" i="3"/>
  <c r="C60" i="3"/>
  <c r="D60" i="3"/>
  <c r="E60" i="3"/>
  <c r="F60" i="3"/>
  <c r="L60" i="3"/>
  <c r="J61" i="7"/>
  <c r="K61" i="7"/>
  <c r="A61" i="3"/>
  <c r="B61" i="3"/>
  <c r="C61" i="3"/>
  <c r="D61" i="3"/>
  <c r="E61" i="3"/>
  <c r="F61" i="3"/>
  <c r="L61" i="3"/>
  <c r="J62" i="7"/>
  <c r="K62" i="7"/>
  <c r="A62" i="3"/>
  <c r="B62" i="3"/>
  <c r="C62" i="3"/>
  <c r="D62" i="3"/>
  <c r="E62" i="3"/>
  <c r="F62" i="3"/>
  <c r="L62" i="3"/>
  <c r="J63" i="7"/>
  <c r="K63" i="7"/>
  <c r="A63" i="3"/>
  <c r="J58" i="1"/>
  <c r="B63" i="3"/>
  <c r="C63" i="3"/>
  <c r="D63" i="3"/>
  <c r="E63" i="3"/>
  <c r="F63" i="3"/>
  <c r="L63" i="3"/>
  <c r="J64" i="7"/>
  <c r="K64" i="7"/>
  <c r="A64" i="3"/>
  <c r="B64" i="3"/>
  <c r="J43" i="1"/>
  <c r="C64" i="3"/>
  <c r="D64" i="3"/>
  <c r="E64" i="3"/>
  <c r="F64" i="3"/>
  <c r="L64" i="3"/>
  <c r="J65" i="7"/>
  <c r="K65" i="7"/>
  <c r="A65" i="3"/>
  <c r="B65" i="3"/>
  <c r="C65" i="3"/>
  <c r="D65" i="3"/>
  <c r="E65" i="3"/>
  <c r="F65" i="3"/>
  <c r="L65" i="3"/>
  <c r="J66" i="7"/>
  <c r="K66" i="7"/>
  <c r="A66" i="3"/>
  <c r="J65" i="1"/>
  <c r="B66" i="3"/>
  <c r="C66" i="3"/>
  <c r="D66" i="3"/>
  <c r="E66" i="3"/>
  <c r="F66" i="3"/>
  <c r="L66" i="3"/>
  <c r="J67" i="7"/>
  <c r="K67" i="7"/>
  <c r="A67" i="3"/>
  <c r="B67" i="3"/>
  <c r="C67" i="3"/>
  <c r="J69" i="1"/>
  <c r="D67" i="3"/>
  <c r="E67" i="3"/>
  <c r="F67" i="3"/>
  <c r="L67" i="3"/>
  <c r="J68" i="7"/>
  <c r="K68" i="7"/>
  <c r="A68" i="3"/>
  <c r="B68" i="3"/>
  <c r="C68" i="3"/>
  <c r="D68" i="3"/>
  <c r="E68" i="3"/>
  <c r="F68" i="3"/>
  <c r="L68" i="3"/>
  <c r="J69" i="7"/>
  <c r="K69" i="7"/>
  <c r="A69" i="3"/>
  <c r="B69" i="3"/>
  <c r="C69" i="3"/>
  <c r="D69" i="3"/>
  <c r="E69" i="3"/>
  <c r="F69" i="3"/>
  <c r="L69" i="3"/>
  <c r="J70" i="7"/>
  <c r="K70" i="7"/>
  <c r="A70" i="3"/>
  <c r="J79" i="1"/>
  <c r="B70" i="3"/>
  <c r="C70" i="3"/>
  <c r="D70" i="3"/>
  <c r="E70" i="3"/>
  <c r="F70" i="3"/>
  <c r="L70" i="3"/>
  <c r="J71" i="7"/>
  <c r="K71" i="7"/>
  <c r="A71" i="3"/>
  <c r="B71" i="3"/>
  <c r="C71" i="3"/>
  <c r="D71" i="3"/>
  <c r="E71" i="3"/>
  <c r="F71" i="3"/>
  <c r="L71" i="3"/>
  <c r="J72" i="7"/>
  <c r="K72" i="7"/>
  <c r="A72" i="3"/>
  <c r="J53" i="1"/>
  <c r="B72" i="3"/>
  <c r="C72" i="3"/>
  <c r="D72" i="3"/>
  <c r="E72" i="3"/>
  <c r="F72" i="3"/>
  <c r="L72" i="3"/>
  <c r="J73" i="7"/>
  <c r="K73" i="7"/>
  <c r="A73" i="3"/>
  <c r="B73" i="3"/>
  <c r="C73" i="3"/>
  <c r="D73" i="3"/>
  <c r="E73" i="3"/>
  <c r="F73" i="3"/>
  <c r="L73" i="3"/>
  <c r="J74" i="7"/>
  <c r="K74" i="7"/>
  <c r="A74" i="3"/>
  <c r="B74" i="3"/>
  <c r="C74" i="3"/>
  <c r="D74" i="3"/>
  <c r="E74" i="3"/>
  <c r="F74" i="3"/>
  <c r="L74" i="3"/>
  <c r="J75" i="7"/>
  <c r="K75" i="7"/>
  <c r="A75" i="3"/>
  <c r="B75" i="3"/>
  <c r="C75" i="3"/>
  <c r="D75" i="3"/>
  <c r="E75" i="3"/>
  <c r="F75" i="3"/>
  <c r="L75" i="3"/>
  <c r="J76" i="7"/>
  <c r="K76" i="7"/>
  <c r="A76" i="3"/>
  <c r="L76" i="3"/>
  <c r="J77" i="7"/>
  <c r="K77" i="7"/>
  <c r="A77" i="3"/>
  <c r="L77" i="3"/>
  <c r="J78" i="7"/>
  <c r="K78" i="7"/>
  <c r="A78" i="3"/>
  <c r="L78" i="3"/>
  <c r="J79" i="7"/>
  <c r="K79" i="7"/>
  <c r="A79" i="3"/>
  <c r="L79" i="3"/>
  <c r="J80" i="7"/>
  <c r="K80" i="7"/>
  <c r="A80" i="3"/>
  <c r="L80" i="3"/>
  <c r="J81" i="7"/>
  <c r="K81" i="7"/>
  <c r="A81" i="3"/>
  <c r="L81" i="3"/>
  <c r="J82" i="7"/>
  <c r="K82" i="7"/>
  <c r="A82" i="3"/>
  <c r="L82" i="3"/>
  <c r="J83" i="7"/>
  <c r="K83" i="7"/>
  <c r="A83" i="3"/>
  <c r="L83" i="3"/>
  <c r="J84" i="7"/>
  <c r="K84" i="7"/>
  <c r="A84" i="3"/>
  <c r="L84" i="3"/>
  <c r="J85" i="7"/>
  <c r="K85" i="7"/>
  <c r="A85" i="3"/>
  <c r="L85" i="3"/>
  <c r="J86" i="7"/>
  <c r="K86" i="7"/>
  <c r="A86" i="3"/>
  <c r="L86" i="3"/>
  <c r="J87" i="7"/>
  <c r="K87" i="7"/>
  <c r="A87" i="3"/>
  <c r="L87" i="3"/>
  <c r="J88" i="7"/>
  <c r="K88" i="7"/>
  <c r="A88" i="3"/>
  <c r="L88" i="3"/>
  <c r="J89" i="7"/>
  <c r="K89" i="7"/>
  <c r="A89" i="3"/>
  <c r="L89" i="3"/>
  <c r="J90" i="7"/>
  <c r="K90" i="7"/>
  <c r="A90" i="3"/>
  <c r="L90" i="3"/>
  <c r="J91" i="7"/>
  <c r="K91" i="7"/>
  <c r="A91" i="3"/>
  <c r="L91" i="3"/>
  <c r="J92" i="7"/>
  <c r="K92" i="7"/>
  <c r="A92" i="3"/>
  <c r="L92" i="3"/>
  <c r="J93" i="7"/>
  <c r="K93" i="7"/>
  <c r="A93" i="3"/>
  <c r="L93" i="3"/>
  <c r="J94" i="7"/>
  <c r="K94" i="7"/>
  <c r="A94" i="3"/>
  <c r="L94" i="3"/>
  <c r="J95" i="7"/>
  <c r="K95" i="7"/>
  <c r="A95" i="3"/>
  <c r="L95" i="3"/>
  <c r="J96" i="7"/>
  <c r="K96" i="7"/>
  <c r="A96" i="3"/>
  <c r="L96" i="3"/>
  <c r="J97" i="7"/>
  <c r="K97" i="7"/>
  <c r="A97" i="3"/>
  <c r="L97" i="3"/>
  <c r="J98" i="7"/>
  <c r="K98" i="7"/>
  <c r="A98" i="3"/>
  <c r="L98" i="3"/>
  <c r="J99" i="7"/>
  <c r="K99" i="7"/>
  <c r="A99" i="3"/>
  <c r="L99" i="3"/>
  <c r="J100" i="7"/>
  <c r="K100" i="7"/>
  <c r="A100" i="3"/>
  <c r="L100" i="3"/>
  <c r="J101" i="7"/>
  <c r="K101" i="7"/>
  <c r="A101" i="3"/>
  <c r="L101" i="3"/>
  <c r="J102" i="7"/>
  <c r="K102" i="7"/>
  <c r="A102" i="3"/>
  <c r="L102" i="3"/>
  <c r="J103" i="7"/>
  <c r="K103" i="7"/>
  <c r="A103" i="3"/>
  <c r="L103" i="3"/>
  <c r="J104" i="7"/>
  <c r="K104" i="7"/>
  <c r="A104" i="3"/>
  <c r="L104" i="3"/>
  <c r="J105" i="7"/>
  <c r="K105" i="7"/>
  <c r="A105" i="3"/>
  <c r="L105" i="3"/>
  <c r="J106" i="7"/>
  <c r="K106" i="7"/>
  <c r="A106" i="3"/>
  <c r="L106" i="3"/>
  <c r="J107" i="7"/>
  <c r="K107" i="7"/>
  <c r="A107" i="3"/>
  <c r="L107" i="3"/>
  <c r="J108" i="7"/>
  <c r="K108" i="7"/>
  <c r="A108" i="3"/>
  <c r="L108" i="3"/>
  <c r="J109" i="7"/>
  <c r="K109" i="7"/>
  <c r="A109" i="3"/>
  <c r="L109" i="3"/>
  <c r="J110" i="7"/>
  <c r="K110" i="7"/>
  <c r="A110" i="3"/>
  <c r="L110" i="3"/>
  <c r="J111" i="7"/>
  <c r="K111" i="7"/>
  <c r="A111" i="3"/>
  <c r="L111" i="3"/>
  <c r="J112" i="7"/>
  <c r="K112" i="7"/>
  <c r="A112" i="3"/>
  <c r="L112" i="3"/>
  <c r="J113" i="7"/>
  <c r="K113" i="7"/>
  <c r="A113" i="3"/>
  <c r="L113" i="3"/>
  <c r="J114" i="7"/>
  <c r="K114" i="7"/>
  <c r="A114" i="3"/>
  <c r="L114" i="3"/>
  <c r="J115" i="7"/>
  <c r="K115" i="7"/>
  <c r="A115" i="3"/>
  <c r="L115" i="3"/>
  <c r="J116" i="7"/>
  <c r="K116" i="7"/>
  <c r="A116" i="3"/>
  <c r="L116" i="3"/>
  <c r="J117" i="7"/>
  <c r="K117" i="7"/>
  <c r="A117" i="3"/>
  <c r="L117" i="3"/>
  <c r="J118" i="7"/>
  <c r="K118" i="7"/>
  <c r="A118" i="3"/>
  <c r="L118" i="3"/>
  <c r="J119" i="7"/>
  <c r="K119" i="7"/>
  <c r="A119" i="3"/>
  <c r="L119" i="3"/>
  <c r="J120" i="7"/>
  <c r="K120" i="7"/>
  <c r="A120" i="3"/>
  <c r="L120" i="3"/>
  <c r="J121" i="7"/>
  <c r="K121" i="7"/>
  <c r="A121" i="3"/>
  <c r="L121" i="3"/>
  <c r="J122" i="7"/>
  <c r="K122" i="7"/>
  <c r="A122" i="3"/>
  <c r="L122" i="3"/>
  <c r="J123" i="7"/>
  <c r="K123" i="7"/>
  <c r="A123" i="3"/>
  <c r="L123" i="3"/>
  <c r="J124" i="7"/>
  <c r="K124" i="7"/>
  <c r="A124" i="3"/>
  <c r="L124" i="3"/>
  <c r="J125" i="7"/>
  <c r="K125" i="7"/>
  <c r="A125" i="3"/>
  <c r="L125" i="3"/>
  <c r="J126" i="7"/>
  <c r="K126" i="7"/>
  <c r="A126" i="3"/>
  <c r="L126" i="3"/>
  <c r="J127" i="7"/>
  <c r="K127" i="7"/>
  <c r="A127" i="3"/>
  <c r="L127" i="3"/>
  <c r="J128" i="7"/>
  <c r="K128" i="7"/>
  <c r="A128" i="3"/>
  <c r="L128" i="3"/>
  <c r="J129" i="7"/>
  <c r="K129" i="7"/>
  <c r="A129" i="3"/>
  <c r="L129" i="3"/>
  <c r="J130" i="7"/>
  <c r="K130" i="7"/>
  <c r="A130" i="3"/>
  <c r="L130" i="3"/>
  <c r="J131" i="7"/>
  <c r="K131" i="7"/>
  <c r="A131" i="3"/>
  <c r="L131" i="3"/>
  <c r="J132" i="7"/>
  <c r="K132" i="7"/>
  <c r="A132" i="3"/>
  <c r="L132" i="3"/>
  <c r="J133" i="7"/>
  <c r="K133" i="7"/>
  <c r="A133" i="3"/>
  <c r="L133" i="3"/>
  <c r="J134" i="7"/>
  <c r="K134" i="7"/>
  <c r="A134" i="3"/>
  <c r="L134" i="3"/>
  <c r="J135" i="7"/>
  <c r="K135" i="7"/>
  <c r="A135" i="3"/>
  <c r="L135" i="3"/>
  <c r="J136" i="7"/>
  <c r="K136" i="7"/>
  <c r="A136" i="3"/>
  <c r="L136" i="3"/>
  <c r="J137" i="7"/>
  <c r="K137" i="7"/>
  <c r="A137" i="3"/>
  <c r="L137" i="3"/>
  <c r="J138" i="7"/>
  <c r="K138" i="7"/>
  <c r="A138" i="3"/>
  <c r="L138" i="3"/>
  <c r="J139" i="7"/>
  <c r="K139" i="7"/>
  <c r="A139" i="3"/>
  <c r="L139" i="3"/>
  <c r="J140" i="7"/>
  <c r="K140" i="7"/>
  <c r="A140" i="3"/>
  <c r="L140" i="3"/>
  <c r="J141" i="7"/>
  <c r="K141" i="7"/>
  <c r="A141" i="3"/>
  <c r="L141" i="3"/>
  <c r="J142" i="7"/>
  <c r="K142" i="7"/>
  <c r="A142" i="3"/>
  <c r="L142" i="3"/>
  <c r="J143" i="7"/>
  <c r="K143" i="7"/>
  <c r="A143" i="3"/>
  <c r="L143" i="3"/>
  <c r="J144" i="7"/>
  <c r="K144" i="7"/>
  <c r="A144" i="3"/>
  <c r="L144" i="3"/>
  <c r="J145" i="7"/>
  <c r="K145" i="7"/>
  <c r="A145" i="3"/>
  <c r="L145" i="3"/>
  <c r="J146" i="7"/>
  <c r="K146" i="7"/>
  <c r="A146" i="3"/>
  <c r="L146" i="3"/>
  <c r="J147" i="7"/>
  <c r="K147" i="7"/>
  <c r="A147" i="3"/>
  <c r="L147" i="3"/>
  <c r="J148" i="7"/>
  <c r="K148" i="7"/>
  <c r="A148" i="3"/>
  <c r="L148" i="3"/>
  <c r="J2" i="7"/>
  <c r="K2" i="7"/>
  <c r="A2" i="3"/>
  <c r="B2" i="3"/>
  <c r="C2" i="3"/>
  <c r="D2" i="3"/>
  <c r="E2" i="3"/>
  <c r="F2" i="3"/>
  <c r="L2" i="3"/>
  <c r="J121" i="1"/>
  <c r="K121" i="1"/>
  <c r="L121" i="1"/>
  <c r="M121" i="1"/>
  <c r="N121" i="1"/>
  <c r="O121" i="1"/>
  <c r="P121" i="1"/>
  <c r="Q121" i="1"/>
  <c r="R121" i="1"/>
  <c r="S121" i="1"/>
  <c r="T121" i="1"/>
  <c r="U121" i="1"/>
  <c r="V121" i="1"/>
  <c r="W121" i="1"/>
  <c r="X121" i="1"/>
  <c r="Y121" i="1"/>
  <c r="Z121" i="1"/>
  <c r="AA121" i="1"/>
  <c r="AB121" i="1"/>
  <c r="AC121" i="1"/>
  <c r="AD121" i="1"/>
  <c r="AE121" i="1"/>
  <c r="AF121" i="1"/>
  <c r="AG121" i="1"/>
  <c r="AH121" i="1"/>
  <c r="AI121" i="1"/>
  <c r="AJ121" i="1"/>
  <c r="AK121" i="1"/>
  <c r="AL121" i="1"/>
  <c r="AM121" i="1"/>
  <c r="AN121" i="1"/>
  <c r="AO121" i="1"/>
  <c r="AP121" i="1"/>
  <c r="AQ121" i="1"/>
  <c r="AR121" i="1"/>
  <c r="AS121" i="1"/>
  <c r="AT121" i="1"/>
  <c r="AU121" i="1"/>
  <c r="AV121" i="1"/>
  <c r="AW121" i="1"/>
  <c r="AX121" i="1"/>
  <c r="K74" i="1"/>
  <c r="K75" i="1"/>
  <c r="K76" i="1"/>
  <c r="K77" i="1"/>
  <c r="K78" i="1"/>
  <c r="K79" i="1"/>
  <c r="K80" i="1"/>
  <c r="K81" i="1"/>
  <c r="K82" i="1"/>
  <c r="L75" i="1"/>
  <c r="L76" i="1"/>
  <c r="L77" i="1"/>
  <c r="L78" i="1"/>
  <c r="L79" i="1"/>
  <c r="L80" i="1"/>
  <c r="L81" i="1"/>
  <c r="L82" i="1"/>
  <c r="M75" i="1"/>
  <c r="M76" i="1"/>
  <c r="M77" i="1"/>
  <c r="M78" i="1"/>
  <c r="M79" i="1"/>
  <c r="M80" i="1"/>
  <c r="M81" i="1"/>
  <c r="M82" i="1"/>
  <c r="N75" i="1"/>
  <c r="N76" i="1"/>
  <c r="N77" i="1"/>
  <c r="N78" i="1"/>
  <c r="N79" i="1"/>
  <c r="N80" i="1"/>
  <c r="N81" i="1"/>
  <c r="N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K54" i="1"/>
  <c r="L54" i="1"/>
  <c r="M54" i="1"/>
  <c r="N54"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5" i="1"/>
  <c r="K56" i="1"/>
  <c r="K57" i="1"/>
  <c r="K58" i="1"/>
  <c r="K59" i="1"/>
  <c r="K60" i="1"/>
  <c r="K61" i="1"/>
  <c r="K62" i="1"/>
  <c r="K63" i="1"/>
  <c r="K64" i="1"/>
  <c r="K65" i="1"/>
  <c r="K66" i="1"/>
  <c r="K67" i="1"/>
  <c r="K68" i="1"/>
  <c r="K69" i="1"/>
  <c r="K70" i="1"/>
  <c r="K71" i="1"/>
  <c r="K72" i="1"/>
  <c r="K73"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5" i="1"/>
  <c r="L56" i="1"/>
  <c r="L57" i="1"/>
  <c r="L58" i="1"/>
  <c r="L59" i="1"/>
  <c r="L60" i="1"/>
  <c r="L61" i="1"/>
  <c r="L62" i="1"/>
  <c r="L63" i="1"/>
  <c r="L64" i="1"/>
  <c r="L65" i="1"/>
  <c r="L66" i="1"/>
  <c r="L67" i="1"/>
  <c r="L68" i="1"/>
  <c r="L69" i="1"/>
  <c r="L70" i="1"/>
  <c r="L71" i="1"/>
  <c r="L72" i="1"/>
  <c r="L73" i="1"/>
  <c r="L74"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5" i="1"/>
  <c r="M56" i="1"/>
  <c r="M57" i="1"/>
  <c r="M58" i="1"/>
  <c r="M59" i="1"/>
  <c r="M60" i="1"/>
  <c r="M61" i="1"/>
  <c r="M62" i="1"/>
  <c r="M63" i="1"/>
  <c r="M64" i="1"/>
  <c r="M65" i="1"/>
  <c r="M66" i="1"/>
  <c r="M67" i="1"/>
  <c r="M68" i="1"/>
  <c r="M69" i="1"/>
  <c r="M70" i="1"/>
  <c r="M71" i="1"/>
  <c r="M72" i="1"/>
  <c r="M73" i="1"/>
  <c r="M74"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5" i="1"/>
  <c r="N56" i="1"/>
  <c r="N57" i="1"/>
  <c r="N58" i="1"/>
  <c r="N59" i="1"/>
  <c r="N60" i="1"/>
  <c r="N61" i="1"/>
  <c r="N62" i="1"/>
  <c r="N63" i="1"/>
  <c r="N64" i="1"/>
  <c r="N65" i="1"/>
  <c r="N66" i="1"/>
  <c r="N67" i="1"/>
  <c r="N68" i="1"/>
  <c r="N69" i="1"/>
  <c r="N70" i="1"/>
  <c r="N71" i="1"/>
  <c r="N72" i="1"/>
  <c r="N73" i="1"/>
  <c r="N74" i="1"/>
  <c r="AX1" i="1"/>
  <c r="J93" i="1"/>
  <c r="O93" i="1"/>
  <c r="P93" i="1"/>
  <c r="Q93" i="1"/>
  <c r="R93" i="1"/>
  <c r="S93" i="1"/>
  <c r="J1" i="7"/>
  <c r="K1" i="7"/>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AX93" i="1"/>
  <c r="J94" i="1"/>
  <c r="O94" i="1"/>
  <c r="P94" i="1"/>
  <c r="Q94" i="1"/>
  <c r="R94" i="1"/>
  <c r="S94" i="1"/>
  <c r="T94" i="1"/>
  <c r="U94" i="1"/>
  <c r="V94" i="1"/>
  <c r="W94" i="1"/>
  <c r="X94" i="1"/>
  <c r="Y94" i="1"/>
  <c r="Z94" i="1"/>
  <c r="AA94" i="1"/>
  <c r="AB94" i="1"/>
  <c r="AC94" i="1"/>
  <c r="AD94" i="1"/>
  <c r="AE94" i="1"/>
  <c r="AF94" i="1"/>
  <c r="AG94" i="1"/>
  <c r="AH94" i="1"/>
  <c r="AI94" i="1"/>
  <c r="AJ94" i="1"/>
  <c r="AK94" i="1"/>
  <c r="AL94" i="1"/>
  <c r="AM94" i="1"/>
  <c r="AN94" i="1"/>
  <c r="AO94" i="1"/>
  <c r="AP94" i="1"/>
  <c r="AQ94" i="1"/>
  <c r="AR94" i="1"/>
  <c r="AS94" i="1"/>
  <c r="AT94" i="1"/>
  <c r="AU94" i="1"/>
  <c r="AV94" i="1"/>
  <c r="AW94" i="1"/>
  <c r="AX94" i="1"/>
  <c r="J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AX95" i="1"/>
  <c r="J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AX96" i="1"/>
  <c r="J97" i="1"/>
  <c r="O97" i="1"/>
  <c r="P97" i="1"/>
  <c r="Q97" i="1"/>
  <c r="R97" i="1"/>
  <c r="S97" i="1"/>
  <c r="T97" i="1"/>
  <c r="U97" i="1"/>
  <c r="V97" i="1"/>
  <c r="W97" i="1"/>
  <c r="X97" i="1"/>
  <c r="Y97" i="1"/>
  <c r="Z97" i="1"/>
  <c r="AA97" i="1"/>
  <c r="AB97" i="1"/>
  <c r="AC97" i="1"/>
  <c r="AD97" i="1"/>
  <c r="AE97" i="1"/>
  <c r="AF97" i="1"/>
  <c r="AG97" i="1"/>
  <c r="AH97" i="1"/>
  <c r="AI97" i="1"/>
  <c r="AJ97" i="1"/>
  <c r="AK97" i="1"/>
  <c r="AL97" i="1"/>
  <c r="AM97" i="1"/>
  <c r="AN97" i="1"/>
  <c r="AO97" i="1"/>
  <c r="AP97" i="1"/>
  <c r="AQ97" i="1"/>
  <c r="AR97" i="1"/>
  <c r="AS97" i="1"/>
  <c r="AT97" i="1"/>
  <c r="AU97" i="1"/>
  <c r="AV97" i="1"/>
  <c r="AW97" i="1"/>
  <c r="AX97" i="1"/>
  <c r="J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AX98" i="1"/>
  <c r="J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AX99" i="1"/>
  <c r="J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AX100" i="1"/>
  <c r="J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AX101" i="1"/>
  <c r="J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AX102" i="1"/>
  <c r="J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AX103" i="1"/>
  <c r="J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AX104" i="1"/>
  <c r="J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AX105" i="1"/>
  <c r="J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AX106" i="1"/>
  <c r="J89" i="1"/>
  <c r="O89" i="1"/>
  <c r="P89" i="1"/>
  <c r="Q89" i="1"/>
  <c r="R89" i="1"/>
  <c r="S89" i="1"/>
  <c r="T89" i="1"/>
  <c r="U89" i="1"/>
  <c r="V89" i="1"/>
  <c r="W89" i="1"/>
  <c r="X89" i="1"/>
  <c r="Y89" i="1"/>
  <c r="Z89" i="1"/>
  <c r="AA89" i="1"/>
  <c r="AB89" i="1"/>
  <c r="AC89" i="1"/>
  <c r="AD89" i="1"/>
  <c r="AE89" i="1"/>
  <c r="AF89" i="1"/>
  <c r="AG89" i="1"/>
  <c r="AH89" i="1"/>
  <c r="AI89" i="1"/>
  <c r="AJ89" i="1"/>
  <c r="AK89" i="1"/>
  <c r="AL89" i="1"/>
  <c r="AM89" i="1"/>
  <c r="AN89" i="1"/>
  <c r="AO89" i="1"/>
  <c r="AP89" i="1"/>
  <c r="AQ89" i="1"/>
  <c r="AR89" i="1"/>
  <c r="AS89" i="1"/>
  <c r="AT89" i="1"/>
  <c r="AU89" i="1"/>
  <c r="AV89" i="1"/>
  <c r="AW89" i="1"/>
  <c r="AX89" i="1"/>
  <c r="J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J91" i="1"/>
  <c r="O91" i="1"/>
  <c r="P91" i="1"/>
  <c r="Q91"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AR91" i="1"/>
  <c r="AS91" i="1"/>
  <c r="AT91" i="1"/>
  <c r="AU91" i="1"/>
  <c r="AV91" i="1"/>
  <c r="AW91" i="1"/>
  <c r="AX91" i="1"/>
  <c r="J92" i="1"/>
  <c r="O92" i="1"/>
  <c r="P92" i="1"/>
  <c r="Q92" i="1"/>
  <c r="R92" i="1"/>
  <c r="S92" i="1"/>
  <c r="T92" i="1"/>
  <c r="U92" i="1"/>
  <c r="V92" i="1"/>
  <c r="W92" i="1"/>
  <c r="X92" i="1"/>
  <c r="Y92" i="1"/>
  <c r="Z92" i="1"/>
  <c r="AA92" i="1"/>
  <c r="AB92" i="1"/>
  <c r="AC92" i="1"/>
  <c r="AD92" i="1"/>
  <c r="AE92" i="1"/>
  <c r="AF92" i="1"/>
  <c r="AG92" i="1"/>
  <c r="AH92" i="1"/>
  <c r="AI92" i="1"/>
  <c r="AJ92" i="1"/>
  <c r="AK92" i="1"/>
  <c r="AL92" i="1"/>
  <c r="AM92" i="1"/>
  <c r="AN92" i="1"/>
  <c r="AO92" i="1"/>
  <c r="AP92" i="1"/>
  <c r="AQ92" i="1"/>
  <c r="AR92" i="1"/>
  <c r="AS92" i="1"/>
  <c r="AT92" i="1"/>
  <c r="AU92" i="1"/>
  <c r="AV92" i="1"/>
  <c r="AW92" i="1"/>
  <c r="AX92" i="1"/>
  <c r="J107" i="1"/>
  <c r="O107" i="1"/>
  <c r="P107" i="1"/>
  <c r="Q107" i="1"/>
  <c r="R107" i="1"/>
  <c r="S107" i="1"/>
  <c r="T107" i="1"/>
  <c r="U107" i="1"/>
  <c r="V107" i="1"/>
  <c r="W107" i="1"/>
  <c r="X107" i="1"/>
  <c r="Y107" i="1"/>
  <c r="Z107" i="1"/>
  <c r="AA107" i="1"/>
  <c r="AB107" i="1"/>
  <c r="AC107" i="1"/>
  <c r="AD107" i="1"/>
  <c r="AE107" i="1"/>
  <c r="AF107" i="1"/>
  <c r="AG107" i="1"/>
  <c r="AH107" i="1"/>
  <c r="AI107" i="1"/>
  <c r="AJ107" i="1"/>
  <c r="AK107" i="1"/>
  <c r="AL107" i="1"/>
  <c r="AM107" i="1"/>
  <c r="AN107" i="1"/>
  <c r="AO107" i="1"/>
  <c r="AP107" i="1"/>
  <c r="AQ107" i="1"/>
  <c r="AR107" i="1"/>
  <c r="AS107" i="1"/>
  <c r="AT107" i="1"/>
  <c r="AU107" i="1"/>
  <c r="AV107" i="1"/>
  <c r="AW107" i="1"/>
  <c r="AX107" i="1"/>
  <c r="J108" i="1"/>
  <c r="O108" i="1"/>
  <c r="P108" i="1"/>
  <c r="Q108" i="1"/>
  <c r="R108" i="1"/>
  <c r="S108" i="1"/>
  <c r="T108" i="1"/>
  <c r="U108" i="1"/>
  <c r="V108" i="1"/>
  <c r="W108" i="1"/>
  <c r="X108" i="1"/>
  <c r="Y108" i="1"/>
  <c r="Z108" i="1"/>
  <c r="AA108" i="1"/>
  <c r="AB108" i="1"/>
  <c r="AC108" i="1"/>
  <c r="AD108" i="1"/>
  <c r="AE108" i="1"/>
  <c r="AF108" i="1"/>
  <c r="AG108" i="1"/>
  <c r="AH108" i="1"/>
  <c r="AI108" i="1"/>
  <c r="AJ108" i="1"/>
  <c r="AK108" i="1"/>
  <c r="AL108" i="1"/>
  <c r="AM108" i="1"/>
  <c r="AN108" i="1"/>
  <c r="AO108" i="1"/>
  <c r="AP108" i="1"/>
  <c r="AQ108" i="1"/>
  <c r="AR108" i="1"/>
  <c r="AS108" i="1"/>
  <c r="AT108" i="1"/>
  <c r="AU108" i="1"/>
  <c r="AV108" i="1"/>
  <c r="AW108" i="1"/>
  <c r="AX108" i="1"/>
  <c r="J109" i="1"/>
  <c r="O109" i="1"/>
  <c r="P109" i="1"/>
  <c r="Q109" i="1"/>
  <c r="R109" i="1"/>
  <c r="S109" i="1"/>
  <c r="T109" i="1"/>
  <c r="U109" i="1"/>
  <c r="V109" i="1"/>
  <c r="W109" i="1"/>
  <c r="X109" i="1"/>
  <c r="Y109" i="1"/>
  <c r="Z109" i="1"/>
  <c r="AA109" i="1"/>
  <c r="AB109" i="1"/>
  <c r="AC109" i="1"/>
  <c r="AD109" i="1"/>
  <c r="AE109" i="1"/>
  <c r="AF109" i="1"/>
  <c r="AG109" i="1"/>
  <c r="AH109" i="1"/>
  <c r="AI109" i="1"/>
  <c r="AJ109" i="1"/>
  <c r="AK109" i="1"/>
  <c r="AL109" i="1"/>
  <c r="AM109" i="1"/>
  <c r="AN109" i="1"/>
  <c r="AO109" i="1"/>
  <c r="AP109" i="1"/>
  <c r="AQ109" i="1"/>
  <c r="AR109" i="1"/>
  <c r="AS109" i="1"/>
  <c r="AT109" i="1"/>
  <c r="AU109" i="1"/>
  <c r="AV109" i="1"/>
  <c r="AW109" i="1"/>
  <c r="AX109" i="1"/>
  <c r="J110" i="1"/>
  <c r="O110" i="1"/>
  <c r="P110" i="1"/>
  <c r="Q110" i="1"/>
  <c r="R110" i="1"/>
  <c r="S110" i="1"/>
  <c r="T110" i="1"/>
  <c r="U110" i="1"/>
  <c r="V110" i="1"/>
  <c r="W110" i="1"/>
  <c r="X110" i="1"/>
  <c r="Y110" i="1"/>
  <c r="Z110" i="1"/>
  <c r="AA110" i="1"/>
  <c r="AB110" i="1"/>
  <c r="AC110" i="1"/>
  <c r="AD110" i="1"/>
  <c r="AE110" i="1"/>
  <c r="AF110" i="1"/>
  <c r="AG110" i="1"/>
  <c r="AH110" i="1"/>
  <c r="AI110" i="1"/>
  <c r="AJ110" i="1"/>
  <c r="AK110" i="1"/>
  <c r="AL110" i="1"/>
  <c r="AM110" i="1"/>
  <c r="AN110" i="1"/>
  <c r="AO110" i="1"/>
  <c r="AP110" i="1"/>
  <c r="AQ110" i="1"/>
  <c r="AR110" i="1"/>
  <c r="AS110" i="1"/>
  <c r="AT110" i="1"/>
  <c r="AU110" i="1"/>
  <c r="AV110" i="1"/>
  <c r="AW110" i="1"/>
  <c r="AX110" i="1"/>
  <c r="J111" i="1"/>
  <c r="O111" i="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J84" i="1"/>
  <c r="O84" i="1"/>
  <c r="P84" i="1"/>
  <c r="Q84" i="1"/>
  <c r="R84" i="1"/>
  <c r="S84" i="1"/>
  <c r="T84" i="1"/>
  <c r="U84" i="1"/>
  <c r="V84" i="1"/>
  <c r="W84" i="1"/>
  <c r="X84" i="1"/>
  <c r="Y84" i="1"/>
  <c r="Z84" i="1"/>
  <c r="AA84" i="1"/>
  <c r="AB84" i="1"/>
  <c r="AC84" i="1"/>
  <c r="AD84" i="1"/>
  <c r="AE84" i="1"/>
  <c r="AF84" i="1"/>
  <c r="AG84" i="1"/>
  <c r="AH84" i="1"/>
  <c r="AI84" i="1"/>
  <c r="AJ84" i="1"/>
  <c r="AK84" i="1"/>
  <c r="AL84" i="1"/>
  <c r="AM84" i="1"/>
  <c r="AN84" i="1"/>
  <c r="AO84" i="1"/>
  <c r="AP84" i="1"/>
  <c r="AQ84" i="1"/>
  <c r="AR84" i="1"/>
  <c r="AS84" i="1"/>
  <c r="AT84" i="1"/>
  <c r="AU84" i="1"/>
  <c r="AV84" i="1"/>
  <c r="AW84" i="1"/>
  <c r="AX84" i="1"/>
  <c r="J85" i="1"/>
  <c r="O85" i="1"/>
  <c r="P85" i="1"/>
  <c r="Q85" i="1"/>
  <c r="R85" i="1"/>
  <c r="S85" i="1"/>
  <c r="T85" i="1"/>
  <c r="U85" i="1"/>
  <c r="V85" i="1"/>
  <c r="W85" i="1"/>
  <c r="X85" i="1"/>
  <c r="Y85" i="1"/>
  <c r="Z85" i="1"/>
  <c r="AA85" i="1"/>
  <c r="AB85" i="1"/>
  <c r="AC85" i="1"/>
  <c r="AD85" i="1"/>
  <c r="AE85" i="1"/>
  <c r="AF85" i="1"/>
  <c r="AG85" i="1"/>
  <c r="AH85" i="1"/>
  <c r="AI85" i="1"/>
  <c r="AJ85" i="1"/>
  <c r="AK85" i="1"/>
  <c r="AL85" i="1"/>
  <c r="AM85" i="1"/>
  <c r="AN85" i="1"/>
  <c r="AO85" i="1"/>
  <c r="AP85" i="1"/>
  <c r="AQ85" i="1"/>
  <c r="AR85" i="1"/>
  <c r="AS85" i="1"/>
  <c r="AT85" i="1"/>
  <c r="AU85" i="1"/>
  <c r="AV85" i="1"/>
  <c r="AW85" i="1"/>
  <c r="AX85" i="1"/>
  <c r="J86" i="1"/>
  <c r="O86" i="1"/>
  <c r="P86" i="1"/>
  <c r="Q86" i="1"/>
  <c r="R86" i="1"/>
  <c r="S86" i="1"/>
  <c r="T86" i="1"/>
  <c r="U86" i="1"/>
  <c r="V86" i="1"/>
  <c r="W86" i="1"/>
  <c r="X86" i="1"/>
  <c r="Y86" i="1"/>
  <c r="Z86" i="1"/>
  <c r="AA86" i="1"/>
  <c r="AB86" i="1"/>
  <c r="AC86" i="1"/>
  <c r="AD86" i="1"/>
  <c r="AE86" i="1"/>
  <c r="AF86" i="1"/>
  <c r="AG86" i="1"/>
  <c r="AH86" i="1"/>
  <c r="AI86" i="1"/>
  <c r="AJ86" i="1"/>
  <c r="AK86" i="1"/>
  <c r="AL86" i="1"/>
  <c r="AM86" i="1"/>
  <c r="AN86" i="1"/>
  <c r="AO86" i="1"/>
  <c r="AP86" i="1"/>
  <c r="AQ86" i="1"/>
  <c r="AR86" i="1"/>
  <c r="AS86" i="1"/>
  <c r="AT86" i="1"/>
  <c r="AU86" i="1"/>
  <c r="AV86" i="1"/>
  <c r="AW86" i="1"/>
  <c r="AX86" i="1"/>
  <c r="J87" i="1"/>
  <c r="O87" i="1"/>
  <c r="P87" i="1"/>
  <c r="Q87" i="1"/>
  <c r="R87" i="1"/>
  <c r="S87" i="1"/>
  <c r="T87" i="1"/>
  <c r="U87" i="1"/>
  <c r="V87" i="1"/>
  <c r="W87" i="1"/>
  <c r="X87" i="1"/>
  <c r="Y87" i="1"/>
  <c r="Z87" i="1"/>
  <c r="AA87" i="1"/>
  <c r="AB87" i="1"/>
  <c r="AC87" i="1"/>
  <c r="AD87" i="1"/>
  <c r="AE87" i="1"/>
  <c r="AF87" i="1"/>
  <c r="AG87" i="1"/>
  <c r="AH87" i="1"/>
  <c r="AI87" i="1"/>
  <c r="AJ87" i="1"/>
  <c r="AK87" i="1"/>
  <c r="AL87" i="1"/>
  <c r="AM87" i="1"/>
  <c r="AN87" i="1"/>
  <c r="AO87" i="1"/>
  <c r="AP87" i="1"/>
  <c r="AQ87" i="1"/>
  <c r="AR87" i="1"/>
  <c r="AS87" i="1"/>
  <c r="AT87" i="1"/>
  <c r="AU87" i="1"/>
  <c r="AV87" i="1"/>
  <c r="AW87" i="1"/>
  <c r="AX87" i="1"/>
  <c r="J88" i="1"/>
  <c r="O88" i="1"/>
  <c r="P88" i="1"/>
  <c r="Q88" i="1"/>
  <c r="R88" i="1"/>
  <c r="S88" i="1"/>
  <c r="T88" i="1"/>
  <c r="U88" i="1"/>
  <c r="V88" i="1"/>
  <c r="W88" i="1"/>
  <c r="X88" i="1"/>
  <c r="Y88" i="1"/>
  <c r="Z88" i="1"/>
  <c r="AA88" i="1"/>
  <c r="AB88" i="1"/>
  <c r="AC88" i="1"/>
  <c r="AD88" i="1"/>
  <c r="AE88" i="1"/>
  <c r="AF88" i="1"/>
  <c r="AG88" i="1"/>
  <c r="AH88" i="1"/>
  <c r="AI88" i="1"/>
  <c r="AJ88" i="1"/>
  <c r="AK88" i="1"/>
  <c r="AL88" i="1"/>
  <c r="AM88" i="1"/>
  <c r="AN88" i="1"/>
  <c r="AO88" i="1"/>
  <c r="AP88" i="1"/>
  <c r="AQ88" i="1"/>
  <c r="AR88" i="1"/>
  <c r="AS88" i="1"/>
  <c r="AT88" i="1"/>
  <c r="AU88" i="1"/>
  <c r="AV88" i="1"/>
  <c r="AW88" i="1"/>
  <c r="AX88" i="1"/>
  <c r="J112" i="1"/>
  <c r="O112"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J113" i="1"/>
  <c r="O113" i="1"/>
  <c r="P113" i="1"/>
  <c r="Q113" i="1"/>
  <c r="R113" i="1"/>
  <c r="S113" i="1"/>
  <c r="T113" i="1"/>
  <c r="U113" i="1"/>
  <c r="V113" i="1"/>
  <c r="W113" i="1"/>
  <c r="X113" i="1"/>
  <c r="Y113" i="1"/>
  <c r="Z113" i="1"/>
  <c r="AA113" i="1"/>
  <c r="AB113" i="1"/>
  <c r="AC113" i="1"/>
  <c r="AD113" i="1"/>
  <c r="AE113" i="1"/>
  <c r="AF113" i="1"/>
  <c r="AG113" i="1"/>
  <c r="AH113" i="1"/>
  <c r="AI113" i="1"/>
  <c r="AJ113" i="1"/>
  <c r="AK113" i="1"/>
  <c r="AL113" i="1"/>
  <c r="AM113" i="1"/>
  <c r="AN113" i="1"/>
  <c r="AO113" i="1"/>
  <c r="AP113" i="1"/>
  <c r="AQ113" i="1"/>
  <c r="AR113" i="1"/>
  <c r="AS113" i="1"/>
  <c r="AT113" i="1"/>
  <c r="AU113" i="1"/>
  <c r="AV113" i="1"/>
  <c r="AW113" i="1"/>
  <c r="AX113" i="1"/>
  <c r="J114" i="1"/>
  <c r="O114" i="1"/>
  <c r="P114" i="1"/>
  <c r="Q114" i="1"/>
  <c r="R114" i="1"/>
  <c r="S114" i="1"/>
  <c r="T114" i="1"/>
  <c r="U114" i="1"/>
  <c r="V114" i="1"/>
  <c r="W114" i="1"/>
  <c r="X114" i="1"/>
  <c r="Y114" i="1"/>
  <c r="Z114" i="1"/>
  <c r="AA114" i="1"/>
  <c r="AB114" i="1"/>
  <c r="AC114" i="1"/>
  <c r="AD114" i="1"/>
  <c r="AE114" i="1"/>
  <c r="AF114" i="1"/>
  <c r="AG114" i="1"/>
  <c r="AH114" i="1"/>
  <c r="AI114" i="1"/>
  <c r="AJ114" i="1"/>
  <c r="AK114" i="1"/>
  <c r="AL114" i="1"/>
  <c r="AM114" i="1"/>
  <c r="AN114" i="1"/>
  <c r="AO114" i="1"/>
  <c r="AP114" i="1"/>
  <c r="AQ114" i="1"/>
  <c r="AR114" i="1"/>
  <c r="AS114" i="1"/>
  <c r="AT114" i="1"/>
  <c r="AU114" i="1"/>
  <c r="AV114" i="1"/>
  <c r="AW114" i="1"/>
  <c r="AX114" i="1"/>
  <c r="J115" i="1"/>
  <c r="O115" i="1"/>
  <c r="P115" i="1"/>
  <c r="Q115" i="1"/>
  <c r="R115" i="1"/>
  <c r="S115" i="1"/>
  <c r="T115" i="1"/>
  <c r="U115" i="1"/>
  <c r="V115" i="1"/>
  <c r="W115" i="1"/>
  <c r="X115" i="1"/>
  <c r="Y115" i="1"/>
  <c r="Z115" i="1"/>
  <c r="AA115" i="1"/>
  <c r="AB115" i="1"/>
  <c r="AC115" i="1"/>
  <c r="AD115" i="1"/>
  <c r="AE115" i="1"/>
  <c r="AF115" i="1"/>
  <c r="AG115" i="1"/>
  <c r="AH115" i="1"/>
  <c r="AI115" i="1"/>
  <c r="AJ115" i="1"/>
  <c r="AK115" i="1"/>
  <c r="AL115" i="1"/>
  <c r="AM115" i="1"/>
  <c r="AN115" i="1"/>
  <c r="AO115" i="1"/>
  <c r="AP115" i="1"/>
  <c r="AQ115" i="1"/>
  <c r="AR115" i="1"/>
  <c r="AS115" i="1"/>
  <c r="AT115" i="1"/>
  <c r="AU115" i="1"/>
  <c r="AV115" i="1"/>
  <c r="AW115" i="1"/>
  <c r="AX115" i="1"/>
  <c r="J116" i="1"/>
  <c r="O116" i="1"/>
  <c r="P116" i="1"/>
  <c r="Q116" i="1"/>
  <c r="R116" i="1"/>
  <c r="S116" i="1"/>
  <c r="T116" i="1"/>
  <c r="U116" i="1"/>
  <c r="V116" i="1"/>
  <c r="W116" i="1"/>
  <c r="X116" i="1"/>
  <c r="Y116" i="1"/>
  <c r="Z116" i="1"/>
  <c r="AA116" i="1"/>
  <c r="AB116" i="1"/>
  <c r="AC116" i="1"/>
  <c r="AD116" i="1"/>
  <c r="AE116" i="1"/>
  <c r="AF116" i="1"/>
  <c r="AG116" i="1"/>
  <c r="AH116" i="1"/>
  <c r="AI116" i="1"/>
  <c r="AJ116" i="1"/>
  <c r="AK116" i="1"/>
  <c r="AL116" i="1"/>
  <c r="AM116" i="1"/>
  <c r="AN116" i="1"/>
  <c r="AO116" i="1"/>
  <c r="AP116" i="1"/>
  <c r="AQ116" i="1"/>
  <c r="AR116" i="1"/>
  <c r="AS116" i="1"/>
  <c r="AT116" i="1"/>
  <c r="AU116" i="1"/>
  <c r="AV116" i="1"/>
  <c r="AW116" i="1"/>
  <c r="AX116" i="1"/>
  <c r="J117" i="1"/>
  <c r="O117" i="1"/>
  <c r="P117" i="1"/>
  <c r="Q117" i="1"/>
  <c r="R117" i="1"/>
  <c r="S117" i="1"/>
  <c r="T117" i="1"/>
  <c r="U117" i="1"/>
  <c r="V117" i="1"/>
  <c r="W117" i="1"/>
  <c r="X117" i="1"/>
  <c r="Y117" i="1"/>
  <c r="Z117" i="1"/>
  <c r="AA117" i="1"/>
  <c r="AB117" i="1"/>
  <c r="AC117" i="1"/>
  <c r="AD117" i="1"/>
  <c r="AE117" i="1"/>
  <c r="AF117" i="1"/>
  <c r="AG117" i="1"/>
  <c r="AH117" i="1"/>
  <c r="AI117" i="1"/>
  <c r="AJ117" i="1"/>
  <c r="AK117" i="1"/>
  <c r="AL117" i="1"/>
  <c r="AM117" i="1"/>
  <c r="AN117" i="1"/>
  <c r="AO117" i="1"/>
  <c r="AP117" i="1"/>
  <c r="AQ117" i="1"/>
  <c r="AR117" i="1"/>
  <c r="AS117" i="1"/>
  <c r="AT117" i="1"/>
  <c r="AU117" i="1"/>
  <c r="AV117" i="1"/>
  <c r="AW117" i="1"/>
  <c r="AX117" i="1"/>
  <c r="J118" i="1"/>
  <c r="O118" i="1"/>
  <c r="P118" i="1"/>
  <c r="Q118" i="1"/>
  <c r="R118" i="1"/>
  <c r="S118" i="1"/>
  <c r="T118" i="1"/>
  <c r="U118" i="1"/>
  <c r="V118" i="1"/>
  <c r="W118" i="1"/>
  <c r="X118" i="1"/>
  <c r="Y118" i="1"/>
  <c r="Z118" i="1"/>
  <c r="AA118" i="1"/>
  <c r="AB118" i="1"/>
  <c r="AC118" i="1"/>
  <c r="AD118" i="1"/>
  <c r="AE118" i="1"/>
  <c r="AF118" i="1"/>
  <c r="AG118" i="1"/>
  <c r="AH118" i="1"/>
  <c r="AI118" i="1"/>
  <c r="AJ118" i="1"/>
  <c r="AK118" i="1"/>
  <c r="AL118" i="1"/>
  <c r="AM118" i="1"/>
  <c r="AN118" i="1"/>
  <c r="AO118" i="1"/>
  <c r="AP118" i="1"/>
  <c r="AQ118" i="1"/>
  <c r="AR118" i="1"/>
  <c r="AS118" i="1"/>
  <c r="AT118" i="1"/>
  <c r="AU118" i="1"/>
  <c r="AV118" i="1"/>
  <c r="AW118" i="1"/>
  <c r="AX118" i="1"/>
  <c r="J119" i="1"/>
  <c r="O119" i="1"/>
  <c r="P119" i="1"/>
  <c r="Q119" i="1"/>
  <c r="R119" i="1"/>
  <c r="S119" i="1"/>
  <c r="T119" i="1"/>
  <c r="U119" i="1"/>
  <c r="V119" i="1"/>
  <c r="W119" i="1"/>
  <c r="X119" i="1"/>
  <c r="Y119" i="1"/>
  <c r="Z119" i="1"/>
  <c r="AA119" i="1"/>
  <c r="AB119" i="1"/>
  <c r="AC119" i="1"/>
  <c r="AD119" i="1"/>
  <c r="AE119" i="1"/>
  <c r="AF119" i="1"/>
  <c r="AG119" i="1"/>
  <c r="AH119" i="1"/>
  <c r="AI119" i="1"/>
  <c r="AJ119" i="1"/>
  <c r="AK119" i="1"/>
  <c r="AL119" i="1"/>
  <c r="AM119" i="1"/>
  <c r="AN119" i="1"/>
  <c r="AO119" i="1"/>
  <c r="AP119" i="1"/>
  <c r="AQ119" i="1"/>
  <c r="AR119" i="1"/>
  <c r="AS119" i="1"/>
  <c r="AT119" i="1"/>
  <c r="AU119" i="1"/>
  <c r="AV119" i="1"/>
  <c r="AW119" i="1"/>
  <c r="AX119" i="1"/>
  <c r="J120" i="1"/>
  <c r="O120" i="1"/>
  <c r="P120" i="1"/>
  <c r="Q120" i="1"/>
  <c r="R120" i="1"/>
  <c r="S120" i="1"/>
  <c r="T120" i="1"/>
  <c r="U120" i="1"/>
  <c r="V120" i="1"/>
  <c r="W120" i="1"/>
  <c r="X120" i="1"/>
  <c r="Y120" i="1"/>
  <c r="Z120" i="1"/>
  <c r="AA120" i="1"/>
  <c r="AB120" i="1"/>
  <c r="AC120" i="1"/>
  <c r="AD120" i="1"/>
  <c r="AE120" i="1"/>
  <c r="AF120" i="1"/>
  <c r="AG120" i="1"/>
  <c r="AH120" i="1"/>
  <c r="AI120" i="1"/>
  <c r="AJ120" i="1"/>
  <c r="AK120" i="1"/>
  <c r="AL120" i="1"/>
  <c r="AM120" i="1"/>
  <c r="AN120" i="1"/>
  <c r="AO120" i="1"/>
  <c r="AP120" i="1"/>
  <c r="AQ120" i="1"/>
  <c r="AR120" i="1"/>
  <c r="AS120" i="1"/>
  <c r="AT120" i="1"/>
  <c r="AU120" i="1"/>
  <c r="AV120" i="1"/>
  <c r="AW120" i="1"/>
  <c r="AX120" i="1"/>
  <c r="J25" i="1"/>
  <c r="J73" i="1"/>
  <c r="J28" i="1"/>
  <c r="G2" i="3"/>
  <c r="H2" i="3"/>
  <c r="I2" i="3"/>
  <c r="J2" i="3"/>
  <c r="K2" i="3"/>
  <c r="J63" i="1"/>
  <c r="G3" i="3"/>
  <c r="H3" i="3"/>
  <c r="I3" i="3"/>
  <c r="J3" i="3"/>
  <c r="K3" i="3"/>
  <c r="G4" i="3"/>
  <c r="H4" i="3"/>
  <c r="I4" i="3"/>
  <c r="J4" i="3"/>
  <c r="K4" i="3"/>
  <c r="J16" i="1"/>
  <c r="G5" i="3"/>
  <c r="H5" i="3"/>
  <c r="I5" i="3"/>
  <c r="J5" i="3"/>
  <c r="K5" i="3"/>
  <c r="J29" i="1"/>
  <c r="G6" i="3"/>
  <c r="H6" i="3"/>
  <c r="I6" i="3"/>
  <c r="J6" i="3"/>
  <c r="K6" i="3"/>
  <c r="G7" i="3"/>
  <c r="H7" i="3"/>
  <c r="I7" i="3"/>
  <c r="J7" i="3"/>
  <c r="K7" i="3"/>
  <c r="G8" i="3"/>
  <c r="H8" i="3"/>
  <c r="I8" i="3"/>
  <c r="J8" i="3"/>
  <c r="K8" i="3"/>
  <c r="G9" i="3"/>
  <c r="H9" i="3"/>
  <c r="I9" i="3"/>
  <c r="J9" i="3"/>
  <c r="K9" i="3"/>
  <c r="G10" i="3"/>
  <c r="H10" i="3"/>
  <c r="I10" i="3"/>
  <c r="J10" i="3"/>
  <c r="K10" i="3"/>
  <c r="J13" i="1"/>
  <c r="G11" i="3"/>
  <c r="H11" i="3"/>
  <c r="I11" i="3"/>
  <c r="J11" i="3"/>
  <c r="K11" i="3"/>
  <c r="G12" i="3"/>
  <c r="H12" i="3"/>
  <c r="I12" i="3"/>
  <c r="J12" i="3"/>
  <c r="K12" i="3"/>
  <c r="G13" i="3"/>
  <c r="H13" i="3"/>
  <c r="I13" i="3"/>
  <c r="J13" i="3"/>
  <c r="K13" i="3"/>
  <c r="G14" i="3"/>
  <c r="H14" i="3"/>
  <c r="I14" i="3"/>
  <c r="J14" i="3"/>
  <c r="K14" i="3"/>
  <c r="J40" i="1"/>
  <c r="G15" i="3"/>
  <c r="H15" i="3"/>
  <c r="I15" i="3"/>
  <c r="J15" i="3"/>
  <c r="K15" i="3"/>
  <c r="J38" i="1"/>
  <c r="G16" i="3"/>
  <c r="H16" i="3"/>
  <c r="I16" i="3"/>
  <c r="J16" i="3"/>
  <c r="K16" i="3"/>
  <c r="G17" i="3"/>
  <c r="H17" i="3"/>
  <c r="I17" i="3"/>
  <c r="J17" i="3"/>
  <c r="K17" i="3"/>
  <c r="G18" i="3"/>
  <c r="H18" i="3"/>
  <c r="I18" i="3"/>
  <c r="J18" i="3"/>
  <c r="K18" i="3"/>
  <c r="J72" i="1"/>
  <c r="G19" i="3"/>
  <c r="H19" i="3"/>
  <c r="I19" i="3"/>
  <c r="J19" i="3"/>
  <c r="K19" i="3"/>
  <c r="G20" i="3"/>
  <c r="H20" i="3"/>
  <c r="I20" i="3"/>
  <c r="J20" i="3"/>
  <c r="K20" i="3"/>
  <c r="G21" i="3"/>
  <c r="H21" i="3"/>
  <c r="I21" i="3"/>
  <c r="J21" i="3"/>
  <c r="K21" i="3"/>
  <c r="G22" i="3"/>
  <c r="H22" i="3"/>
  <c r="I22" i="3"/>
  <c r="J22" i="3"/>
  <c r="K22" i="3"/>
  <c r="G23" i="3"/>
  <c r="H23" i="3"/>
  <c r="I23" i="3"/>
  <c r="J23" i="3"/>
  <c r="K23" i="3"/>
  <c r="G24" i="3"/>
  <c r="H24" i="3"/>
  <c r="I24" i="3"/>
  <c r="J24" i="3"/>
  <c r="K24" i="3"/>
  <c r="G25" i="3"/>
  <c r="H25" i="3"/>
  <c r="I25" i="3"/>
  <c r="J25" i="3"/>
  <c r="K25" i="3"/>
  <c r="G26" i="3"/>
  <c r="H26" i="3"/>
  <c r="I26" i="3"/>
  <c r="J26" i="3"/>
  <c r="K26" i="3"/>
  <c r="G27" i="3"/>
  <c r="H27" i="3"/>
  <c r="I27" i="3"/>
  <c r="J27" i="3"/>
  <c r="K27" i="3"/>
  <c r="G28" i="3"/>
  <c r="H28" i="3"/>
  <c r="I28" i="3"/>
  <c r="J28" i="3"/>
  <c r="K28" i="3"/>
  <c r="G29" i="3"/>
  <c r="H29" i="3"/>
  <c r="I29" i="3"/>
  <c r="J29" i="3"/>
  <c r="K29" i="3"/>
  <c r="G30" i="3"/>
  <c r="H30" i="3"/>
  <c r="I30" i="3"/>
  <c r="J30" i="3"/>
  <c r="K30" i="3"/>
  <c r="G31" i="3"/>
  <c r="H31" i="3"/>
  <c r="I31" i="3"/>
  <c r="J31" i="3"/>
  <c r="K31" i="3"/>
  <c r="J23" i="1"/>
  <c r="G32" i="3"/>
  <c r="H32" i="3"/>
  <c r="I32" i="3"/>
  <c r="J32" i="3"/>
  <c r="K32" i="3"/>
  <c r="G33" i="3"/>
  <c r="H33" i="3"/>
  <c r="I33" i="3"/>
  <c r="J33" i="3"/>
  <c r="K33" i="3"/>
  <c r="J54" i="1"/>
  <c r="G34" i="3"/>
  <c r="H34" i="3"/>
  <c r="I34" i="3"/>
  <c r="J34" i="3"/>
  <c r="K34" i="3"/>
  <c r="G35" i="3"/>
  <c r="H35" i="3"/>
  <c r="I35" i="3"/>
  <c r="J35" i="3"/>
  <c r="K35" i="3"/>
  <c r="G36" i="3"/>
  <c r="H36" i="3"/>
  <c r="I36" i="3"/>
  <c r="J36" i="3"/>
  <c r="K36" i="3"/>
  <c r="J44" i="1"/>
  <c r="G37" i="3"/>
  <c r="H37" i="3"/>
  <c r="I37" i="3"/>
  <c r="J37" i="3"/>
  <c r="K37" i="3"/>
  <c r="G38" i="3"/>
  <c r="H38" i="3"/>
  <c r="I38" i="3"/>
  <c r="J38" i="3"/>
  <c r="K38" i="3"/>
  <c r="J42" i="1"/>
  <c r="G39" i="3"/>
  <c r="H39" i="3"/>
  <c r="I39" i="3"/>
  <c r="J39" i="3"/>
  <c r="K39" i="3"/>
  <c r="G40" i="3"/>
  <c r="H40" i="3"/>
  <c r="I40" i="3"/>
  <c r="J40" i="3"/>
  <c r="K40" i="3"/>
  <c r="G41" i="3"/>
  <c r="H41" i="3"/>
  <c r="I41" i="3"/>
  <c r="J41" i="3"/>
  <c r="K41" i="3"/>
  <c r="G42" i="3"/>
  <c r="H42" i="3"/>
  <c r="I42" i="3"/>
  <c r="J42" i="3"/>
  <c r="K42" i="3"/>
  <c r="G43" i="3"/>
  <c r="H43" i="3"/>
  <c r="I43" i="3"/>
  <c r="J43" i="3"/>
  <c r="K43" i="3"/>
  <c r="G44" i="3"/>
  <c r="H44" i="3"/>
  <c r="I44" i="3"/>
  <c r="J44" i="3"/>
  <c r="K44" i="3"/>
  <c r="G45" i="3"/>
  <c r="H45" i="3"/>
  <c r="I45" i="3"/>
  <c r="J45" i="3"/>
  <c r="K45" i="3"/>
  <c r="G46" i="3"/>
  <c r="H46" i="3"/>
  <c r="I46" i="3"/>
  <c r="J46" i="3"/>
  <c r="K46" i="3"/>
  <c r="G47" i="3"/>
  <c r="H47" i="3"/>
  <c r="I47" i="3"/>
  <c r="J47" i="3"/>
  <c r="K47" i="3"/>
  <c r="G48" i="3"/>
  <c r="H48" i="3"/>
  <c r="I48" i="3"/>
  <c r="J48" i="3"/>
  <c r="K48" i="3"/>
  <c r="G49" i="3"/>
  <c r="H49" i="3"/>
  <c r="I49" i="3"/>
  <c r="J49" i="3"/>
  <c r="K49" i="3"/>
  <c r="G50" i="3"/>
  <c r="H50" i="3"/>
  <c r="I50" i="3"/>
  <c r="J50" i="3"/>
  <c r="K50" i="3"/>
  <c r="J19" i="1"/>
  <c r="G51" i="3"/>
  <c r="H51" i="3"/>
  <c r="I51" i="3"/>
  <c r="J51" i="3"/>
  <c r="K51" i="3"/>
  <c r="G52" i="3"/>
  <c r="H52" i="3"/>
  <c r="I52" i="3"/>
  <c r="J52" i="3"/>
  <c r="K52" i="3"/>
  <c r="G53" i="3"/>
  <c r="H53" i="3"/>
  <c r="I53" i="3"/>
  <c r="J53" i="3"/>
  <c r="K53" i="3"/>
  <c r="G54" i="3"/>
  <c r="H54" i="3"/>
  <c r="I54" i="3"/>
  <c r="J54" i="3"/>
  <c r="K54" i="3"/>
  <c r="G55" i="3"/>
  <c r="H55" i="3"/>
  <c r="I55" i="3"/>
  <c r="J55" i="3"/>
  <c r="K55" i="3"/>
  <c r="G56" i="3"/>
  <c r="H56" i="3"/>
  <c r="I56" i="3"/>
  <c r="J56" i="3"/>
  <c r="K56" i="3"/>
  <c r="G57" i="3"/>
  <c r="H57" i="3"/>
  <c r="I57" i="3"/>
  <c r="J57" i="3"/>
  <c r="K57" i="3"/>
  <c r="G58" i="3"/>
  <c r="H58" i="3"/>
  <c r="I58" i="3"/>
  <c r="J58" i="3"/>
  <c r="K58" i="3"/>
  <c r="J11" i="1"/>
  <c r="G59" i="3"/>
  <c r="H59" i="3"/>
  <c r="I59" i="3"/>
  <c r="J59" i="3"/>
  <c r="K59" i="3"/>
  <c r="G60" i="3"/>
  <c r="H60" i="3"/>
  <c r="I60" i="3"/>
  <c r="J60" i="3"/>
  <c r="K60" i="3"/>
  <c r="G61" i="3"/>
  <c r="H61" i="3"/>
  <c r="I61" i="3"/>
  <c r="J61" i="3"/>
  <c r="K61" i="3"/>
  <c r="G62" i="3"/>
  <c r="H62" i="3"/>
  <c r="I62" i="3"/>
  <c r="J62" i="3"/>
  <c r="K62" i="3"/>
  <c r="G63" i="3"/>
  <c r="H63" i="3"/>
  <c r="I63" i="3"/>
  <c r="J63" i="3"/>
  <c r="K63" i="3"/>
  <c r="G64" i="3"/>
  <c r="H64" i="3"/>
  <c r="I64" i="3"/>
  <c r="J64" i="3"/>
  <c r="K64" i="3"/>
  <c r="G65" i="3"/>
  <c r="H65" i="3"/>
  <c r="I65" i="3"/>
  <c r="J65" i="3"/>
  <c r="K65" i="3"/>
  <c r="G66" i="3"/>
  <c r="H66" i="3"/>
  <c r="I66" i="3"/>
  <c r="J66" i="3"/>
  <c r="K66" i="3"/>
  <c r="G67" i="3"/>
  <c r="H67" i="3"/>
  <c r="I67" i="3"/>
  <c r="J67" i="3"/>
  <c r="K67" i="3"/>
  <c r="G68" i="3"/>
  <c r="H68" i="3"/>
  <c r="I68" i="3"/>
  <c r="J68" i="3"/>
  <c r="K68" i="3"/>
  <c r="G69" i="3"/>
  <c r="H69" i="3"/>
  <c r="I69" i="3"/>
  <c r="J69" i="3"/>
  <c r="K69" i="3"/>
  <c r="G70" i="3"/>
  <c r="H70" i="3"/>
  <c r="I70" i="3"/>
  <c r="J70" i="3"/>
  <c r="K70" i="3"/>
  <c r="G71" i="3"/>
  <c r="H71" i="3"/>
  <c r="I71" i="3"/>
  <c r="J71" i="3"/>
  <c r="K71" i="3"/>
  <c r="G72" i="3"/>
  <c r="H72" i="3"/>
  <c r="I72" i="3"/>
  <c r="J72" i="3"/>
  <c r="K72" i="3"/>
  <c r="G73" i="3"/>
  <c r="H73" i="3"/>
  <c r="I73" i="3"/>
  <c r="J73" i="3"/>
  <c r="K73" i="3"/>
  <c r="G74" i="3"/>
  <c r="H74" i="3"/>
  <c r="I74" i="3"/>
  <c r="J74" i="3"/>
  <c r="K74" i="3"/>
  <c r="G75" i="3"/>
  <c r="H75" i="3"/>
  <c r="I75" i="3"/>
  <c r="J75" i="3"/>
  <c r="K75" i="3"/>
  <c r="B77" i="3"/>
  <c r="C77" i="3"/>
  <c r="D77" i="3"/>
  <c r="E77" i="3"/>
  <c r="F77" i="3"/>
  <c r="G77" i="3"/>
  <c r="H77" i="3"/>
  <c r="I77" i="3"/>
  <c r="J77" i="3"/>
  <c r="K77" i="3"/>
  <c r="B78" i="3"/>
  <c r="C78" i="3"/>
  <c r="D78" i="3"/>
  <c r="E78" i="3"/>
  <c r="F78" i="3"/>
  <c r="G78" i="3"/>
  <c r="H78" i="3"/>
  <c r="I78" i="3"/>
  <c r="J78" i="3"/>
  <c r="K78" i="3"/>
  <c r="B79" i="3"/>
  <c r="C79" i="3"/>
  <c r="D79" i="3"/>
  <c r="E79" i="3"/>
  <c r="F79" i="3"/>
  <c r="G79" i="3"/>
  <c r="H79" i="3"/>
  <c r="I79" i="3"/>
  <c r="J79" i="3"/>
  <c r="K79" i="3"/>
  <c r="B80" i="3"/>
  <c r="C80" i="3"/>
  <c r="D80" i="3"/>
  <c r="E80" i="3"/>
  <c r="F80" i="3"/>
  <c r="G80" i="3"/>
  <c r="H80" i="3"/>
  <c r="I80" i="3"/>
  <c r="J80" i="3"/>
  <c r="K80" i="3"/>
  <c r="B81" i="3"/>
  <c r="C81" i="3"/>
  <c r="D81" i="3"/>
  <c r="E81" i="3"/>
  <c r="F81" i="3"/>
  <c r="G81" i="3"/>
  <c r="H81" i="3"/>
  <c r="I81" i="3"/>
  <c r="J81" i="3"/>
  <c r="K81" i="3"/>
  <c r="B82" i="3"/>
  <c r="C82" i="3"/>
  <c r="D82" i="3"/>
  <c r="E82" i="3"/>
  <c r="F82" i="3"/>
  <c r="G82" i="3"/>
  <c r="H82" i="3"/>
  <c r="I82" i="3"/>
  <c r="J82" i="3"/>
  <c r="K82" i="3"/>
  <c r="B83" i="3"/>
  <c r="C83" i="3"/>
  <c r="D83" i="3"/>
  <c r="E83" i="3"/>
  <c r="F83" i="3"/>
  <c r="G83" i="3"/>
  <c r="H83" i="3"/>
  <c r="I83" i="3"/>
  <c r="J83" i="3"/>
  <c r="K83" i="3"/>
  <c r="B84" i="3"/>
  <c r="C84" i="3"/>
  <c r="D84" i="3"/>
  <c r="E84" i="3"/>
  <c r="F84" i="3"/>
  <c r="G84" i="3"/>
  <c r="H84" i="3"/>
  <c r="I84" i="3"/>
  <c r="J84" i="3"/>
  <c r="K84" i="3"/>
  <c r="B85" i="3"/>
  <c r="C85" i="3"/>
  <c r="D85" i="3"/>
  <c r="E85" i="3"/>
  <c r="F85" i="3"/>
  <c r="G85" i="3"/>
  <c r="H85" i="3"/>
  <c r="I85" i="3"/>
  <c r="J85" i="3"/>
  <c r="K85" i="3"/>
  <c r="B86" i="3"/>
  <c r="C86" i="3"/>
  <c r="D86" i="3"/>
  <c r="E86" i="3"/>
  <c r="F86" i="3"/>
  <c r="G86" i="3"/>
  <c r="H86" i="3"/>
  <c r="I86" i="3"/>
  <c r="J86" i="3"/>
  <c r="K86" i="3"/>
  <c r="B87" i="3"/>
  <c r="C87" i="3"/>
  <c r="D87" i="3"/>
  <c r="E87" i="3"/>
  <c r="F87" i="3"/>
  <c r="G87" i="3"/>
  <c r="H87" i="3"/>
  <c r="I87" i="3"/>
  <c r="J87" i="3"/>
  <c r="K87" i="3"/>
  <c r="B88" i="3"/>
  <c r="C88" i="3"/>
  <c r="D88" i="3"/>
  <c r="E88" i="3"/>
  <c r="F88" i="3"/>
  <c r="G88" i="3"/>
  <c r="H88" i="3"/>
  <c r="I88" i="3"/>
  <c r="J88" i="3"/>
  <c r="K88" i="3"/>
  <c r="B89" i="3"/>
  <c r="C89" i="3"/>
  <c r="D89" i="3"/>
  <c r="E89" i="3"/>
  <c r="F89" i="3"/>
  <c r="G89" i="3"/>
  <c r="H89" i="3"/>
  <c r="I89" i="3"/>
  <c r="J89" i="3"/>
  <c r="K89" i="3"/>
  <c r="B90" i="3"/>
  <c r="C90" i="3"/>
  <c r="D90" i="3"/>
  <c r="E90" i="3"/>
  <c r="F90" i="3"/>
  <c r="G90" i="3"/>
  <c r="H90" i="3"/>
  <c r="I90" i="3"/>
  <c r="J90" i="3"/>
  <c r="K90" i="3"/>
  <c r="B91" i="3"/>
  <c r="C91" i="3"/>
  <c r="D91" i="3"/>
  <c r="E91" i="3"/>
  <c r="F91" i="3"/>
  <c r="G91" i="3"/>
  <c r="H91" i="3"/>
  <c r="I91" i="3"/>
  <c r="J91" i="3"/>
  <c r="K91" i="3"/>
  <c r="B92" i="3"/>
  <c r="C92" i="3"/>
  <c r="D92" i="3"/>
  <c r="E92" i="3"/>
  <c r="F92" i="3"/>
  <c r="G92" i="3"/>
  <c r="H92" i="3"/>
  <c r="I92" i="3"/>
  <c r="J92" i="3"/>
  <c r="K92" i="3"/>
  <c r="B93" i="3"/>
  <c r="C93" i="3"/>
  <c r="D93" i="3"/>
  <c r="E93" i="3"/>
  <c r="F93" i="3"/>
  <c r="G93" i="3"/>
  <c r="H93" i="3"/>
  <c r="I93" i="3"/>
  <c r="J93" i="3"/>
  <c r="K93" i="3"/>
  <c r="B94" i="3"/>
  <c r="C94" i="3"/>
  <c r="D94" i="3"/>
  <c r="E94" i="3"/>
  <c r="F94" i="3"/>
  <c r="G94" i="3"/>
  <c r="H94" i="3"/>
  <c r="I94" i="3"/>
  <c r="J94" i="3"/>
  <c r="K94" i="3"/>
  <c r="B95" i="3"/>
  <c r="C95" i="3"/>
  <c r="D95" i="3"/>
  <c r="E95" i="3"/>
  <c r="F95" i="3"/>
  <c r="G95" i="3"/>
  <c r="H95" i="3"/>
  <c r="I95" i="3"/>
  <c r="J95" i="3"/>
  <c r="K95" i="3"/>
  <c r="B96" i="3"/>
  <c r="C96" i="3"/>
  <c r="D96" i="3"/>
  <c r="E96" i="3"/>
  <c r="F96" i="3"/>
  <c r="G96" i="3"/>
  <c r="H96" i="3"/>
  <c r="I96" i="3"/>
  <c r="J96" i="3"/>
  <c r="K96" i="3"/>
  <c r="B97" i="3"/>
  <c r="C97" i="3"/>
  <c r="D97" i="3"/>
  <c r="E97" i="3"/>
  <c r="F97" i="3"/>
  <c r="G97" i="3"/>
  <c r="H97" i="3"/>
  <c r="I97" i="3"/>
  <c r="J97" i="3"/>
  <c r="K97" i="3"/>
  <c r="B98" i="3"/>
  <c r="C98" i="3"/>
  <c r="D98" i="3"/>
  <c r="E98" i="3"/>
  <c r="F98" i="3"/>
  <c r="G98" i="3"/>
  <c r="H98" i="3"/>
  <c r="I98" i="3"/>
  <c r="J98" i="3"/>
  <c r="K98" i="3"/>
  <c r="B99" i="3"/>
  <c r="C99" i="3"/>
  <c r="D99" i="3"/>
  <c r="E99" i="3"/>
  <c r="F99" i="3"/>
  <c r="G99" i="3"/>
  <c r="H99" i="3"/>
  <c r="I99" i="3"/>
  <c r="J99" i="3"/>
  <c r="K99" i="3"/>
  <c r="B100" i="3"/>
  <c r="C100" i="3"/>
  <c r="D100" i="3"/>
  <c r="E100" i="3"/>
  <c r="F100" i="3"/>
  <c r="G100" i="3"/>
  <c r="H100" i="3"/>
  <c r="I100" i="3"/>
  <c r="J100" i="3"/>
  <c r="K100" i="3"/>
  <c r="B101" i="3"/>
  <c r="C101" i="3"/>
  <c r="D101" i="3"/>
  <c r="E101" i="3"/>
  <c r="F101" i="3"/>
  <c r="G101" i="3"/>
  <c r="H101" i="3"/>
  <c r="I101" i="3"/>
  <c r="J101" i="3"/>
  <c r="K101" i="3"/>
  <c r="B102" i="3"/>
  <c r="C102" i="3"/>
  <c r="D102" i="3"/>
  <c r="E102" i="3"/>
  <c r="F102" i="3"/>
  <c r="G102" i="3"/>
  <c r="H102" i="3"/>
  <c r="I102" i="3"/>
  <c r="J102" i="3"/>
  <c r="K102" i="3"/>
  <c r="B103" i="3"/>
  <c r="C103" i="3"/>
  <c r="D103" i="3"/>
  <c r="E103" i="3"/>
  <c r="F103" i="3"/>
  <c r="G103" i="3"/>
  <c r="H103" i="3"/>
  <c r="I103" i="3"/>
  <c r="J103" i="3"/>
  <c r="K103" i="3"/>
  <c r="B104" i="3"/>
  <c r="C104" i="3"/>
  <c r="D104" i="3"/>
  <c r="E104" i="3"/>
  <c r="F104" i="3"/>
  <c r="G104" i="3"/>
  <c r="H104" i="3"/>
  <c r="I104" i="3"/>
  <c r="J104" i="3"/>
  <c r="K104" i="3"/>
  <c r="B105" i="3"/>
  <c r="C105" i="3"/>
  <c r="D105" i="3"/>
  <c r="E105" i="3"/>
  <c r="F105" i="3"/>
  <c r="G105" i="3"/>
  <c r="H105" i="3"/>
  <c r="I105" i="3"/>
  <c r="J105" i="3"/>
  <c r="K105" i="3"/>
  <c r="B106" i="3"/>
  <c r="C106" i="3"/>
  <c r="D106" i="3"/>
  <c r="E106" i="3"/>
  <c r="F106" i="3"/>
  <c r="G106" i="3"/>
  <c r="H106" i="3"/>
  <c r="I106" i="3"/>
  <c r="J106" i="3"/>
  <c r="K106" i="3"/>
  <c r="B107" i="3"/>
  <c r="C107" i="3"/>
  <c r="D107" i="3"/>
  <c r="E107" i="3"/>
  <c r="F107" i="3"/>
  <c r="G107" i="3"/>
  <c r="H107" i="3"/>
  <c r="I107" i="3"/>
  <c r="J107" i="3"/>
  <c r="K107" i="3"/>
  <c r="B108" i="3"/>
  <c r="C108" i="3"/>
  <c r="D108" i="3"/>
  <c r="E108" i="3"/>
  <c r="F108" i="3"/>
  <c r="G108" i="3"/>
  <c r="H108" i="3"/>
  <c r="I108" i="3"/>
  <c r="J108" i="3"/>
  <c r="K108" i="3"/>
  <c r="B109" i="3"/>
  <c r="C109" i="3"/>
  <c r="D109" i="3"/>
  <c r="E109" i="3"/>
  <c r="F109" i="3"/>
  <c r="G109" i="3"/>
  <c r="H109" i="3"/>
  <c r="I109" i="3"/>
  <c r="J109" i="3"/>
  <c r="K109" i="3"/>
  <c r="B110" i="3"/>
  <c r="C110" i="3"/>
  <c r="D110" i="3"/>
  <c r="E110" i="3"/>
  <c r="F110" i="3"/>
  <c r="G110" i="3"/>
  <c r="H110" i="3"/>
  <c r="I110" i="3"/>
  <c r="J110" i="3"/>
  <c r="K110" i="3"/>
  <c r="B111" i="3"/>
  <c r="C111" i="3"/>
  <c r="D111" i="3"/>
  <c r="E111" i="3"/>
  <c r="F111" i="3"/>
  <c r="G111" i="3"/>
  <c r="H111" i="3"/>
  <c r="I111" i="3"/>
  <c r="J111" i="3"/>
  <c r="K111" i="3"/>
  <c r="B112" i="3"/>
  <c r="C112" i="3"/>
  <c r="D112" i="3"/>
  <c r="E112" i="3"/>
  <c r="F112" i="3"/>
  <c r="G112" i="3"/>
  <c r="H112" i="3"/>
  <c r="I112" i="3"/>
  <c r="J112" i="3"/>
  <c r="K112" i="3"/>
  <c r="B113" i="3"/>
  <c r="C113" i="3"/>
  <c r="D113" i="3"/>
  <c r="E113" i="3"/>
  <c r="F113" i="3"/>
  <c r="G113" i="3"/>
  <c r="H113" i="3"/>
  <c r="I113" i="3"/>
  <c r="J113" i="3"/>
  <c r="K113" i="3"/>
  <c r="B114" i="3"/>
  <c r="C114" i="3"/>
  <c r="D114" i="3"/>
  <c r="E114" i="3"/>
  <c r="F114" i="3"/>
  <c r="G114" i="3"/>
  <c r="H114" i="3"/>
  <c r="I114" i="3"/>
  <c r="J114" i="3"/>
  <c r="K114" i="3"/>
  <c r="B115" i="3"/>
  <c r="C115" i="3"/>
  <c r="D115" i="3"/>
  <c r="E115" i="3"/>
  <c r="F115" i="3"/>
  <c r="G115" i="3"/>
  <c r="H115" i="3"/>
  <c r="I115" i="3"/>
  <c r="J115" i="3"/>
  <c r="K115" i="3"/>
  <c r="B116" i="3"/>
  <c r="C116" i="3"/>
  <c r="D116" i="3"/>
  <c r="E116" i="3"/>
  <c r="F116" i="3"/>
  <c r="G116" i="3"/>
  <c r="H116" i="3"/>
  <c r="I116" i="3"/>
  <c r="J116" i="3"/>
  <c r="K116" i="3"/>
  <c r="B117" i="3"/>
  <c r="C117" i="3"/>
  <c r="D117" i="3"/>
  <c r="E117" i="3"/>
  <c r="F117" i="3"/>
  <c r="G117" i="3"/>
  <c r="H117" i="3"/>
  <c r="I117" i="3"/>
  <c r="J117" i="3"/>
  <c r="K117" i="3"/>
  <c r="B118" i="3"/>
  <c r="C118" i="3"/>
  <c r="D118" i="3"/>
  <c r="E118" i="3"/>
  <c r="F118" i="3"/>
  <c r="G118" i="3"/>
  <c r="H118" i="3"/>
  <c r="I118" i="3"/>
  <c r="J118" i="3"/>
  <c r="K118" i="3"/>
  <c r="B119" i="3"/>
  <c r="C119" i="3"/>
  <c r="D119" i="3"/>
  <c r="E119" i="3"/>
  <c r="F119" i="3"/>
  <c r="G119" i="3"/>
  <c r="H119" i="3"/>
  <c r="I119" i="3"/>
  <c r="J119" i="3"/>
  <c r="K119" i="3"/>
  <c r="B120" i="3"/>
  <c r="C120" i="3"/>
  <c r="D120" i="3"/>
  <c r="E120" i="3"/>
  <c r="F120" i="3"/>
  <c r="G120" i="3"/>
  <c r="H120" i="3"/>
  <c r="I120" i="3"/>
  <c r="J120" i="3"/>
  <c r="K120" i="3"/>
  <c r="B121" i="3"/>
  <c r="C121" i="3"/>
  <c r="D121" i="3"/>
  <c r="E121" i="3"/>
  <c r="F121" i="3"/>
  <c r="G121" i="3"/>
  <c r="H121" i="3"/>
  <c r="I121" i="3"/>
  <c r="J121" i="3"/>
  <c r="K121" i="3"/>
  <c r="B122" i="3"/>
  <c r="C122" i="3"/>
  <c r="D122" i="3"/>
  <c r="E122" i="3"/>
  <c r="F122" i="3"/>
  <c r="G122" i="3"/>
  <c r="H122" i="3"/>
  <c r="I122" i="3"/>
  <c r="J122" i="3"/>
  <c r="K122" i="3"/>
  <c r="B123" i="3"/>
  <c r="C123" i="3"/>
  <c r="D123" i="3"/>
  <c r="E123" i="3"/>
  <c r="F123" i="3"/>
  <c r="G123" i="3"/>
  <c r="H123" i="3"/>
  <c r="I123" i="3"/>
  <c r="J123" i="3"/>
  <c r="K123" i="3"/>
  <c r="B124" i="3"/>
  <c r="C124" i="3"/>
  <c r="D124" i="3"/>
  <c r="E124" i="3"/>
  <c r="F124" i="3"/>
  <c r="G124" i="3"/>
  <c r="H124" i="3"/>
  <c r="I124" i="3"/>
  <c r="J124" i="3"/>
  <c r="K124" i="3"/>
  <c r="B125" i="3"/>
  <c r="C125" i="3"/>
  <c r="D125" i="3"/>
  <c r="E125" i="3"/>
  <c r="F125" i="3"/>
  <c r="G125" i="3"/>
  <c r="H125" i="3"/>
  <c r="I125" i="3"/>
  <c r="J125" i="3"/>
  <c r="K125" i="3"/>
  <c r="B126" i="3"/>
  <c r="C126" i="3"/>
  <c r="D126" i="3"/>
  <c r="E126" i="3"/>
  <c r="F126" i="3"/>
  <c r="G126" i="3"/>
  <c r="H126" i="3"/>
  <c r="I126" i="3"/>
  <c r="J126" i="3"/>
  <c r="K126" i="3"/>
  <c r="B127" i="3"/>
  <c r="C127" i="3"/>
  <c r="D127" i="3"/>
  <c r="E127" i="3"/>
  <c r="F127" i="3"/>
  <c r="G127" i="3"/>
  <c r="H127" i="3"/>
  <c r="I127" i="3"/>
  <c r="J127" i="3"/>
  <c r="K127" i="3"/>
  <c r="B128" i="3"/>
  <c r="C128" i="3"/>
  <c r="D128" i="3"/>
  <c r="E128" i="3"/>
  <c r="F128" i="3"/>
  <c r="G128" i="3"/>
  <c r="H128" i="3"/>
  <c r="I128" i="3"/>
  <c r="J128" i="3"/>
  <c r="K128" i="3"/>
  <c r="B129" i="3"/>
  <c r="C129" i="3"/>
  <c r="D129" i="3"/>
  <c r="E129" i="3"/>
  <c r="F129" i="3"/>
  <c r="G129" i="3"/>
  <c r="H129" i="3"/>
  <c r="I129" i="3"/>
  <c r="J129" i="3"/>
  <c r="K129" i="3"/>
  <c r="B130" i="3"/>
  <c r="C130" i="3"/>
  <c r="D130" i="3"/>
  <c r="E130" i="3"/>
  <c r="F130" i="3"/>
  <c r="G130" i="3"/>
  <c r="H130" i="3"/>
  <c r="I130" i="3"/>
  <c r="J130" i="3"/>
  <c r="K130" i="3"/>
  <c r="B131" i="3"/>
  <c r="C131" i="3"/>
  <c r="D131" i="3"/>
  <c r="E131" i="3"/>
  <c r="F131" i="3"/>
  <c r="G131" i="3"/>
  <c r="H131" i="3"/>
  <c r="I131" i="3"/>
  <c r="J131" i="3"/>
  <c r="K131" i="3"/>
  <c r="B132" i="3"/>
  <c r="C132" i="3"/>
  <c r="D132" i="3"/>
  <c r="E132" i="3"/>
  <c r="F132" i="3"/>
  <c r="G132" i="3"/>
  <c r="H132" i="3"/>
  <c r="I132" i="3"/>
  <c r="J132" i="3"/>
  <c r="K132" i="3"/>
  <c r="B133" i="3"/>
  <c r="C133" i="3"/>
  <c r="D133" i="3"/>
  <c r="E133" i="3"/>
  <c r="F133" i="3"/>
  <c r="G133" i="3"/>
  <c r="H133" i="3"/>
  <c r="I133" i="3"/>
  <c r="J133" i="3"/>
  <c r="K133" i="3"/>
  <c r="B134" i="3"/>
  <c r="C134" i="3"/>
  <c r="D134" i="3"/>
  <c r="E134" i="3"/>
  <c r="F134" i="3"/>
  <c r="G134" i="3"/>
  <c r="H134" i="3"/>
  <c r="I134" i="3"/>
  <c r="J134" i="3"/>
  <c r="K134" i="3"/>
  <c r="B135" i="3"/>
  <c r="C135" i="3"/>
  <c r="D135" i="3"/>
  <c r="E135" i="3"/>
  <c r="F135" i="3"/>
  <c r="G135" i="3"/>
  <c r="H135" i="3"/>
  <c r="I135" i="3"/>
  <c r="J135" i="3"/>
  <c r="K135" i="3"/>
  <c r="B136" i="3"/>
  <c r="C136" i="3"/>
  <c r="D136" i="3"/>
  <c r="E136" i="3"/>
  <c r="F136" i="3"/>
  <c r="G136" i="3"/>
  <c r="H136" i="3"/>
  <c r="I136" i="3"/>
  <c r="J136" i="3"/>
  <c r="K136" i="3"/>
  <c r="B137" i="3"/>
  <c r="C137" i="3"/>
  <c r="D137" i="3"/>
  <c r="E137" i="3"/>
  <c r="F137" i="3"/>
  <c r="G137" i="3"/>
  <c r="H137" i="3"/>
  <c r="I137" i="3"/>
  <c r="J137" i="3"/>
  <c r="K137" i="3"/>
  <c r="B138" i="3"/>
  <c r="C138" i="3"/>
  <c r="D138" i="3"/>
  <c r="E138" i="3"/>
  <c r="F138" i="3"/>
  <c r="G138" i="3"/>
  <c r="H138" i="3"/>
  <c r="I138" i="3"/>
  <c r="J138" i="3"/>
  <c r="K138" i="3"/>
  <c r="B139" i="3"/>
  <c r="C139" i="3"/>
  <c r="D139" i="3"/>
  <c r="E139" i="3"/>
  <c r="F139" i="3"/>
  <c r="G139" i="3"/>
  <c r="H139" i="3"/>
  <c r="I139" i="3"/>
  <c r="J139" i="3"/>
  <c r="K139" i="3"/>
  <c r="B140" i="3"/>
  <c r="C140" i="3"/>
  <c r="D140" i="3"/>
  <c r="E140" i="3"/>
  <c r="F140" i="3"/>
  <c r="G140" i="3"/>
  <c r="H140" i="3"/>
  <c r="I140" i="3"/>
  <c r="J140" i="3"/>
  <c r="K140" i="3"/>
  <c r="B141" i="3"/>
  <c r="C141" i="3"/>
  <c r="D141" i="3"/>
  <c r="E141" i="3"/>
  <c r="F141" i="3"/>
  <c r="G141" i="3"/>
  <c r="H141" i="3"/>
  <c r="I141" i="3"/>
  <c r="J141" i="3"/>
  <c r="K141" i="3"/>
  <c r="B142" i="3"/>
  <c r="C142" i="3"/>
  <c r="D142" i="3"/>
  <c r="E142" i="3"/>
  <c r="F142" i="3"/>
  <c r="G142" i="3"/>
  <c r="H142" i="3"/>
  <c r="I142" i="3"/>
  <c r="J142" i="3"/>
  <c r="K142" i="3"/>
  <c r="B143" i="3"/>
  <c r="C143" i="3"/>
  <c r="D143" i="3"/>
  <c r="E143" i="3"/>
  <c r="F143" i="3"/>
  <c r="G143" i="3"/>
  <c r="H143" i="3"/>
  <c r="I143" i="3"/>
  <c r="J143" i="3"/>
  <c r="K143" i="3"/>
  <c r="B144" i="3"/>
  <c r="C144" i="3"/>
  <c r="D144" i="3"/>
  <c r="E144" i="3"/>
  <c r="F144" i="3"/>
  <c r="G144" i="3"/>
  <c r="H144" i="3"/>
  <c r="I144" i="3"/>
  <c r="J144" i="3"/>
  <c r="K144" i="3"/>
  <c r="B145" i="3"/>
  <c r="C145" i="3"/>
  <c r="D145" i="3"/>
  <c r="E145" i="3"/>
  <c r="F145" i="3"/>
  <c r="G145" i="3"/>
  <c r="H145" i="3"/>
  <c r="I145" i="3"/>
  <c r="J145" i="3"/>
  <c r="K145" i="3"/>
  <c r="B146" i="3"/>
  <c r="C146" i="3"/>
  <c r="D146" i="3"/>
  <c r="E146" i="3"/>
  <c r="F146" i="3"/>
  <c r="G146" i="3"/>
  <c r="H146" i="3"/>
  <c r="I146" i="3"/>
  <c r="J146" i="3"/>
  <c r="K146" i="3"/>
  <c r="B147" i="3"/>
  <c r="C147" i="3"/>
  <c r="D147" i="3"/>
  <c r="E147" i="3"/>
  <c r="F147" i="3"/>
  <c r="G147" i="3"/>
  <c r="H147" i="3"/>
  <c r="I147" i="3"/>
  <c r="J147" i="3"/>
  <c r="K147" i="3"/>
  <c r="B148" i="3"/>
  <c r="C148" i="3"/>
  <c r="D148" i="3"/>
  <c r="E148" i="3"/>
  <c r="F148" i="3"/>
  <c r="G148" i="3"/>
  <c r="H148" i="3"/>
  <c r="I148" i="3"/>
  <c r="J148" i="3"/>
  <c r="K148" i="3"/>
  <c r="F76" i="3"/>
  <c r="E76" i="3"/>
  <c r="D76" i="3"/>
  <c r="C76" i="3"/>
  <c r="B76" i="3"/>
  <c r="L1" i="3"/>
  <c r="J61" i="1"/>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J201" i="7"/>
  <c r="K201" i="7"/>
  <c r="J202" i="7"/>
  <c r="K202" i="7"/>
  <c r="J203" i="7"/>
  <c r="K203" i="7"/>
  <c r="J204" i="7"/>
  <c r="K204" i="7"/>
  <c r="J205" i="7"/>
  <c r="K205" i="7"/>
  <c r="J206" i="7"/>
  <c r="K206" i="7"/>
  <c r="J207" i="7"/>
  <c r="K207" i="7"/>
  <c r="J208" i="7"/>
  <c r="K208" i="7"/>
  <c r="J209" i="7"/>
  <c r="K209" i="7"/>
  <c r="J210" i="7"/>
  <c r="K210" i="7"/>
  <c r="J211" i="7"/>
  <c r="K211" i="7"/>
  <c r="J212" i="7"/>
  <c r="K212" i="7"/>
  <c r="J213" i="7"/>
  <c r="K213" i="7"/>
  <c r="J214" i="7"/>
  <c r="K214" i="7"/>
  <c r="J215" i="7"/>
  <c r="K215" i="7"/>
  <c r="J216" i="7"/>
  <c r="K216" i="7"/>
  <c r="J217" i="7"/>
  <c r="K217" i="7"/>
  <c r="J218" i="7"/>
  <c r="K218" i="7"/>
  <c r="J219" i="7"/>
  <c r="K219" i="7"/>
  <c r="J220" i="7"/>
  <c r="K220" i="7"/>
  <c r="J221" i="7"/>
  <c r="K221" i="7"/>
  <c r="J222" i="7"/>
  <c r="K222" i="7"/>
  <c r="J223" i="7"/>
  <c r="K223" i="7"/>
  <c r="J224" i="7"/>
  <c r="K224" i="7"/>
  <c r="J225" i="7"/>
  <c r="K225" i="7"/>
  <c r="J226" i="7"/>
  <c r="K226" i="7"/>
  <c r="J227" i="7"/>
  <c r="K227" i="7"/>
  <c r="J228" i="7"/>
  <c r="K228" i="7"/>
  <c r="J229" i="7"/>
  <c r="K229" i="7"/>
  <c r="J230" i="7"/>
  <c r="K230" i="7"/>
  <c r="J231" i="7"/>
  <c r="K231" i="7"/>
  <c r="J232" i="7"/>
  <c r="K232" i="7"/>
  <c r="AS3" i="1"/>
  <c r="AT3" i="1"/>
  <c r="AU3" i="1"/>
  <c r="AV3" i="1"/>
  <c r="AW3" i="1"/>
  <c r="AS4" i="1"/>
  <c r="AT4" i="1"/>
  <c r="AU4" i="1"/>
  <c r="AV4" i="1"/>
  <c r="AW4" i="1"/>
  <c r="AS5" i="1"/>
  <c r="AT5" i="1"/>
  <c r="AU5" i="1"/>
  <c r="AV5" i="1"/>
  <c r="AW5" i="1"/>
  <c r="AS6" i="1"/>
  <c r="AT6" i="1"/>
  <c r="AU6" i="1"/>
  <c r="AV6" i="1"/>
  <c r="AW6" i="1"/>
  <c r="AS7" i="1"/>
  <c r="AT7" i="1"/>
  <c r="AU7" i="1"/>
  <c r="AV7" i="1"/>
  <c r="AW7" i="1"/>
  <c r="AS8" i="1"/>
  <c r="AT8" i="1"/>
  <c r="AU8" i="1"/>
  <c r="AV8" i="1"/>
  <c r="AW8" i="1"/>
  <c r="AS9" i="1"/>
  <c r="AT9" i="1"/>
  <c r="AU9" i="1"/>
  <c r="AV9" i="1"/>
  <c r="AW9" i="1"/>
  <c r="AS10" i="1"/>
  <c r="AT10" i="1"/>
  <c r="AU10" i="1"/>
  <c r="AV10" i="1"/>
  <c r="AW10" i="1"/>
  <c r="AS11" i="1"/>
  <c r="AT11" i="1"/>
  <c r="AU11" i="1"/>
  <c r="AV11" i="1"/>
  <c r="AW11" i="1"/>
  <c r="AS12" i="1"/>
  <c r="AT12" i="1"/>
  <c r="AU12" i="1"/>
  <c r="AV12" i="1"/>
  <c r="AW12" i="1"/>
  <c r="AS13" i="1"/>
  <c r="AT13" i="1"/>
  <c r="AU13" i="1"/>
  <c r="AV13" i="1"/>
  <c r="AW13" i="1"/>
  <c r="AS14" i="1"/>
  <c r="AT14" i="1"/>
  <c r="AU14" i="1"/>
  <c r="AV14" i="1"/>
  <c r="AW14" i="1"/>
  <c r="AS15" i="1"/>
  <c r="AT15" i="1"/>
  <c r="AU15" i="1"/>
  <c r="AV15" i="1"/>
  <c r="AW15" i="1"/>
  <c r="AS16" i="1"/>
  <c r="AT16" i="1"/>
  <c r="AU16" i="1"/>
  <c r="AV16" i="1"/>
  <c r="AW16" i="1"/>
  <c r="AS17" i="1"/>
  <c r="AT17" i="1"/>
  <c r="AU17" i="1"/>
  <c r="AV17" i="1"/>
  <c r="AW17" i="1"/>
  <c r="AS18" i="1"/>
  <c r="AT18" i="1"/>
  <c r="AU18" i="1"/>
  <c r="AV18" i="1"/>
  <c r="AW18" i="1"/>
  <c r="AS19" i="1"/>
  <c r="AT19" i="1"/>
  <c r="AU19" i="1"/>
  <c r="AV19" i="1"/>
  <c r="AW19" i="1"/>
  <c r="AS20" i="1"/>
  <c r="AT20" i="1"/>
  <c r="AU20" i="1"/>
  <c r="AV20" i="1"/>
  <c r="AW20" i="1"/>
  <c r="AS21" i="1"/>
  <c r="AT21" i="1"/>
  <c r="AU21" i="1"/>
  <c r="AV21" i="1"/>
  <c r="AW21" i="1"/>
  <c r="AS22" i="1"/>
  <c r="AT22" i="1"/>
  <c r="AU22" i="1"/>
  <c r="AV22" i="1"/>
  <c r="AW22" i="1"/>
  <c r="AS23" i="1"/>
  <c r="AT23" i="1"/>
  <c r="AU23" i="1"/>
  <c r="AV23" i="1"/>
  <c r="AW23" i="1"/>
  <c r="AS24" i="1"/>
  <c r="AT24" i="1"/>
  <c r="AU24" i="1"/>
  <c r="AV24" i="1"/>
  <c r="AW24" i="1"/>
  <c r="AS25" i="1"/>
  <c r="AT25" i="1"/>
  <c r="AU25" i="1"/>
  <c r="AV25" i="1"/>
  <c r="AW25" i="1"/>
  <c r="AS26" i="1"/>
  <c r="AT26" i="1"/>
  <c r="AU26" i="1"/>
  <c r="AV26" i="1"/>
  <c r="AW26" i="1"/>
  <c r="AS27" i="1"/>
  <c r="AT27" i="1"/>
  <c r="AU27" i="1"/>
  <c r="AV27" i="1"/>
  <c r="AW27" i="1"/>
  <c r="AS28" i="1"/>
  <c r="AT28" i="1"/>
  <c r="AU28" i="1"/>
  <c r="AV28" i="1"/>
  <c r="AW28" i="1"/>
  <c r="AS29" i="1"/>
  <c r="AT29" i="1"/>
  <c r="AU29" i="1"/>
  <c r="AV29" i="1"/>
  <c r="AW29" i="1"/>
  <c r="AS30" i="1"/>
  <c r="AT30" i="1"/>
  <c r="AU30" i="1"/>
  <c r="AV30" i="1"/>
  <c r="AW30" i="1"/>
  <c r="AS31" i="1"/>
  <c r="AT31" i="1"/>
  <c r="AU31" i="1"/>
  <c r="AV31" i="1"/>
  <c r="AW31" i="1"/>
  <c r="AS32" i="1"/>
  <c r="AT32" i="1"/>
  <c r="AU32" i="1"/>
  <c r="AV32" i="1"/>
  <c r="AW32" i="1"/>
  <c r="AS33" i="1"/>
  <c r="AT33" i="1"/>
  <c r="AU33" i="1"/>
  <c r="AV33" i="1"/>
  <c r="AW33" i="1"/>
  <c r="AS34" i="1"/>
  <c r="AT34" i="1"/>
  <c r="AU34" i="1"/>
  <c r="AV34" i="1"/>
  <c r="AW34" i="1"/>
  <c r="AS35" i="1"/>
  <c r="AT35" i="1"/>
  <c r="AU35" i="1"/>
  <c r="AV35" i="1"/>
  <c r="AW35" i="1"/>
  <c r="AS36" i="1"/>
  <c r="AT36" i="1"/>
  <c r="AU36" i="1"/>
  <c r="AV36" i="1"/>
  <c r="AW36" i="1"/>
  <c r="AS37" i="1"/>
  <c r="AT37" i="1"/>
  <c r="AU37" i="1"/>
  <c r="AV37" i="1"/>
  <c r="AW37" i="1"/>
  <c r="AS38" i="1"/>
  <c r="AT38" i="1"/>
  <c r="AU38" i="1"/>
  <c r="AV38" i="1"/>
  <c r="AW38" i="1"/>
  <c r="AS39" i="1"/>
  <c r="AT39" i="1"/>
  <c r="AU39" i="1"/>
  <c r="AV39" i="1"/>
  <c r="AW39" i="1"/>
  <c r="AS40" i="1"/>
  <c r="AT40" i="1"/>
  <c r="AU40" i="1"/>
  <c r="AV40" i="1"/>
  <c r="AW40" i="1"/>
  <c r="AS41" i="1"/>
  <c r="AT41" i="1"/>
  <c r="AU41" i="1"/>
  <c r="AV41" i="1"/>
  <c r="AW41" i="1"/>
  <c r="AS42" i="1"/>
  <c r="AT42" i="1"/>
  <c r="AU42" i="1"/>
  <c r="AV42" i="1"/>
  <c r="AW42" i="1"/>
  <c r="AS43" i="1"/>
  <c r="AT43" i="1"/>
  <c r="AU43" i="1"/>
  <c r="AV43" i="1"/>
  <c r="AW43" i="1"/>
  <c r="AS44" i="1"/>
  <c r="AT44" i="1"/>
  <c r="AU44" i="1"/>
  <c r="AV44" i="1"/>
  <c r="AW44" i="1"/>
  <c r="AS45" i="1"/>
  <c r="AT45" i="1"/>
  <c r="AU45" i="1"/>
  <c r="AV45" i="1"/>
  <c r="AW45" i="1"/>
  <c r="AS46" i="1"/>
  <c r="AT46" i="1"/>
  <c r="AU46" i="1"/>
  <c r="AV46" i="1"/>
  <c r="AW46" i="1"/>
  <c r="AS47" i="1"/>
  <c r="AT47" i="1"/>
  <c r="AU47" i="1"/>
  <c r="AV47" i="1"/>
  <c r="AW47" i="1"/>
  <c r="AS48" i="1"/>
  <c r="AT48" i="1"/>
  <c r="AU48" i="1"/>
  <c r="AV48" i="1"/>
  <c r="AW48" i="1"/>
  <c r="AS49" i="1"/>
  <c r="AT49" i="1"/>
  <c r="AU49" i="1"/>
  <c r="AV49" i="1"/>
  <c r="AW49" i="1"/>
  <c r="AS50" i="1"/>
  <c r="AT50" i="1"/>
  <c r="AU50" i="1"/>
  <c r="AV50" i="1"/>
  <c r="AW50" i="1"/>
  <c r="AS51" i="1"/>
  <c r="AT51" i="1"/>
  <c r="AU51" i="1"/>
  <c r="AV51" i="1"/>
  <c r="AW51" i="1"/>
  <c r="AS52" i="1"/>
  <c r="AT52" i="1"/>
  <c r="AU52" i="1"/>
  <c r="AV52" i="1"/>
  <c r="AW52" i="1"/>
  <c r="AS53" i="1"/>
  <c r="AT53" i="1"/>
  <c r="AU53" i="1"/>
  <c r="AV53" i="1"/>
  <c r="AW53" i="1"/>
  <c r="AS54" i="1"/>
  <c r="AT54" i="1"/>
  <c r="AU54" i="1"/>
  <c r="AV54" i="1"/>
  <c r="AW54" i="1"/>
  <c r="AS55" i="1"/>
  <c r="AT55" i="1"/>
  <c r="AU55" i="1"/>
  <c r="AV55" i="1"/>
  <c r="AW55" i="1"/>
  <c r="AS56" i="1"/>
  <c r="AT56" i="1"/>
  <c r="AU56" i="1"/>
  <c r="AV56" i="1"/>
  <c r="AW56" i="1"/>
  <c r="AS57" i="1"/>
  <c r="AT57" i="1"/>
  <c r="AU57" i="1"/>
  <c r="AV57" i="1"/>
  <c r="AW57" i="1"/>
  <c r="AS58" i="1"/>
  <c r="AT58" i="1"/>
  <c r="AU58" i="1"/>
  <c r="AV58" i="1"/>
  <c r="AW58" i="1"/>
  <c r="AS59" i="1"/>
  <c r="AT59" i="1"/>
  <c r="AU59" i="1"/>
  <c r="AV59" i="1"/>
  <c r="AW59" i="1"/>
  <c r="AS60" i="1"/>
  <c r="AT60" i="1"/>
  <c r="AU60" i="1"/>
  <c r="AV60" i="1"/>
  <c r="AW60" i="1"/>
  <c r="AS61" i="1"/>
  <c r="AT61" i="1"/>
  <c r="AU61" i="1"/>
  <c r="AV61" i="1"/>
  <c r="AW61" i="1"/>
  <c r="AS62" i="1"/>
  <c r="AT62" i="1"/>
  <c r="AU62" i="1"/>
  <c r="AV62" i="1"/>
  <c r="AW62" i="1"/>
  <c r="AS63" i="1"/>
  <c r="AT63" i="1"/>
  <c r="AU63" i="1"/>
  <c r="AV63" i="1"/>
  <c r="AW63" i="1"/>
  <c r="AS64" i="1"/>
  <c r="AT64" i="1"/>
  <c r="AU64" i="1"/>
  <c r="AV64" i="1"/>
  <c r="AW64" i="1"/>
  <c r="AS65" i="1"/>
  <c r="AT65" i="1"/>
  <c r="AU65" i="1"/>
  <c r="AV65" i="1"/>
  <c r="AW65" i="1"/>
  <c r="AS66" i="1"/>
  <c r="AT66" i="1"/>
  <c r="AU66" i="1"/>
  <c r="AV66" i="1"/>
  <c r="AW66" i="1"/>
  <c r="AS67" i="1"/>
  <c r="AT67" i="1"/>
  <c r="AU67" i="1"/>
  <c r="AV67" i="1"/>
  <c r="AW67" i="1"/>
  <c r="AS68" i="1"/>
  <c r="AT68" i="1"/>
  <c r="AU68" i="1"/>
  <c r="AV68" i="1"/>
  <c r="AW68" i="1"/>
  <c r="AS69" i="1"/>
  <c r="AT69" i="1"/>
  <c r="AU69" i="1"/>
  <c r="AV69" i="1"/>
  <c r="AW69" i="1"/>
  <c r="AS70" i="1"/>
  <c r="AT70" i="1"/>
  <c r="AU70" i="1"/>
  <c r="AV70" i="1"/>
  <c r="AW70" i="1"/>
  <c r="AS71" i="1"/>
  <c r="AT71" i="1"/>
  <c r="AU71" i="1"/>
  <c r="AV71" i="1"/>
  <c r="AW71" i="1"/>
  <c r="AS72" i="1"/>
  <c r="AT72" i="1"/>
  <c r="AU72" i="1"/>
  <c r="AV72" i="1"/>
  <c r="AW72" i="1"/>
  <c r="AS73" i="1"/>
  <c r="AT73" i="1"/>
  <c r="AU73" i="1"/>
  <c r="AV73" i="1"/>
  <c r="AW73" i="1"/>
  <c r="AS74" i="1"/>
  <c r="AT74" i="1"/>
  <c r="AU74" i="1"/>
  <c r="AV74" i="1"/>
  <c r="AW74" i="1"/>
  <c r="AS75" i="1"/>
  <c r="AT75" i="1"/>
  <c r="AU75" i="1"/>
  <c r="AV75" i="1"/>
  <c r="AW75" i="1"/>
  <c r="AS76" i="1"/>
  <c r="AT76" i="1"/>
  <c r="AU76" i="1"/>
  <c r="AV76" i="1"/>
  <c r="AW76" i="1"/>
  <c r="AS77" i="1"/>
  <c r="AT77" i="1"/>
  <c r="AU77" i="1"/>
  <c r="AV77" i="1"/>
  <c r="AW77" i="1"/>
  <c r="AS78" i="1"/>
  <c r="AT78" i="1"/>
  <c r="AU78" i="1"/>
  <c r="AV78" i="1"/>
  <c r="AW78" i="1"/>
  <c r="AS79" i="1"/>
  <c r="AT79" i="1"/>
  <c r="AU79" i="1"/>
  <c r="AV79" i="1"/>
  <c r="AW79" i="1"/>
  <c r="AS80" i="1"/>
  <c r="AT80" i="1"/>
  <c r="AU80" i="1"/>
  <c r="AV80" i="1"/>
  <c r="AW80" i="1"/>
  <c r="AS81" i="1"/>
  <c r="AT81" i="1"/>
  <c r="AU81" i="1"/>
  <c r="AV81" i="1"/>
  <c r="AW81" i="1"/>
  <c r="AS82" i="1"/>
  <c r="AT82" i="1"/>
  <c r="AU82" i="1"/>
  <c r="AV82" i="1"/>
  <c r="AW82" i="1"/>
  <c r="AS83" i="1"/>
  <c r="AT83" i="1"/>
  <c r="AU83" i="1"/>
  <c r="AV83" i="1"/>
  <c r="AW83" i="1"/>
  <c r="AS122" i="1"/>
  <c r="AT122" i="1"/>
  <c r="AU122" i="1"/>
  <c r="AV122" i="1"/>
  <c r="AW122" i="1"/>
  <c r="AS123" i="1"/>
  <c r="AT123" i="1"/>
  <c r="AU123" i="1"/>
  <c r="AV123" i="1"/>
  <c r="AW123" i="1"/>
  <c r="AS124" i="1"/>
  <c r="AT124" i="1"/>
  <c r="AU124" i="1"/>
  <c r="AV124" i="1"/>
  <c r="AW124" i="1"/>
  <c r="AS125" i="1"/>
  <c r="AT125" i="1"/>
  <c r="AU125" i="1"/>
  <c r="AV125" i="1"/>
  <c r="AW125" i="1"/>
  <c r="AS126" i="1"/>
  <c r="AT126" i="1"/>
  <c r="AU126" i="1"/>
  <c r="AV126" i="1"/>
  <c r="AW126" i="1"/>
  <c r="AS127" i="1"/>
  <c r="AT127" i="1"/>
  <c r="AU127" i="1"/>
  <c r="AV127" i="1"/>
  <c r="AW127" i="1"/>
  <c r="AS128" i="1"/>
  <c r="AT128" i="1"/>
  <c r="AU128" i="1"/>
  <c r="AV128" i="1"/>
  <c r="AW128" i="1"/>
  <c r="AS129" i="1"/>
  <c r="AT129" i="1"/>
  <c r="AU129" i="1"/>
  <c r="AV129" i="1"/>
  <c r="AW129" i="1"/>
  <c r="AS130" i="1"/>
  <c r="AT130" i="1"/>
  <c r="AU130" i="1"/>
  <c r="AV130" i="1"/>
  <c r="AW130" i="1"/>
  <c r="AS131" i="1"/>
  <c r="AT131" i="1"/>
  <c r="AU131" i="1"/>
  <c r="AV131" i="1"/>
  <c r="AW131" i="1"/>
  <c r="AS132" i="1"/>
  <c r="AT132" i="1"/>
  <c r="AU132" i="1"/>
  <c r="AV132" i="1"/>
  <c r="AW132" i="1"/>
  <c r="AS133" i="1"/>
  <c r="AT133" i="1"/>
  <c r="AU133" i="1"/>
  <c r="AV133" i="1"/>
  <c r="AW133" i="1"/>
  <c r="AS134" i="1"/>
  <c r="AT134" i="1"/>
  <c r="AU134" i="1"/>
  <c r="AV134" i="1"/>
  <c r="AW134" i="1"/>
  <c r="AS135" i="1"/>
  <c r="AT135" i="1"/>
  <c r="AU135" i="1"/>
  <c r="AV135" i="1"/>
  <c r="AW135" i="1"/>
  <c r="AS136" i="1"/>
  <c r="AT136" i="1"/>
  <c r="AU136" i="1"/>
  <c r="AV136" i="1"/>
  <c r="AW136" i="1"/>
  <c r="AS137" i="1"/>
  <c r="AT137" i="1"/>
  <c r="AU137" i="1"/>
  <c r="AV137" i="1"/>
  <c r="AW137" i="1"/>
  <c r="AS138" i="1"/>
  <c r="AT138" i="1"/>
  <c r="AU138" i="1"/>
  <c r="AV138" i="1"/>
  <c r="AW138" i="1"/>
  <c r="AS139" i="1"/>
  <c r="AT139" i="1"/>
  <c r="AU139" i="1"/>
  <c r="AV139" i="1"/>
  <c r="AW139" i="1"/>
  <c r="AT2" i="1"/>
  <c r="AU2" i="1"/>
  <c r="AV2" i="1"/>
  <c r="AW2" i="1"/>
  <c r="AS2" i="1"/>
  <c r="J7" i="1"/>
  <c r="J76"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2" i="1"/>
  <c r="O3" i="1"/>
  <c r="P3" i="1"/>
  <c r="Q3" i="1"/>
  <c r="R3" i="1"/>
  <c r="S3" i="1"/>
  <c r="T3" i="1"/>
  <c r="U3" i="1"/>
  <c r="V3" i="1"/>
  <c r="W3" i="1"/>
  <c r="X3" i="1"/>
  <c r="Y3" i="1"/>
  <c r="Z3" i="1"/>
  <c r="AA3" i="1"/>
  <c r="AB3" i="1"/>
  <c r="AC3" i="1"/>
  <c r="AD3" i="1"/>
  <c r="AE3" i="1"/>
  <c r="AF3" i="1"/>
  <c r="AG3" i="1"/>
  <c r="AH3" i="1"/>
  <c r="AI3" i="1"/>
  <c r="AJ3" i="1"/>
  <c r="AK3" i="1"/>
  <c r="AL3" i="1"/>
  <c r="AM3" i="1"/>
  <c r="AN3" i="1"/>
  <c r="AO3" i="1"/>
  <c r="AP3" i="1"/>
  <c r="AQ3" i="1"/>
  <c r="AR3" i="1"/>
  <c r="O4" i="1"/>
  <c r="P4" i="1"/>
  <c r="Q4" i="1"/>
  <c r="R4" i="1"/>
  <c r="S4" i="1"/>
  <c r="T4" i="1"/>
  <c r="U4" i="1"/>
  <c r="V4" i="1"/>
  <c r="W4" i="1"/>
  <c r="X4" i="1"/>
  <c r="Y4" i="1"/>
  <c r="Z4" i="1"/>
  <c r="AA4" i="1"/>
  <c r="AB4" i="1"/>
  <c r="AC4" i="1"/>
  <c r="AD4" i="1"/>
  <c r="AE4" i="1"/>
  <c r="AF4" i="1"/>
  <c r="AG4" i="1"/>
  <c r="AH4" i="1"/>
  <c r="AI4" i="1"/>
  <c r="AJ4" i="1"/>
  <c r="AK4" i="1"/>
  <c r="AL4" i="1"/>
  <c r="AM4" i="1"/>
  <c r="AN4" i="1"/>
  <c r="AO4" i="1"/>
  <c r="AP4" i="1"/>
  <c r="AQ4" i="1"/>
  <c r="AR4" i="1"/>
  <c r="O5" i="1"/>
  <c r="P5" i="1"/>
  <c r="Q5" i="1"/>
  <c r="R5" i="1"/>
  <c r="S5" i="1"/>
  <c r="T5" i="1"/>
  <c r="U5" i="1"/>
  <c r="V5" i="1"/>
  <c r="W5" i="1"/>
  <c r="X5" i="1"/>
  <c r="Y5" i="1"/>
  <c r="Z5" i="1"/>
  <c r="AA5" i="1"/>
  <c r="AB5" i="1"/>
  <c r="AC5" i="1"/>
  <c r="AD5" i="1"/>
  <c r="AE5" i="1"/>
  <c r="AF5" i="1"/>
  <c r="AG5" i="1"/>
  <c r="AH5" i="1"/>
  <c r="AI5" i="1"/>
  <c r="AJ5" i="1"/>
  <c r="AK5" i="1"/>
  <c r="AL5" i="1"/>
  <c r="AM5" i="1"/>
  <c r="AN5" i="1"/>
  <c r="AO5" i="1"/>
  <c r="AP5" i="1"/>
  <c r="AQ5" i="1"/>
  <c r="AR5" i="1"/>
  <c r="O6" i="1"/>
  <c r="P6" i="1"/>
  <c r="Q6" i="1"/>
  <c r="R6" i="1"/>
  <c r="S6" i="1"/>
  <c r="T6" i="1"/>
  <c r="U6" i="1"/>
  <c r="V6" i="1"/>
  <c r="W6" i="1"/>
  <c r="X6" i="1"/>
  <c r="Y6" i="1"/>
  <c r="Z6" i="1"/>
  <c r="AA6" i="1"/>
  <c r="AB6" i="1"/>
  <c r="AC6" i="1"/>
  <c r="AD6" i="1"/>
  <c r="AE6" i="1"/>
  <c r="AF6" i="1"/>
  <c r="AG6" i="1"/>
  <c r="AH6" i="1"/>
  <c r="AI6" i="1"/>
  <c r="AJ6" i="1"/>
  <c r="AK6" i="1"/>
  <c r="AL6" i="1"/>
  <c r="AM6" i="1"/>
  <c r="AN6" i="1"/>
  <c r="AO6" i="1"/>
  <c r="AP6" i="1"/>
  <c r="AQ6" i="1"/>
  <c r="AR6"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O9" i="1"/>
  <c r="P9" i="1"/>
  <c r="Q9" i="1"/>
  <c r="R9" i="1"/>
  <c r="S9" i="1"/>
  <c r="T9" i="1"/>
  <c r="U9" i="1"/>
  <c r="V9" i="1"/>
  <c r="W9" i="1"/>
  <c r="X9" i="1"/>
  <c r="Y9" i="1"/>
  <c r="Z9" i="1"/>
  <c r="AA9" i="1"/>
  <c r="AB9" i="1"/>
  <c r="AC9" i="1"/>
  <c r="AD9" i="1"/>
  <c r="AE9" i="1"/>
  <c r="AF9" i="1"/>
  <c r="AG9" i="1"/>
  <c r="AH9" i="1"/>
  <c r="AI9" i="1"/>
  <c r="AJ9" i="1"/>
  <c r="AK9" i="1"/>
  <c r="AL9" i="1"/>
  <c r="AM9" i="1"/>
  <c r="AN9" i="1"/>
  <c r="AO9" i="1"/>
  <c r="AP9" i="1"/>
  <c r="AQ9" i="1"/>
  <c r="AR9"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AQ14" i="1"/>
  <c r="AR14"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O16" i="1"/>
  <c r="P16" i="1"/>
  <c r="Q16" i="1"/>
  <c r="R16" i="1"/>
  <c r="S16" i="1"/>
  <c r="T16" i="1"/>
  <c r="U16" i="1"/>
  <c r="V16" i="1"/>
  <c r="W16" i="1"/>
  <c r="X16" i="1"/>
  <c r="Y16" i="1"/>
  <c r="Z16" i="1"/>
  <c r="AA16" i="1"/>
  <c r="AB16" i="1"/>
  <c r="AC16" i="1"/>
  <c r="AD16" i="1"/>
  <c r="AE16" i="1"/>
  <c r="AF16" i="1"/>
  <c r="AG16" i="1"/>
  <c r="AH16" i="1"/>
  <c r="AI16" i="1"/>
  <c r="AJ16" i="1"/>
  <c r="AK16" i="1"/>
  <c r="AL16" i="1"/>
  <c r="AM16" i="1"/>
  <c r="AN16" i="1"/>
  <c r="AO16" i="1"/>
  <c r="AP16" i="1"/>
  <c r="AQ16" i="1"/>
  <c r="AR16"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AQ17" i="1"/>
  <c r="AR17"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AQ18" i="1"/>
  <c r="AR18"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AQ19" i="1"/>
  <c r="AR19" i="1"/>
  <c r="O20" i="1"/>
  <c r="P20" i="1"/>
  <c r="Q20" i="1"/>
  <c r="R20" i="1"/>
  <c r="S20" i="1"/>
  <c r="T20" i="1"/>
  <c r="U20" i="1"/>
  <c r="V20" i="1"/>
  <c r="W20" i="1"/>
  <c r="X20" i="1"/>
  <c r="Y20" i="1"/>
  <c r="Z20" i="1"/>
  <c r="AA20" i="1"/>
  <c r="AB20" i="1"/>
  <c r="AC20" i="1"/>
  <c r="AD20" i="1"/>
  <c r="AE20" i="1"/>
  <c r="AF20" i="1"/>
  <c r="AG20" i="1"/>
  <c r="AH20" i="1"/>
  <c r="AI20" i="1"/>
  <c r="AJ20" i="1"/>
  <c r="AK20" i="1"/>
  <c r="AL20" i="1"/>
  <c r="AM20" i="1"/>
  <c r="AN20" i="1"/>
  <c r="AO20" i="1"/>
  <c r="AP20" i="1"/>
  <c r="AQ20" i="1"/>
  <c r="AR20" i="1"/>
  <c r="O21" i="1"/>
  <c r="P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AQ21" i="1"/>
  <c r="AR21" i="1"/>
  <c r="O22" i="1"/>
  <c r="P22" i="1"/>
  <c r="Q22" i="1"/>
  <c r="R22" i="1"/>
  <c r="S22" i="1"/>
  <c r="T22" i="1"/>
  <c r="U22" i="1"/>
  <c r="V22" i="1"/>
  <c r="W22" i="1"/>
  <c r="X22" i="1"/>
  <c r="Y22" i="1"/>
  <c r="Z22" i="1"/>
  <c r="AA22" i="1"/>
  <c r="AB22" i="1"/>
  <c r="AC22" i="1"/>
  <c r="AD22" i="1"/>
  <c r="AE22" i="1"/>
  <c r="AF22" i="1"/>
  <c r="AG22" i="1"/>
  <c r="AH22" i="1"/>
  <c r="AI22" i="1"/>
  <c r="AJ22" i="1"/>
  <c r="AK22" i="1"/>
  <c r="AL22" i="1"/>
  <c r="AM22" i="1"/>
  <c r="AN22" i="1"/>
  <c r="AO22" i="1"/>
  <c r="AP22" i="1"/>
  <c r="AQ22" i="1"/>
  <c r="AR22"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AQ23" i="1"/>
  <c r="AR23"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AQ24" i="1"/>
  <c r="AR24"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AQ25" i="1"/>
  <c r="AR25"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AQ26" i="1"/>
  <c r="AR26"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AQ27" i="1"/>
  <c r="AR27" i="1"/>
  <c r="O28" i="1"/>
  <c r="P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AQ28" i="1"/>
  <c r="AR28"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AQ29" i="1"/>
  <c r="AR29" i="1"/>
  <c r="O30" i="1"/>
  <c r="P30" i="1"/>
  <c r="Q30" i="1"/>
  <c r="R30" i="1"/>
  <c r="S30" i="1"/>
  <c r="T30" i="1"/>
  <c r="U30" i="1"/>
  <c r="V30" i="1"/>
  <c r="W30" i="1"/>
  <c r="X30" i="1"/>
  <c r="Y30" i="1"/>
  <c r="Z30" i="1"/>
  <c r="AA30" i="1"/>
  <c r="AB30" i="1"/>
  <c r="AC30" i="1"/>
  <c r="AD30" i="1"/>
  <c r="AE30" i="1"/>
  <c r="AF30" i="1"/>
  <c r="AG30" i="1"/>
  <c r="AH30" i="1"/>
  <c r="AI30" i="1"/>
  <c r="AJ30" i="1"/>
  <c r="AK30" i="1"/>
  <c r="AL30" i="1"/>
  <c r="AM30" i="1"/>
  <c r="AN30" i="1"/>
  <c r="AO30" i="1"/>
  <c r="AP30" i="1"/>
  <c r="AQ30" i="1"/>
  <c r="AR30" i="1"/>
  <c r="O31" i="1"/>
  <c r="P31" i="1"/>
  <c r="Q31" i="1"/>
  <c r="R31" i="1"/>
  <c r="S31" i="1"/>
  <c r="T31" i="1"/>
  <c r="U31" i="1"/>
  <c r="V31" i="1"/>
  <c r="W31" i="1"/>
  <c r="X31" i="1"/>
  <c r="Y31" i="1"/>
  <c r="Z31" i="1"/>
  <c r="AA31" i="1"/>
  <c r="AB31" i="1"/>
  <c r="AC31" i="1"/>
  <c r="AD31" i="1"/>
  <c r="AE31" i="1"/>
  <c r="AF31" i="1"/>
  <c r="AG31" i="1"/>
  <c r="AH31" i="1"/>
  <c r="AI31" i="1"/>
  <c r="AJ31" i="1"/>
  <c r="AK31" i="1"/>
  <c r="AL31" i="1"/>
  <c r="AM31" i="1"/>
  <c r="AN31" i="1"/>
  <c r="AO31" i="1"/>
  <c r="AP31" i="1"/>
  <c r="AQ31" i="1"/>
  <c r="AR31" i="1"/>
  <c r="O32" i="1"/>
  <c r="P32" i="1"/>
  <c r="Q32" i="1"/>
  <c r="R32" i="1"/>
  <c r="S32" i="1"/>
  <c r="T32" i="1"/>
  <c r="U32" i="1"/>
  <c r="V32" i="1"/>
  <c r="W32" i="1"/>
  <c r="X32" i="1"/>
  <c r="Y32" i="1"/>
  <c r="Z32" i="1"/>
  <c r="AA32" i="1"/>
  <c r="AB32" i="1"/>
  <c r="AC32" i="1"/>
  <c r="AD32" i="1"/>
  <c r="AE32" i="1"/>
  <c r="AF32" i="1"/>
  <c r="AG32" i="1"/>
  <c r="AH32" i="1"/>
  <c r="AI32" i="1"/>
  <c r="AJ32" i="1"/>
  <c r="AK32" i="1"/>
  <c r="AL32" i="1"/>
  <c r="AM32" i="1"/>
  <c r="AN32" i="1"/>
  <c r="AO32" i="1"/>
  <c r="AP32" i="1"/>
  <c r="AQ32" i="1"/>
  <c r="AR32" i="1"/>
  <c r="O33" i="1"/>
  <c r="P33" i="1"/>
  <c r="Q33" i="1"/>
  <c r="R33" i="1"/>
  <c r="S33" i="1"/>
  <c r="T33" i="1"/>
  <c r="U33" i="1"/>
  <c r="V33" i="1"/>
  <c r="W33" i="1"/>
  <c r="X33" i="1"/>
  <c r="Y33" i="1"/>
  <c r="Z33" i="1"/>
  <c r="AA33" i="1"/>
  <c r="AB33" i="1"/>
  <c r="AC33" i="1"/>
  <c r="AD33" i="1"/>
  <c r="AE33" i="1"/>
  <c r="AF33" i="1"/>
  <c r="AG33" i="1"/>
  <c r="AH33" i="1"/>
  <c r="AI33" i="1"/>
  <c r="AJ33" i="1"/>
  <c r="AK33" i="1"/>
  <c r="AL33" i="1"/>
  <c r="AM33" i="1"/>
  <c r="AN33" i="1"/>
  <c r="AO33" i="1"/>
  <c r="AP33" i="1"/>
  <c r="AQ33" i="1"/>
  <c r="AR33" i="1"/>
  <c r="O34" i="1"/>
  <c r="P34" i="1"/>
  <c r="Q34" i="1"/>
  <c r="R34" i="1"/>
  <c r="S34" i="1"/>
  <c r="T34" i="1"/>
  <c r="U34" i="1"/>
  <c r="V34" i="1"/>
  <c r="W34" i="1"/>
  <c r="X34" i="1"/>
  <c r="Y34" i="1"/>
  <c r="Z34" i="1"/>
  <c r="AA34" i="1"/>
  <c r="AB34" i="1"/>
  <c r="AC34" i="1"/>
  <c r="AD34" i="1"/>
  <c r="AE34" i="1"/>
  <c r="AF34" i="1"/>
  <c r="AG34" i="1"/>
  <c r="AH34" i="1"/>
  <c r="AI34" i="1"/>
  <c r="AJ34" i="1"/>
  <c r="AK34" i="1"/>
  <c r="AL34" i="1"/>
  <c r="AM34" i="1"/>
  <c r="AN34" i="1"/>
  <c r="AO34" i="1"/>
  <c r="AP34" i="1"/>
  <c r="AQ34" i="1"/>
  <c r="AR34" i="1"/>
  <c r="O35" i="1"/>
  <c r="P35" i="1"/>
  <c r="Q35" i="1"/>
  <c r="R35" i="1"/>
  <c r="S35" i="1"/>
  <c r="T35" i="1"/>
  <c r="U35" i="1"/>
  <c r="V35" i="1"/>
  <c r="W35" i="1"/>
  <c r="X35" i="1"/>
  <c r="Y35" i="1"/>
  <c r="Z35" i="1"/>
  <c r="AA35" i="1"/>
  <c r="AB35" i="1"/>
  <c r="AC35" i="1"/>
  <c r="AD35" i="1"/>
  <c r="AE35" i="1"/>
  <c r="AF35" i="1"/>
  <c r="AG35" i="1"/>
  <c r="AH35" i="1"/>
  <c r="AI35" i="1"/>
  <c r="AJ35" i="1"/>
  <c r="AK35" i="1"/>
  <c r="AL35" i="1"/>
  <c r="AM35" i="1"/>
  <c r="AN35" i="1"/>
  <c r="AO35" i="1"/>
  <c r="AP35" i="1"/>
  <c r="AQ35" i="1"/>
  <c r="AR35" i="1"/>
  <c r="O36" i="1"/>
  <c r="P36" i="1"/>
  <c r="Q36" i="1"/>
  <c r="R36" i="1"/>
  <c r="S36" i="1"/>
  <c r="T36" i="1"/>
  <c r="U36" i="1"/>
  <c r="V36" i="1"/>
  <c r="W36" i="1"/>
  <c r="X36" i="1"/>
  <c r="Y36" i="1"/>
  <c r="Z36" i="1"/>
  <c r="AA36" i="1"/>
  <c r="AB36" i="1"/>
  <c r="AC36" i="1"/>
  <c r="AD36" i="1"/>
  <c r="AE36" i="1"/>
  <c r="AF36" i="1"/>
  <c r="AG36" i="1"/>
  <c r="AH36" i="1"/>
  <c r="AI36" i="1"/>
  <c r="AJ36" i="1"/>
  <c r="AK36" i="1"/>
  <c r="AL36" i="1"/>
  <c r="AM36" i="1"/>
  <c r="AN36" i="1"/>
  <c r="AO36" i="1"/>
  <c r="AP36" i="1"/>
  <c r="AQ36" i="1"/>
  <c r="AR36" i="1"/>
  <c r="O37" i="1"/>
  <c r="P37" i="1"/>
  <c r="Q37" i="1"/>
  <c r="R37" i="1"/>
  <c r="S37" i="1"/>
  <c r="T37" i="1"/>
  <c r="U37" i="1"/>
  <c r="V37" i="1"/>
  <c r="W37" i="1"/>
  <c r="X37" i="1"/>
  <c r="Y37" i="1"/>
  <c r="Z37" i="1"/>
  <c r="AA37" i="1"/>
  <c r="AB37" i="1"/>
  <c r="AC37" i="1"/>
  <c r="AD37" i="1"/>
  <c r="AE37" i="1"/>
  <c r="AF37" i="1"/>
  <c r="AG37" i="1"/>
  <c r="AH37" i="1"/>
  <c r="AI37" i="1"/>
  <c r="AJ37" i="1"/>
  <c r="AK37" i="1"/>
  <c r="AL37" i="1"/>
  <c r="AM37" i="1"/>
  <c r="AN37" i="1"/>
  <c r="AO37" i="1"/>
  <c r="AP37" i="1"/>
  <c r="AQ37" i="1"/>
  <c r="AR37" i="1"/>
  <c r="O38" i="1"/>
  <c r="P38" i="1"/>
  <c r="Q38" i="1"/>
  <c r="R38" i="1"/>
  <c r="S38" i="1"/>
  <c r="T38" i="1"/>
  <c r="U38" i="1"/>
  <c r="V38" i="1"/>
  <c r="W38" i="1"/>
  <c r="X38" i="1"/>
  <c r="Y38" i="1"/>
  <c r="Z38" i="1"/>
  <c r="AA38" i="1"/>
  <c r="AB38" i="1"/>
  <c r="AC38" i="1"/>
  <c r="AD38" i="1"/>
  <c r="AE38" i="1"/>
  <c r="AF38" i="1"/>
  <c r="AG38" i="1"/>
  <c r="AH38" i="1"/>
  <c r="AI38" i="1"/>
  <c r="AJ38" i="1"/>
  <c r="AK38" i="1"/>
  <c r="AL38" i="1"/>
  <c r="AM38" i="1"/>
  <c r="AN38" i="1"/>
  <c r="AO38" i="1"/>
  <c r="AP38" i="1"/>
  <c r="AQ38" i="1"/>
  <c r="AR38" i="1"/>
  <c r="O39" i="1"/>
  <c r="P39" i="1"/>
  <c r="Q39" i="1"/>
  <c r="R39" i="1"/>
  <c r="S39" i="1"/>
  <c r="T39" i="1"/>
  <c r="U39" i="1"/>
  <c r="V39" i="1"/>
  <c r="W39" i="1"/>
  <c r="X39" i="1"/>
  <c r="Y39" i="1"/>
  <c r="Z39" i="1"/>
  <c r="AA39" i="1"/>
  <c r="AB39" i="1"/>
  <c r="AC39" i="1"/>
  <c r="AD39" i="1"/>
  <c r="AE39" i="1"/>
  <c r="AF39" i="1"/>
  <c r="AG39" i="1"/>
  <c r="AH39" i="1"/>
  <c r="AI39" i="1"/>
  <c r="AJ39" i="1"/>
  <c r="AK39" i="1"/>
  <c r="AL39" i="1"/>
  <c r="AM39" i="1"/>
  <c r="AN39" i="1"/>
  <c r="AO39" i="1"/>
  <c r="AP39" i="1"/>
  <c r="AQ39" i="1"/>
  <c r="AR39" i="1"/>
  <c r="O40" i="1"/>
  <c r="P40" i="1"/>
  <c r="Q40" i="1"/>
  <c r="R40" i="1"/>
  <c r="S40" i="1"/>
  <c r="T40" i="1"/>
  <c r="U40" i="1"/>
  <c r="V40" i="1"/>
  <c r="W40" i="1"/>
  <c r="X40" i="1"/>
  <c r="Y40" i="1"/>
  <c r="Z40" i="1"/>
  <c r="AA40" i="1"/>
  <c r="AB40" i="1"/>
  <c r="AC40" i="1"/>
  <c r="AD40" i="1"/>
  <c r="AE40" i="1"/>
  <c r="AF40" i="1"/>
  <c r="AG40" i="1"/>
  <c r="AH40" i="1"/>
  <c r="AI40" i="1"/>
  <c r="AJ40" i="1"/>
  <c r="AK40" i="1"/>
  <c r="AL40" i="1"/>
  <c r="AM40" i="1"/>
  <c r="AN40" i="1"/>
  <c r="AO40" i="1"/>
  <c r="AP40" i="1"/>
  <c r="AQ40" i="1"/>
  <c r="AR40" i="1"/>
  <c r="O41" i="1"/>
  <c r="P41" i="1"/>
  <c r="Q41" i="1"/>
  <c r="R41" i="1"/>
  <c r="S41" i="1"/>
  <c r="T41" i="1"/>
  <c r="U41" i="1"/>
  <c r="V41" i="1"/>
  <c r="W41" i="1"/>
  <c r="X41" i="1"/>
  <c r="Y41" i="1"/>
  <c r="Z41" i="1"/>
  <c r="AA41" i="1"/>
  <c r="AB41" i="1"/>
  <c r="AC41" i="1"/>
  <c r="AD41" i="1"/>
  <c r="AE41" i="1"/>
  <c r="AF41" i="1"/>
  <c r="AG41" i="1"/>
  <c r="AH41" i="1"/>
  <c r="AI41" i="1"/>
  <c r="AJ41" i="1"/>
  <c r="AK41" i="1"/>
  <c r="AL41" i="1"/>
  <c r="AM41" i="1"/>
  <c r="AN41" i="1"/>
  <c r="AO41" i="1"/>
  <c r="AP41" i="1"/>
  <c r="AQ41" i="1"/>
  <c r="AR41" i="1"/>
  <c r="O42" i="1"/>
  <c r="P42" i="1"/>
  <c r="Q42" i="1"/>
  <c r="R42" i="1"/>
  <c r="S42" i="1"/>
  <c r="T42" i="1"/>
  <c r="U42" i="1"/>
  <c r="V42" i="1"/>
  <c r="W42" i="1"/>
  <c r="X42" i="1"/>
  <c r="Y42" i="1"/>
  <c r="Z42" i="1"/>
  <c r="AA42" i="1"/>
  <c r="AB42" i="1"/>
  <c r="AC42" i="1"/>
  <c r="AD42" i="1"/>
  <c r="AE42" i="1"/>
  <c r="AF42" i="1"/>
  <c r="AG42" i="1"/>
  <c r="AH42" i="1"/>
  <c r="AI42" i="1"/>
  <c r="AJ42" i="1"/>
  <c r="AK42" i="1"/>
  <c r="AL42" i="1"/>
  <c r="AM42" i="1"/>
  <c r="AN42" i="1"/>
  <c r="AO42" i="1"/>
  <c r="AP42" i="1"/>
  <c r="AQ42" i="1"/>
  <c r="AR42" i="1"/>
  <c r="O43" i="1"/>
  <c r="P43" i="1"/>
  <c r="Q43" i="1"/>
  <c r="R43" i="1"/>
  <c r="S43" i="1"/>
  <c r="T43" i="1"/>
  <c r="U43" i="1"/>
  <c r="V43" i="1"/>
  <c r="W43" i="1"/>
  <c r="X43" i="1"/>
  <c r="Y43" i="1"/>
  <c r="Z43" i="1"/>
  <c r="AA43" i="1"/>
  <c r="AB43" i="1"/>
  <c r="AC43" i="1"/>
  <c r="AD43" i="1"/>
  <c r="AE43" i="1"/>
  <c r="AF43" i="1"/>
  <c r="AG43" i="1"/>
  <c r="AH43" i="1"/>
  <c r="AI43" i="1"/>
  <c r="AJ43" i="1"/>
  <c r="AK43" i="1"/>
  <c r="AL43" i="1"/>
  <c r="AM43" i="1"/>
  <c r="AN43" i="1"/>
  <c r="AO43" i="1"/>
  <c r="AP43" i="1"/>
  <c r="AQ43" i="1"/>
  <c r="AR43" i="1"/>
  <c r="O44" i="1"/>
  <c r="P44" i="1"/>
  <c r="Q44" i="1"/>
  <c r="R44" i="1"/>
  <c r="S44" i="1"/>
  <c r="T44" i="1"/>
  <c r="U44" i="1"/>
  <c r="V44" i="1"/>
  <c r="W44" i="1"/>
  <c r="X44" i="1"/>
  <c r="Y44" i="1"/>
  <c r="Z44" i="1"/>
  <c r="AA44" i="1"/>
  <c r="AB44" i="1"/>
  <c r="AC44" i="1"/>
  <c r="AD44" i="1"/>
  <c r="AE44" i="1"/>
  <c r="AF44" i="1"/>
  <c r="AG44" i="1"/>
  <c r="AH44" i="1"/>
  <c r="AI44" i="1"/>
  <c r="AJ44" i="1"/>
  <c r="AK44" i="1"/>
  <c r="AL44" i="1"/>
  <c r="AM44" i="1"/>
  <c r="AN44" i="1"/>
  <c r="AO44" i="1"/>
  <c r="AP44" i="1"/>
  <c r="AQ44" i="1"/>
  <c r="AR44" i="1"/>
  <c r="O45" i="1"/>
  <c r="P45" i="1"/>
  <c r="Q45" i="1"/>
  <c r="R45" i="1"/>
  <c r="S45" i="1"/>
  <c r="T45" i="1"/>
  <c r="U45" i="1"/>
  <c r="V45" i="1"/>
  <c r="W45" i="1"/>
  <c r="X45" i="1"/>
  <c r="Y45" i="1"/>
  <c r="Z45" i="1"/>
  <c r="AA45" i="1"/>
  <c r="AB45" i="1"/>
  <c r="AC45" i="1"/>
  <c r="AD45" i="1"/>
  <c r="AE45" i="1"/>
  <c r="AF45" i="1"/>
  <c r="AG45" i="1"/>
  <c r="AH45" i="1"/>
  <c r="AI45" i="1"/>
  <c r="AJ45" i="1"/>
  <c r="AK45" i="1"/>
  <c r="AL45" i="1"/>
  <c r="AM45" i="1"/>
  <c r="AN45" i="1"/>
  <c r="AO45" i="1"/>
  <c r="AP45" i="1"/>
  <c r="AQ45" i="1"/>
  <c r="AR45" i="1"/>
  <c r="O46" i="1"/>
  <c r="P46" i="1"/>
  <c r="Q46" i="1"/>
  <c r="R46" i="1"/>
  <c r="S46" i="1"/>
  <c r="T46" i="1"/>
  <c r="U46" i="1"/>
  <c r="V46" i="1"/>
  <c r="W46" i="1"/>
  <c r="X46" i="1"/>
  <c r="Y46" i="1"/>
  <c r="Z46" i="1"/>
  <c r="AA46" i="1"/>
  <c r="AB46" i="1"/>
  <c r="AC46" i="1"/>
  <c r="AD46" i="1"/>
  <c r="AE46" i="1"/>
  <c r="AF46" i="1"/>
  <c r="AG46" i="1"/>
  <c r="AH46" i="1"/>
  <c r="AI46" i="1"/>
  <c r="AJ46" i="1"/>
  <c r="AK46" i="1"/>
  <c r="AL46" i="1"/>
  <c r="AM46" i="1"/>
  <c r="AN46" i="1"/>
  <c r="AO46" i="1"/>
  <c r="AP46" i="1"/>
  <c r="AQ46" i="1"/>
  <c r="AR46" i="1"/>
  <c r="O47" i="1"/>
  <c r="P47" i="1"/>
  <c r="Q47" i="1"/>
  <c r="R47" i="1"/>
  <c r="S47" i="1"/>
  <c r="T47" i="1"/>
  <c r="U47" i="1"/>
  <c r="V47" i="1"/>
  <c r="W47" i="1"/>
  <c r="X47" i="1"/>
  <c r="Y47" i="1"/>
  <c r="Z47" i="1"/>
  <c r="AA47" i="1"/>
  <c r="AB47" i="1"/>
  <c r="AC47" i="1"/>
  <c r="AD47" i="1"/>
  <c r="AE47" i="1"/>
  <c r="AF47" i="1"/>
  <c r="AG47" i="1"/>
  <c r="AH47" i="1"/>
  <c r="AI47" i="1"/>
  <c r="AJ47" i="1"/>
  <c r="AK47" i="1"/>
  <c r="AL47" i="1"/>
  <c r="AM47" i="1"/>
  <c r="AN47" i="1"/>
  <c r="AO47" i="1"/>
  <c r="AP47" i="1"/>
  <c r="AQ47" i="1"/>
  <c r="AR47" i="1"/>
  <c r="O48" i="1"/>
  <c r="P48" i="1"/>
  <c r="Q48" i="1"/>
  <c r="R48" i="1"/>
  <c r="S48" i="1"/>
  <c r="T48" i="1"/>
  <c r="U48" i="1"/>
  <c r="V48" i="1"/>
  <c r="W48" i="1"/>
  <c r="X48" i="1"/>
  <c r="Y48" i="1"/>
  <c r="Z48" i="1"/>
  <c r="AA48" i="1"/>
  <c r="AB48" i="1"/>
  <c r="AC48" i="1"/>
  <c r="AD48" i="1"/>
  <c r="AE48" i="1"/>
  <c r="AF48" i="1"/>
  <c r="AG48" i="1"/>
  <c r="AH48" i="1"/>
  <c r="AI48" i="1"/>
  <c r="AJ48" i="1"/>
  <c r="AK48" i="1"/>
  <c r="AL48" i="1"/>
  <c r="AM48" i="1"/>
  <c r="AN48" i="1"/>
  <c r="AO48" i="1"/>
  <c r="AP48" i="1"/>
  <c r="AQ48" i="1"/>
  <c r="AR48" i="1"/>
  <c r="O49" i="1"/>
  <c r="P49" i="1"/>
  <c r="Q49" i="1"/>
  <c r="R49" i="1"/>
  <c r="S49" i="1"/>
  <c r="T49" i="1"/>
  <c r="U49" i="1"/>
  <c r="V49" i="1"/>
  <c r="W49" i="1"/>
  <c r="X49" i="1"/>
  <c r="Y49" i="1"/>
  <c r="Z49" i="1"/>
  <c r="AA49" i="1"/>
  <c r="AB49" i="1"/>
  <c r="AC49" i="1"/>
  <c r="AD49" i="1"/>
  <c r="AE49" i="1"/>
  <c r="AF49" i="1"/>
  <c r="AG49" i="1"/>
  <c r="AH49" i="1"/>
  <c r="AI49" i="1"/>
  <c r="AJ49" i="1"/>
  <c r="AK49" i="1"/>
  <c r="AL49" i="1"/>
  <c r="AM49" i="1"/>
  <c r="AN49" i="1"/>
  <c r="AO49" i="1"/>
  <c r="AP49" i="1"/>
  <c r="AQ49" i="1"/>
  <c r="AR49" i="1"/>
  <c r="O50" i="1"/>
  <c r="P50" i="1"/>
  <c r="Q50" i="1"/>
  <c r="R50" i="1"/>
  <c r="S50" i="1"/>
  <c r="T50" i="1"/>
  <c r="U50" i="1"/>
  <c r="V50" i="1"/>
  <c r="W50" i="1"/>
  <c r="X50" i="1"/>
  <c r="Y50" i="1"/>
  <c r="Z50" i="1"/>
  <c r="AA50" i="1"/>
  <c r="AB50" i="1"/>
  <c r="AC50" i="1"/>
  <c r="AD50" i="1"/>
  <c r="AE50" i="1"/>
  <c r="AF50" i="1"/>
  <c r="AG50" i="1"/>
  <c r="AH50" i="1"/>
  <c r="AI50" i="1"/>
  <c r="AJ50" i="1"/>
  <c r="AK50" i="1"/>
  <c r="AL50" i="1"/>
  <c r="AM50" i="1"/>
  <c r="AN50" i="1"/>
  <c r="AO50" i="1"/>
  <c r="AP50" i="1"/>
  <c r="AQ50" i="1"/>
  <c r="AR50" i="1"/>
  <c r="O51" i="1"/>
  <c r="P51" i="1"/>
  <c r="Q51" i="1"/>
  <c r="R51" i="1"/>
  <c r="S51" i="1"/>
  <c r="T51" i="1"/>
  <c r="U51" i="1"/>
  <c r="V51" i="1"/>
  <c r="W51" i="1"/>
  <c r="X51" i="1"/>
  <c r="Y51" i="1"/>
  <c r="Z51" i="1"/>
  <c r="AA51" i="1"/>
  <c r="AB51" i="1"/>
  <c r="AC51" i="1"/>
  <c r="AD51" i="1"/>
  <c r="AE51" i="1"/>
  <c r="AF51" i="1"/>
  <c r="AG51" i="1"/>
  <c r="AH51" i="1"/>
  <c r="AI51" i="1"/>
  <c r="AJ51" i="1"/>
  <c r="AK51" i="1"/>
  <c r="AL51" i="1"/>
  <c r="AM51" i="1"/>
  <c r="AN51" i="1"/>
  <c r="AO51" i="1"/>
  <c r="AP51" i="1"/>
  <c r="AQ51" i="1"/>
  <c r="AR51" i="1"/>
  <c r="O52" i="1"/>
  <c r="P52" i="1"/>
  <c r="Q52" i="1"/>
  <c r="R52" i="1"/>
  <c r="S52" i="1"/>
  <c r="T52" i="1"/>
  <c r="U52" i="1"/>
  <c r="V52" i="1"/>
  <c r="W52" i="1"/>
  <c r="X52" i="1"/>
  <c r="Y52" i="1"/>
  <c r="Z52" i="1"/>
  <c r="AA52" i="1"/>
  <c r="AB52" i="1"/>
  <c r="AC52" i="1"/>
  <c r="AD52" i="1"/>
  <c r="AE52" i="1"/>
  <c r="AF52" i="1"/>
  <c r="AG52" i="1"/>
  <c r="AH52" i="1"/>
  <c r="AI52" i="1"/>
  <c r="AJ52" i="1"/>
  <c r="AK52" i="1"/>
  <c r="AL52" i="1"/>
  <c r="AM52" i="1"/>
  <c r="AN52" i="1"/>
  <c r="AO52" i="1"/>
  <c r="AP52" i="1"/>
  <c r="AQ52" i="1"/>
  <c r="AR52" i="1"/>
  <c r="O53" i="1"/>
  <c r="P53" i="1"/>
  <c r="Q53" i="1"/>
  <c r="R53" i="1"/>
  <c r="S53" i="1"/>
  <c r="T53" i="1"/>
  <c r="U53" i="1"/>
  <c r="V53" i="1"/>
  <c r="W53" i="1"/>
  <c r="X53" i="1"/>
  <c r="Y53" i="1"/>
  <c r="Z53" i="1"/>
  <c r="AA53" i="1"/>
  <c r="AB53" i="1"/>
  <c r="AC53" i="1"/>
  <c r="AD53" i="1"/>
  <c r="AE53" i="1"/>
  <c r="AF53" i="1"/>
  <c r="AG53" i="1"/>
  <c r="AH53" i="1"/>
  <c r="AI53" i="1"/>
  <c r="AJ53" i="1"/>
  <c r="AK53" i="1"/>
  <c r="AL53" i="1"/>
  <c r="AM53" i="1"/>
  <c r="AN53" i="1"/>
  <c r="AO53" i="1"/>
  <c r="AP53" i="1"/>
  <c r="AQ53" i="1"/>
  <c r="AR53" i="1"/>
  <c r="O54" i="1"/>
  <c r="P54" i="1"/>
  <c r="Q54" i="1"/>
  <c r="R54" i="1"/>
  <c r="S54" i="1"/>
  <c r="T54" i="1"/>
  <c r="U54" i="1"/>
  <c r="V54" i="1"/>
  <c r="W54" i="1"/>
  <c r="X54" i="1"/>
  <c r="Y54" i="1"/>
  <c r="Z54" i="1"/>
  <c r="AA54" i="1"/>
  <c r="AB54" i="1"/>
  <c r="AC54" i="1"/>
  <c r="AD54" i="1"/>
  <c r="AE54" i="1"/>
  <c r="AF54" i="1"/>
  <c r="AG54" i="1"/>
  <c r="AH54" i="1"/>
  <c r="AI54" i="1"/>
  <c r="AJ54" i="1"/>
  <c r="AK54" i="1"/>
  <c r="AL54" i="1"/>
  <c r="AM54" i="1"/>
  <c r="AN54" i="1"/>
  <c r="AO54" i="1"/>
  <c r="AP54" i="1"/>
  <c r="AQ54" i="1"/>
  <c r="AR54" i="1"/>
  <c r="O55" i="1"/>
  <c r="P55" i="1"/>
  <c r="Q55" i="1"/>
  <c r="R55" i="1"/>
  <c r="S55" i="1"/>
  <c r="T55" i="1"/>
  <c r="U55" i="1"/>
  <c r="V55" i="1"/>
  <c r="W55" i="1"/>
  <c r="X55" i="1"/>
  <c r="Y55" i="1"/>
  <c r="Z55" i="1"/>
  <c r="AA55" i="1"/>
  <c r="AB55" i="1"/>
  <c r="AC55" i="1"/>
  <c r="AD55" i="1"/>
  <c r="AE55" i="1"/>
  <c r="AF55" i="1"/>
  <c r="AG55" i="1"/>
  <c r="AH55" i="1"/>
  <c r="AI55" i="1"/>
  <c r="AJ55" i="1"/>
  <c r="AK55" i="1"/>
  <c r="AL55" i="1"/>
  <c r="AM55" i="1"/>
  <c r="AN55" i="1"/>
  <c r="AO55" i="1"/>
  <c r="AP55" i="1"/>
  <c r="AQ55" i="1"/>
  <c r="AR55" i="1"/>
  <c r="O56" i="1"/>
  <c r="P56" i="1"/>
  <c r="Q56" i="1"/>
  <c r="R56" i="1"/>
  <c r="S56" i="1"/>
  <c r="T56" i="1"/>
  <c r="U56" i="1"/>
  <c r="V56" i="1"/>
  <c r="W56" i="1"/>
  <c r="X56" i="1"/>
  <c r="Y56" i="1"/>
  <c r="Z56" i="1"/>
  <c r="AA56" i="1"/>
  <c r="AB56" i="1"/>
  <c r="AC56" i="1"/>
  <c r="AD56" i="1"/>
  <c r="AE56" i="1"/>
  <c r="AF56" i="1"/>
  <c r="AG56" i="1"/>
  <c r="AH56" i="1"/>
  <c r="AI56" i="1"/>
  <c r="AJ56" i="1"/>
  <c r="AK56" i="1"/>
  <c r="AL56" i="1"/>
  <c r="AM56" i="1"/>
  <c r="AN56" i="1"/>
  <c r="AO56" i="1"/>
  <c r="AP56" i="1"/>
  <c r="AQ56" i="1"/>
  <c r="AR56" i="1"/>
  <c r="O57" i="1"/>
  <c r="P57" i="1"/>
  <c r="Q57" i="1"/>
  <c r="R57" i="1"/>
  <c r="S57" i="1"/>
  <c r="T57" i="1"/>
  <c r="U57" i="1"/>
  <c r="V57" i="1"/>
  <c r="W57" i="1"/>
  <c r="X57" i="1"/>
  <c r="Y57" i="1"/>
  <c r="Z57" i="1"/>
  <c r="AA57" i="1"/>
  <c r="AB57" i="1"/>
  <c r="AC57" i="1"/>
  <c r="AD57" i="1"/>
  <c r="AE57" i="1"/>
  <c r="AF57" i="1"/>
  <c r="AG57" i="1"/>
  <c r="AH57" i="1"/>
  <c r="AI57" i="1"/>
  <c r="AJ57" i="1"/>
  <c r="AK57" i="1"/>
  <c r="AL57" i="1"/>
  <c r="AM57" i="1"/>
  <c r="AN57" i="1"/>
  <c r="AO57" i="1"/>
  <c r="AP57" i="1"/>
  <c r="AQ57" i="1"/>
  <c r="AR57" i="1"/>
  <c r="O58" i="1"/>
  <c r="P58" i="1"/>
  <c r="Q58" i="1"/>
  <c r="R58" i="1"/>
  <c r="S58" i="1"/>
  <c r="T58" i="1"/>
  <c r="U58" i="1"/>
  <c r="V58" i="1"/>
  <c r="W58" i="1"/>
  <c r="X58" i="1"/>
  <c r="Y58" i="1"/>
  <c r="Z58" i="1"/>
  <c r="AA58" i="1"/>
  <c r="AB58" i="1"/>
  <c r="AC58" i="1"/>
  <c r="AD58" i="1"/>
  <c r="AE58" i="1"/>
  <c r="AF58" i="1"/>
  <c r="AG58" i="1"/>
  <c r="AH58" i="1"/>
  <c r="AI58" i="1"/>
  <c r="AJ58" i="1"/>
  <c r="AK58" i="1"/>
  <c r="AL58" i="1"/>
  <c r="AM58" i="1"/>
  <c r="AN58" i="1"/>
  <c r="AO58" i="1"/>
  <c r="AP58" i="1"/>
  <c r="AQ58" i="1"/>
  <c r="AR58" i="1"/>
  <c r="O59" i="1"/>
  <c r="P59" i="1"/>
  <c r="Q59" i="1"/>
  <c r="R59" i="1"/>
  <c r="S59" i="1"/>
  <c r="T59" i="1"/>
  <c r="U59" i="1"/>
  <c r="V59" i="1"/>
  <c r="W59" i="1"/>
  <c r="X59" i="1"/>
  <c r="Y59" i="1"/>
  <c r="Z59" i="1"/>
  <c r="AA59" i="1"/>
  <c r="AB59" i="1"/>
  <c r="AC59" i="1"/>
  <c r="AD59" i="1"/>
  <c r="AE59" i="1"/>
  <c r="AF59" i="1"/>
  <c r="AG59" i="1"/>
  <c r="AH59" i="1"/>
  <c r="AI59" i="1"/>
  <c r="AJ59" i="1"/>
  <c r="AK59" i="1"/>
  <c r="AL59" i="1"/>
  <c r="AM59" i="1"/>
  <c r="AN59" i="1"/>
  <c r="AO59" i="1"/>
  <c r="AP59" i="1"/>
  <c r="AQ59" i="1"/>
  <c r="AR59" i="1"/>
  <c r="O60" i="1"/>
  <c r="P60" i="1"/>
  <c r="Q60" i="1"/>
  <c r="R60" i="1"/>
  <c r="S60" i="1"/>
  <c r="T60" i="1"/>
  <c r="U60" i="1"/>
  <c r="V60" i="1"/>
  <c r="W60" i="1"/>
  <c r="X60" i="1"/>
  <c r="Y60" i="1"/>
  <c r="Z60" i="1"/>
  <c r="AA60" i="1"/>
  <c r="AB60" i="1"/>
  <c r="AC60" i="1"/>
  <c r="AD60" i="1"/>
  <c r="AE60" i="1"/>
  <c r="AF60" i="1"/>
  <c r="AG60" i="1"/>
  <c r="AH60" i="1"/>
  <c r="AI60" i="1"/>
  <c r="AJ60" i="1"/>
  <c r="AK60" i="1"/>
  <c r="AL60" i="1"/>
  <c r="AM60" i="1"/>
  <c r="AN60" i="1"/>
  <c r="AO60" i="1"/>
  <c r="AP60" i="1"/>
  <c r="AQ60" i="1"/>
  <c r="AR60" i="1"/>
  <c r="O61" i="1"/>
  <c r="P61" i="1"/>
  <c r="Q61" i="1"/>
  <c r="R61" i="1"/>
  <c r="S61" i="1"/>
  <c r="T61" i="1"/>
  <c r="U61" i="1"/>
  <c r="V61" i="1"/>
  <c r="W61" i="1"/>
  <c r="X61" i="1"/>
  <c r="Y61" i="1"/>
  <c r="Z61" i="1"/>
  <c r="AA61" i="1"/>
  <c r="AB61" i="1"/>
  <c r="AC61" i="1"/>
  <c r="AD61" i="1"/>
  <c r="AE61" i="1"/>
  <c r="AF61" i="1"/>
  <c r="AG61" i="1"/>
  <c r="AH61" i="1"/>
  <c r="AI61" i="1"/>
  <c r="AJ61" i="1"/>
  <c r="AK61" i="1"/>
  <c r="AL61" i="1"/>
  <c r="AM61" i="1"/>
  <c r="AN61" i="1"/>
  <c r="AO61" i="1"/>
  <c r="AP61" i="1"/>
  <c r="AQ61" i="1"/>
  <c r="AR61" i="1"/>
  <c r="O62" i="1"/>
  <c r="P62" i="1"/>
  <c r="Q62" i="1"/>
  <c r="R62" i="1"/>
  <c r="S62" i="1"/>
  <c r="T62" i="1"/>
  <c r="U62" i="1"/>
  <c r="V62" i="1"/>
  <c r="W62" i="1"/>
  <c r="X62" i="1"/>
  <c r="Y62" i="1"/>
  <c r="Z62" i="1"/>
  <c r="AA62" i="1"/>
  <c r="AB62" i="1"/>
  <c r="AC62" i="1"/>
  <c r="AD62" i="1"/>
  <c r="AE62" i="1"/>
  <c r="AF62" i="1"/>
  <c r="AG62" i="1"/>
  <c r="AH62" i="1"/>
  <c r="AI62" i="1"/>
  <c r="AJ62" i="1"/>
  <c r="AK62" i="1"/>
  <c r="AL62" i="1"/>
  <c r="AM62" i="1"/>
  <c r="AN62" i="1"/>
  <c r="AO62" i="1"/>
  <c r="AP62" i="1"/>
  <c r="AQ62" i="1"/>
  <c r="AR62" i="1"/>
  <c r="O63" i="1"/>
  <c r="P63" i="1"/>
  <c r="Q63" i="1"/>
  <c r="R63" i="1"/>
  <c r="S63" i="1"/>
  <c r="T63" i="1"/>
  <c r="U63" i="1"/>
  <c r="V63" i="1"/>
  <c r="W63" i="1"/>
  <c r="X63" i="1"/>
  <c r="Y63" i="1"/>
  <c r="Z63" i="1"/>
  <c r="AA63" i="1"/>
  <c r="AB63" i="1"/>
  <c r="AC63" i="1"/>
  <c r="AD63" i="1"/>
  <c r="AE63" i="1"/>
  <c r="AF63" i="1"/>
  <c r="AG63" i="1"/>
  <c r="AH63" i="1"/>
  <c r="AI63" i="1"/>
  <c r="AJ63" i="1"/>
  <c r="AK63" i="1"/>
  <c r="AL63" i="1"/>
  <c r="AM63" i="1"/>
  <c r="AN63" i="1"/>
  <c r="AO63" i="1"/>
  <c r="AP63" i="1"/>
  <c r="AQ63" i="1"/>
  <c r="AR63" i="1"/>
  <c r="O64" i="1"/>
  <c r="P64" i="1"/>
  <c r="Q64" i="1"/>
  <c r="R64" i="1"/>
  <c r="S64" i="1"/>
  <c r="T64" i="1"/>
  <c r="U64" i="1"/>
  <c r="V64" i="1"/>
  <c r="W64" i="1"/>
  <c r="X64" i="1"/>
  <c r="Y64" i="1"/>
  <c r="Z64" i="1"/>
  <c r="AA64" i="1"/>
  <c r="AB64" i="1"/>
  <c r="AC64" i="1"/>
  <c r="AD64" i="1"/>
  <c r="AE64" i="1"/>
  <c r="AF64" i="1"/>
  <c r="AG64" i="1"/>
  <c r="AH64" i="1"/>
  <c r="AI64" i="1"/>
  <c r="AJ64" i="1"/>
  <c r="AK64" i="1"/>
  <c r="AL64" i="1"/>
  <c r="AM64" i="1"/>
  <c r="AN64" i="1"/>
  <c r="AO64" i="1"/>
  <c r="AP64" i="1"/>
  <c r="AQ64" i="1"/>
  <c r="AR64" i="1"/>
  <c r="O65" i="1"/>
  <c r="P65" i="1"/>
  <c r="Q65" i="1"/>
  <c r="R65" i="1"/>
  <c r="S65" i="1"/>
  <c r="T65" i="1"/>
  <c r="U65" i="1"/>
  <c r="V65" i="1"/>
  <c r="W65" i="1"/>
  <c r="X65" i="1"/>
  <c r="Y65" i="1"/>
  <c r="Z65" i="1"/>
  <c r="AA65" i="1"/>
  <c r="AB65" i="1"/>
  <c r="AC65" i="1"/>
  <c r="AD65" i="1"/>
  <c r="AE65" i="1"/>
  <c r="AF65" i="1"/>
  <c r="AG65" i="1"/>
  <c r="AH65" i="1"/>
  <c r="AI65" i="1"/>
  <c r="AJ65" i="1"/>
  <c r="AK65" i="1"/>
  <c r="AL65" i="1"/>
  <c r="AM65" i="1"/>
  <c r="AN65" i="1"/>
  <c r="AO65" i="1"/>
  <c r="AP65" i="1"/>
  <c r="AQ65" i="1"/>
  <c r="AR65" i="1"/>
  <c r="O66" i="1"/>
  <c r="P66" i="1"/>
  <c r="Q66" i="1"/>
  <c r="R66" i="1"/>
  <c r="S66" i="1"/>
  <c r="T66" i="1"/>
  <c r="U66" i="1"/>
  <c r="V66" i="1"/>
  <c r="W66" i="1"/>
  <c r="X66" i="1"/>
  <c r="Y66" i="1"/>
  <c r="Z66" i="1"/>
  <c r="AA66" i="1"/>
  <c r="AB66" i="1"/>
  <c r="AC66" i="1"/>
  <c r="AD66" i="1"/>
  <c r="AE66" i="1"/>
  <c r="AF66" i="1"/>
  <c r="AG66" i="1"/>
  <c r="AH66" i="1"/>
  <c r="AI66" i="1"/>
  <c r="AJ66" i="1"/>
  <c r="AK66" i="1"/>
  <c r="AL66" i="1"/>
  <c r="AM66" i="1"/>
  <c r="AN66" i="1"/>
  <c r="AO66" i="1"/>
  <c r="AP66" i="1"/>
  <c r="AQ66" i="1"/>
  <c r="AR66" i="1"/>
  <c r="O67" i="1"/>
  <c r="P67" i="1"/>
  <c r="Q67" i="1"/>
  <c r="R67" i="1"/>
  <c r="S67" i="1"/>
  <c r="T67" i="1"/>
  <c r="U67" i="1"/>
  <c r="V67" i="1"/>
  <c r="W67" i="1"/>
  <c r="X67" i="1"/>
  <c r="Y67" i="1"/>
  <c r="Z67" i="1"/>
  <c r="AA67" i="1"/>
  <c r="AB67" i="1"/>
  <c r="AC67" i="1"/>
  <c r="AD67" i="1"/>
  <c r="AE67" i="1"/>
  <c r="AF67" i="1"/>
  <c r="AG67" i="1"/>
  <c r="AH67" i="1"/>
  <c r="AI67" i="1"/>
  <c r="AJ67" i="1"/>
  <c r="AK67" i="1"/>
  <c r="AL67" i="1"/>
  <c r="AM67" i="1"/>
  <c r="AN67" i="1"/>
  <c r="AO67" i="1"/>
  <c r="AP67" i="1"/>
  <c r="AQ67" i="1"/>
  <c r="AR67" i="1"/>
  <c r="O68" i="1"/>
  <c r="P68" i="1"/>
  <c r="Q68" i="1"/>
  <c r="R68" i="1"/>
  <c r="S68" i="1"/>
  <c r="T68" i="1"/>
  <c r="U68" i="1"/>
  <c r="V68" i="1"/>
  <c r="W68" i="1"/>
  <c r="X68" i="1"/>
  <c r="Y68" i="1"/>
  <c r="Z68" i="1"/>
  <c r="AA68" i="1"/>
  <c r="AB68" i="1"/>
  <c r="AC68" i="1"/>
  <c r="AD68" i="1"/>
  <c r="AE68" i="1"/>
  <c r="AF68" i="1"/>
  <c r="AG68" i="1"/>
  <c r="AH68" i="1"/>
  <c r="AI68" i="1"/>
  <c r="AJ68" i="1"/>
  <c r="AK68" i="1"/>
  <c r="AL68" i="1"/>
  <c r="AM68" i="1"/>
  <c r="AN68" i="1"/>
  <c r="AO68" i="1"/>
  <c r="AP68" i="1"/>
  <c r="AQ68" i="1"/>
  <c r="AR68" i="1"/>
  <c r="O69" i="1"/>
  <c r="P69" i="1"/>
  <c r="Q69" i="1"/>
  <c r="R69" i="1"/>
  <c r="S69" i="1"/>
  <c r="T69" i="1"/>
  <c r="U69" i="1"/>
  <c r="V69" i="1"/>
  <c r="W69" i="1"/>
  <c r="X69" i="1"/>
  <c r="Y69" i="1"/>
  <c r="Z69" i="1"/>
  <c r="AA69" i="1"/>
  <c r="AB69" i="1"/>
  <c r="AC69" i="1"/>
  <c r="AD69" i="1"/>
  <c r="AE69" i="1"/>
  <c r="AF69" i="1"/>
  <c r="AG69" i="1"/>
  <c r="AH69" i="1"/>
  <c r="AI69" i="1"/>
  <c r="AJ69" i="1"/>
  <c r="AK69" i="1"/>
  <c r="AL69" i="1"/>
  <c r="AM69" i="1"/>
  <c r="AN69" i="1"/>
  <c r="AO69" i="1"/>
  <c r="AP69" i="1"/>
  <c r="AQ69" i="1"/>
  <c r="AR69" i="1"/>
  <c r="O70" i="1"/>
  <c r="P70" i="1"/>
  <c r="Q70" i="1"/>
  <c r="R70" i="1"/>
  <c r="S70" i="1"/>
  <c r="T70" i="1"/>
  <c r="U70" i="1"/>
  <c r="V70" i="1"/>
  <c r="W70" i="1"/>
  <c r="X70" i="1"/>
  <c r="Y70" i="1"/>
  <c r="Z70" i="1"/>
  <c r="AA70" i="1"/>
  <c r="AB70" i="1"/>
  <c r="AC70" i="1"/>
  <c r="AD70" i="1"/>
  <c r="AE70" i="1"/>
  <c r="AF70" i="1"/>
  <c r="AG70" i="1"/>
  <c r="AH70" i="1"/>
  <c r="AI70" i="1"/>
  <c r="AJ70" i="1"/>
  <c r="AK70" i="1"/>
  <c r="AL70" i="1"/>
  <c r="AM70" i="1"/>
  <c r="AN70" i="1"/>
  <c r="AO70" i="1"/>
  <c r="AP70" i="1"/>
  <c r="AQ70" i="1"/>
  <c r="AR70" i="1"/>
  <c r="O71" i="1"/>
  <c r="P71" i="1"/>
  <c r="Q71" i="1"/>
  <c r="R71" i="1"/>
  <c r="S71" i="1"/>
  <c r="T71" i="1"/>
  <c r="U71" i="1"/>
  <c r="V71" i="1"/>
  <c r="W71" i="1"/>
  <c r="X71" i="1"/>
  <c r="Y71" i="1"/>
  <c r="Z71" i="1"/>
  <c r="AA71" i="1"/>
  <c r="AB71" i="1"/>
  <c r="AC71" i="1"/>
  <c r="AD71" i="1"/>
  <c r="AE71" i="1"/>
  <c r="AF71" i="1"/>
  <c r="AG71" i="1"/>
  <c r="AH71" i="1"/>
  <c r="AI71" i="1"/>
  <c r="AJ71" i="1"/>
  <c r="AK71" i="1"/>
  <c r="AL71" i="1"/>
  <c r="AM71" i="1"/>
  <c r="AN71" i="1"/>
  <c r="AO71" i="1"/>
  <c r="AP71" i="1"/>
  <c r="AQ71" i="1"/>
  <c r="AR71"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O73" i="1"/>
  <c r="P73" i="1"/>
  <c r="Q73" i="1"/>
  <c r="R73" i="1"/>
  <c r="S73" i="1"/>
  <c r="T73" i="1"/>
  <c r="U73" i="1"/>
  <c r="V73" i="1"/>
  <c r="W73" i="1"/>
  <c r="X73" i="1"/>
  <c r="Y73" i="1"/>
  <c r="Z73" i="1"/>
  <c r="AA73" i="1"/>
  <c r="AB73" i="1"/>
  <c r="AC73" i="1"/>
  <c r="AD73" i="1"/>
  <c r="AE73" i="1"/>
  <c r="AF73" i="1"/>
  <c r="AG73" i="1"/>
  <c r="AH73" i="1"/>
  <c r="AI73" i="1"/>
  <c r="AJ73" i="1"/>
  <c r="AK73" i="1"/>
  <c r="AL73" i="1"/>
  <c r="AM73" i="1"/>
  <c r="AN73" i="1"/>
  <c r="AO73" i="1"/>
  <c r="AP73" i="1"/>
  <c r="AQ73" i="1"/>
  <c r="AR73" i="1"/>
  <c r="O74" i="1"/>
  <c r="P74" i="1"/>
  <c r="Q74" i="1"/>
  <c r="R74" i="1"/>
  <c r="S74" i="1"/>
  <c r="T74" i="1"/>
  <c r="U74" i="1"/>
  <c r="V74" i="1"/>
  <c r="W74" i="1"/>
  <c r="X74" i="1"/>
  <c r="Y74" i="1"/>
  <c r="Z74" i="1"/>
  <c r="AA74" i="1"/>
  <c r="AB74" i="1"/>
  <c r="AC74" i="1"/>
  <c r="AD74" i="1"/>
  <c r="AE74" i="1"/>
  <c r="AF74" i="1"/>
  <c r="AG74" i="1"/>
  <c r="AH74" i="1"/>
  <c r="AI74" i="1"/>
  <c r="AJ74" i="1"/>
  <c r="AK74" i="1"/>
  <c r="AL74" i="1"/>
  <c r="AM74" i="1"/>
  <c r="AN74" i="1"/>
  <c r="AO74" i="1"/>
  <c r="AP74" i="1"/>
  <c r="AQ74" i="1"/>
  <c r="AR74" i="1"/>
  <c r="O75" i="1"/>
  <c r="P75" i="1"/>
  <c r="Q75" i="1"/>
  <c r="R75" i="1"/>
  <c r="S75" i="1"/>
  <c r="T75" i="1"/>
  <c r="U75" i="1"/>
  <c r="V75" i="1"/>
  <c r="W75" i="1"/>
  <c r="X75" i="1"/>
  <c r="Y75" i="1"/>
  <c r="Z75" i="1"/>
  <c r="AA75" i="1"/>
  <c r="AB75" i="1"/>
  <c r="AC75" i="1"/>
  <c r="AD75" i="1"/>
  <c r="AE75" i="1"/>
  <c r="AF75" i="1"/>
  <c r="AG75" i="1"/>
  <c r="AH75" i="1"/>
  <c r="AI75" i="1"/>
  <c r="AJ75" i="1"/>
  <c r="AK75" i="1"/>
  <c r="AL75" i="1"/>
  <c r="AM75" i="1"/>
  <c r="AN75" i="1"/>
  <c r="AO75" i="1"/>
  <c r="AP75" i="1"/>
  <c r="AQ75" i="1"/>
  <c r="AR75" i="1"/>
  <c r="O76" i="1"/>
  <c r="P76" i="1"/>
  <c r="Q76" i="1"/>
  <c r="R76" i="1"/>
  <c r="S76" i="1"/>
  <c r="T76" i="1"/>
  <c r="U76" i="1"/>
  <c r="V76" i="1"/>
  <c r="W76" i="1"/>
  <c r="X76" i="1"/>
  <c r="Y76" i="1"/>
  <c r="Z76" i="1"/>
  <c r="AA76" i="1"/>
  <c r="AB76" i="1"/>
  <c r="AC76" i="1"/>
  <c r="AD76" i="1"/>
  <c r="AE76" i="1"/>
  <c r="AF76" i="1"/>
  <c r="AG76" i="1"/>
  <c r="AH76" i="1"/>
  <c r="AI76" i="1"/>
  <c r="AJ76" i="1"/>
  <c r="AK76" i="1"/>
  <c r="AL76" i="1"/>
  <c r="AM76" i="1"/>
  <c r="AN76" i="1"/>
  <c r="AO76" i="1"/>
  <c r="AP76" i="1"/>
  <c r="AQ76" i="1"/>
  <c r="AR76" i="1"/>
  <c r="O77" i="1"/>
  <c r="P77" i="1"/>
  <c r="Q77" i="1"/>
  <c r="R77" i="1"/>
  <c r="S77" i="1"/>
  <c r="T77" i="1"/>
  <c r="U77" i="1"/>
  <c r="V77" i="1"/>
  <c r="W77" i="1"/>
  <c r="X77" i="1"/>
  <c r="Y77" i="1"/>
  <c r="Z77" i="1"/>
  <c r="AA77" i="1"/>
  <c r="AB77" i="1"/>
  <c r="AC77" i="1"/>
  <c r="AD77" i="1"/>
  <c r="AE77" i="1"/>
  <c r="AF77" i="1"/>
  <c r="AG77" i="1"/>
  <c r="AH77" i="1"/>
  <c r="AI77" i="1"/>
  <c r="AJ77" i="1"/>
  <c r="AK77" i="1"/>
  <c r="AL77" i="1"/>
  <c r="AM77" i="1"/>
  <c r="AN77" i="1"/>
  <c r="AO77" i="1"/>
  <c r="AP77" i="1"/>
  <c r="AQ77" i="1"/>
  <c r="AR77" i="1"/>
  <c r="O78" i="1"/>
  <c r="P78" i="1"/>
  <c r="Q78" i="1"/>
  <c r="R78" i="1"/>
  <c r="S78" i="1"/>
  <c r="T78" i="1"/>
  <c r="U78" i="1"/>
  <c r="V78" i="1"/>
  <c r="W78" i="1"/>
  <c r="X78" i="1"/>
  <c r="Y78" i="1"/>
  <c r="Z78" i="1"/>
  <c r="AA78" i="1"/>
  <c r="AB78" i="1"/>
  <c r="AC78" i="1"/>
  <c r="AD78" i="1"/>
  <c r="AE78" i="1"/>
  <c r="AF78" i="1"/>
  <c r="AG78" i="1"/>
  <c r="AH78" i="1"/>
  <c r="AI78" i="1"/>
  <c r="AJ78" i="1"/>
  <c r="AK78" i="1"/>
  <c r="AL78" i="1"/>
  <c r="AM78" i="1"/>
  <c r="AN78" i="1"/>
  <c r="AO78" i="1"/>
  <c r="AP78" i="1"/>
  <c r="AQ78" i="1"/>
  <c r="AR78" i="1"/>
  <c r="O79" i="1"/>
  <c r="P79" i="1"/>
  <c r="Q79" i="1"/>
  <c r="R79" i="1"/>
  <c r="S79" i="1"/>
  <c r="T79" i="1"/>
  <c r="U79" i="1"/>
  <c r="V79" i="1"/>
  <c r="W79" i="1"/>
  <c r="X79" i="1"/>
  <c r="Y79" i="1"/>
  <c r="Z79" i="1"/>
  <c r="AA79" i="1"/>
  <c r="AB79" i="1"/>
  <c r="AC79" i="1"/>
  <c r="AD79" i="1"/>
  <c r="AE79" i="1"/>
  <c r="AF79" i="1"/>
  <c r="AG79" i="1"/>
  <c r="AH79" i="1"/>
  <c r="AI79" i="1"/>
  <c r="AJ79" i="1"/>
  <c r="AK79" i="1"/>
  <c r="AL79" i="1"/>
  <c r="AM79" i="1"/>
  <c r="AN79" i="1"/>
  <c r="AO79" i="1"/>
  <c r="AP79" i="1"/>
  <c r="AQ79" i="1"/>
  <c r="AR79" i="1"/>
  <c r="O80" i="1"/>
  <c r="P80" i="1"/>
  <c r="Q80" i="1"/>
  <c r="R80" i="1"/>
  <c r="S80" i="1"/>
  <c r="T80" i="1"/>
  <c r="U80" i="1"/>
  <c r="V80" i="1"/>
  <c r="W80" i="1"/>
  <c r="X80" i="1"/>
  <c r="Y80" i="1"/>
  <c r="Z80" i="1"/>
  <c r="AA80" i="1"/>
  <c r="AB80" i="1"/>
  <c r="AC80" i="1"/>
  <c r="AD80" i="1"/>
  <c r="AE80" i="1"/>
  <c r="AF80" i="1"/>
  <c r="AG80" i="1"/>
  <c r="AH80" i="1"/>
  <c r="AI80" i="1"/>
  <c r="AJ80" i="1"/>
  <c r="AK80" i="1"/>
  <c r="AL80" i="1"/>
  <c r="AM80" i="1"/>
  <c r="AN80" i="1"/>
  <c r="AO80" i="1"/>
  <c r="AP80" i="1"/>
  <c r="AQ80" i="1"/>
  <c r="AR80" i="1"/>
  <c r="O81" i="1"/>
  <c r="P81" i="1"/>
  <c r="Q81" i="1"/>
  <c r="R81" i="1"/>
  <c r="S81" i="1"/>
  <c r="T81" i="1"/>
  <c r="U81" i="1"/>
  <c r="V81" i="1"/>
  <c r="W81" i="1"/>
  <c r="X81" i="1"/>
  <c r="Y81" i="1"/>
  <c r="Z81" i="1"/>
  <c r="AA81" i="1"/>
  <c r="AB81" i="1"/>
  <c r="AC81" i="1"/>
  <c r="AD81" i="1"/>
  <c r="AE81" i="1"/>
  <c r="AF81" i="1"/>
  <c r="AG81" i="1"/>
  <c r="AH81" i="1"/>
  <c r="AI81" i="1"/>
  <c r="AJ81" i="1"/>
  <c r="AK81" i="1"/>
  <c r="AL81" i="1"/>
  <c r="AM81" i="1"/>
  <c r="AN81" i="1"/>
  <c r="AO81" i="1"/>
  <c r="AP81" i="1"/>
  <c r="AQ81" i="1"/>
  <c r="AR81" i="1"/>
  <c r="O82" i="1"/>
  <c r="P82" i="1"/>
  <c r="Q82" i="1"/>
  <c r="R82" i="1"/>
  <c r="S82" i="1"/>
  <c r="T82" i="1"/>
  <c r="U82" i="1"/>
  <c r="V82" i="1"/>
  <c r="W82" i="1"/>
  <c r="X82" i="1"/>
  <c r="Y82" i="1"/>
  <c r="Z82" i="1"/>
  <c r="AA82" i="1"/>
  <c r="AB82" i="1"/>
  <c r="AC82" i="1"/>
  <c r="AD82" i="1"/>
  <c r="AE82" i="1"/>
  <c r="AF82" i="1"/>
  <c r="AG82" i="1"/>
  <c r="AH82" i="1"/>
  <c r="AI82" i="1"/>
  <c r="AJ82" i="1"/>
  <c r="AK82" i="1"/>
  <c r="AL82" i="1"/>
  <c r="AM82" i="1"/>
  <c r="AN82" i="1"/>
  <c r="AO82" i="1"/>
  <c r="AP82" i="1"/>
  <c r="AQ82" i="1"/>
  <c r="AR82" i="1"/>
  <c r="O83" i="1"/>
  <c r="P83" i="1"/>
  <c r="Q83" i="1"/>
  <c r="R83" i="1"/>
  <c r="S83" i="1"/>
  <c r="T83" i="1"/>
  <c r="U83" i="1"/>
  <c r="V83" i="1"/>
  <c r="W83" i="1"/>
  <c r="X83" i="1"/>
  <c r="Y83" i="1"/>
  <c r="Z83" i="1"/>
  <c r="AA83" i="1"/>
  <c r="AB83" i="1"/>
  <c r="AC83" i="1"/>
  <c r="AD83" i="1"/>
  <c r="AE83" i="1"/>
  <c r="AF83" i="1"/>
  <c r="AG83" i="1"/>
  <c r="AH83" i="1"/>
  <c r="AI83" i="1"/>
  <c r="AJ83" i="1"/>
  <c r="AK83" i="1"/>
  <c r="AL83" i="1"/>
  <c r="AM83" i="1"/>
  <c r="AN83" i="1"/>
  <c r="AO83" i="1"/>
  <c r="AP83" i="1"/>
  <c r="AQ83" i="1"/>
  <c r="AR83" i="1"/>
  <c r="AM2" i="1"/>
  <c r="AN2" i="1"/>
  <c r="AO2" i="1"/>
  <c r="AP2" i="1"/>
  <c r="AQ2" i="1"/>
  <c r="AR2" i="1"/>
  <c r="AG2" i="1"/>
  <c r="AH2" i="1"/>
  <c r="AI2" i="1"/>
  <c r="AJ2" i="1"/>
  <c r="AK2" i="1"/>
  <c r="AL2" i="1"/>
  <c r="AA2" i="1"/>
  <c r="AB2" i="1"/>
  <c r="AC2" i="1"/>
  <c r="AD2" i="1"/>
  <c r="AE2" i="1"/>
  <c r="AF2" i="1"/>
  <c r="U2" i="1"/>
  <c r="V2" i="1"/>
  <c r="W2" i="1"/>
  <c r="X2" i="1"/>
  <c r="Y2" i="1"/>
  <c r="Z2" i="1"/>
  <c r="O2" i="1"/>
  <c r="P2" i="1"/>
  <c r="Q2" i="1"/>
  <c r="R2" i="1"/>
  <c r="S2" i="1"/>
  <c r="T2" i="1"/>
  <c r="J10" i="1"/>
  <c r="J18" i="1"/>
  <c r="J39" i="1"/>
  <c r="J1" i="1"/>
  <c r="G76" i="3"/>
  <c r="H76" i="3"/>
  <c r="I76" i="3"/>
  <c r="J76" i="3"/>
  <c r="K76" i="3"/>
  <c r="B149" i="3"/>
  <c r="C149" i="3"/>
  <c r="D149" i="3"/>
  <c r="E149" i="3"/>
  <c r="F149" i="3"/>
</calcChain>
</file>

<file path=xl/sharedStrings.xml><?xml version="1.0" encoding="utf-8"?>
<sst xmlns="http://schemas.openxmlformats.org/spreadsheetml/2006/main" count="1288" uniqueCount="833">
  <si>
    <t>Britny NatalieJ</t>
    <phoneticPr fontId="1" type="noConversion"/>
  </si>
  <si>
    <t>Ollie Rory</t>
    <phoneticPr fontId="1" type="noConversion"/>
  </si>
  <si>
    <t>Tessa Katie</t>
    <phoneticPr fontId="1" type="noConversion"/>
  </si>
  <si>
    <t>Jenny Emma Meg Zack Grace LizJ John JuliaF AceR  Ashley DanA Isobel Eilidh Jackie</t>
    <phoneticPr fontId="1" type="noConversion"/>
  </si>
  <si>
    <t>AJ</t>
    <phoneticPr fontId="1" type="noConversion"/>
  </si>
  <si>
    <t>ChrisR</t>
    <phoneticPr fontId="1" type="noConversion"/>
  </si>
  <si>
    <t>Daniel LizJ</t>
    <phoneticPr fontId="1" type="noConversion"/>
  </si>
  <si>
    <t>AmyR BrianS Shannon Kim Jake Clare NatalieJ Galen Alison Carmi AJ</t>
    <phoneticPr fontId="1" type="noConversion"/>
  </si>
  <si>
    <t>Grace Cherity Narelle LaurenD</t>
    <phoneticPr fontId="1" type="noConversion"/>
  </si>
  <si>
    <t>Luke Seann Scotty BethD Camille Adam Alison</t>
    <phoneticPr fontId="1" type="noConversion"/>
  </si>
  <si>
    <t>Ashley Will</t>
    <phoneticPr fontId="1" type="noConversion"/>
  </si>
  <si>
    <t>Rory</t>
    <phoneticPr fontId="1" type="noConversion"/>
  </si>
  <si>
    <t xml:space="preserve"> Jess jenny </t>
    <phoneticPr fontId="1" type="noConversion"/>
  </si>
  <si>
    <t>Painting</t>
    <phoneticPr fontId="1" type="noConversion"/>
  </si>
  <si>
    <t>Video</t>
    <phoneticPr fontId="1" type="noConversion"/>
  </si>
  <si>
    <t>Sign Language</t>
    <phoneticPr fontId="1" type="noConversion"/>
  </si>
  <si>
    <t>Glass bead Studio</t>
  </si>
  <si>
    <t>Pottery Studio</t>
  </si>
  <si>
    <t>Pool Maintenance</t>
    <phoneticPr fontId="1" type="noConversion"/>
  </si>
  <si>
    <t>Mail</t>
  </si>
  <si>
    <t>Shifthead</t>
  </si>
  <si>
    <t>Ropes</t>
  </si>
  <si>
    <t>Camille</t>
    <phoneticPr fontId="1" type="noConversion"/>
  </si>
  <si>
    <t>Class</t>
    <phoneticPr fontId="1" type="noConversion"/>
  </si>
  <si>
    <t>Cooking</t>
    <phoneticPr fontId="1" type="noConversion"/>
  </si>
  <si>
    <t>Hiking</t>
    <phoneticPr fontId="1" type="noConversion"/>
  </si>
  <si>
    <t>Louise</t>
  </si>
  <si>
    <t>Windsurfing</t>
    <phoneticPr fontId="1" type="noConversion"/>
  </si>
  <si>
    <t>Fantasy Land</t>
    <phoneticPr fontId="1" type="noConversion"/>
  </si>
  <si>
    <t>Green Awning</t>
    <phoneticPr fontId="1" type="noConversion"/>
  </si>
  <si>
    <t>Willow Tree</t>
  </si>
  <si>
    <t>OFFTIME</t>
  </si>
  <si>
    <t>PLANNING</t>
  </si>
  <si>
    <t>OFFICE</t>
  </si>
  <si>
    <t>Animal</t>
    <phoneticPr fontId="1" type="noConversion"/>
  </si>
  <si>
    <t>IG</t>
    <phoneticPr fontId="1" type="noConversion"/>
  </si>
  <si>
    <t>Art</t>
  </si>
  <si>
    <t>Teacher</t>
    <phoneticPr fontId="1" type="noConversion"/>
  </si>
  <si>
    <t>Cherity</t>
  </si>
  <si>
    <t>Musical</t>
    <phoneticPr fontId="1" type="noConversion"/>
  </si>
  <si>
    <t>Recess Games</t>
    <phoneticPr fontId="1" type="noConversion"/>
  </si>
  <si>
    <t>Advanced Ropes</t>
    <phoneticPr fontId="1" type="noConversion"/>
  </si>
  <si>
    <t>Glass Beads</t>
    <phoneticPr fontId="1" type="noConversion"/>
  </si>
  <si>
    <t>Rec Studio</t>
  </si>
  <si>
    <t>Soccer Field</t>
  </si>
  <si>
    <t>Sue</t>
    <phoneticPr fontId="1" type="noConversion"/>
  </si>
  <si>
    <t>Alix</t>
    <phoneticPr fontId="1" type="noConversion"/>
  </si>
  <si>
    <t>Yoga</t>
    <phoneticPr fontId="1" type="noConversion"/>
  </si>
  <si>
    <t>Fire Truck</t>
  </si>
  <si>
    <t>Llama Swing</t>
  </si>
  <si>
    <t>Tree House</t>
  </si>
  <si>
    <t>Ropes</t>
    <phoneticPr fontId="1" type="noConversion"/>
  </si>
  <si>
    <t>Christine Eilidh</t>
    <phoneticPr fontId="1" type="noConversion"/>
  </si>
  <si>
    <t>AnnaK Ashley</t>
    <phoneticPr fontId="1" type="noConversion"/>
  </si>
  <si>
    <t>Zack</t>
    <phoneticPr fontId="1" type="noConversion"/>
  </si>
  <si>
    <t>Jenny Camille</t>
    <phoneticPr fontId="1" type="noConversion"/>
  </si>
  <si>
    <t>Camille DanA</t>
    <phoneticPr fontId="1" type="noConversion"/>
  </si>
  <si>
    <t>John</t>
  </si>
  <si>
    <t>Katie</t>
  </si>
  <si>
    <t>Kim</t>
  </si>
  <si>
    <t>Planning</t>
    <phoneticPr fontId="1" type="noConversion"/>
  </si>
  <si>
    <t>Jason Carmi</t>
    <phoneticPr fontId="1" type="noConversion"/>
  </si>
  <si>
    <t>JuliaF</t>
    <phoneticPr fontId="1" type="noConversion"/>
  </si>
  <si>
    <t>Rebecca LaurenM</t>
    <phoneticPr fontId="1" type="noConversion"/>
  </si>
  <si>
    <t>Meg Maxine Narelle LaurenD</t>
    <phoneticPr fontId="1" type="noConversion"/>
  </si>
  <si>
    <t>Meg</t>
    <phoneticPr fontId="1" type="noConversion"/>
  </si>
  <si>
    <t>Tap</t>
    <phoneticPr fontId="1" type="noConversion"/>
  </si>
  <si>
    <t>Wood Shop</t>
  </si>
  <si>
    <t>Garage 1</t>
  </si>
  <si>
    <t>Garage 2</t>
  </si>
  <si>
    <t>Half Court</t>
  </si>
  <si>
    <t xml:space="preserve">DanM Denise </t>
    <phoneticPr fontId="1" type="noConversion"/>
  </si>
  <si>
    <t>DanM Zack</t>
    <phoneticPr fontId="1" type="noConversion"/>
  </si>
  <si>
    <t>Art</t>
    <phoneticPr fontId="1" type="noConversion"/>
  </si>
  <si>
    <t>Dance</t>
    <phoneticPr fontId="1" type="noConversion"/>
  </si>
  <si>
    <t>Animal House</t>
  </si>
  <si>
    <t>Front Yard</t>
  </si>
  <si>
    <t>Barn Kitchen</t>
  </si>
  <si>
    <t>Barn</t>
  </si>
  <si>
    <t>Barn Library</t>
  </si>
  <si>
    <t>Rebecca</t>
    <phoneticPr fontId="1" type="noConversion"/>
  </si>
  <si>
    <t>Yin Jenny JuliaF</t>
    <phoneticPr fontId="1" type="noConversion"/>
  </si>
  <si>
    <t>Dance</t>
  </si>
  <si>
    <t>Sports</t>
  </si>
  <si>
    <t>PK Crew</t>
    <phoneticPr fontId="1" type="noConversion"/>
  </si>
  <si>
    <t>Upper Carraige House</t>
  </si>
  <si>
    <t>Yurt</t>
  </si>
  <si>
    <t>Buckhorn</t>
  </si>
  <si>
    <t>D + D</t>
  </si>
  <si>
    <t>JuliaR HannahR</t>
    <phoneticPr fontId="1" type="noConversion"/>
  </si>
  <si>
    <t>Britny Denise</t>
    <phoneticPr fontId="1" type="noConversion"/>
  </si>
  <si>
    <t>Galen</t>
    <phoneticPr fontId="1" type="noConversion"/>
  </si>
  <si>
    <t>Isobel</t>
    <phoneticPr fontId="1" type="noConversion"/>
  </si>
  <si>
    <t>Tessa</t>
    <phoneticPr fontId="1" type="noConversion"/>
  </si>
  <si>
    <t>BethS LizO</t>
    <phoneticPr fontId="1" type="noConversion"/>
  </si>
  <si>
    <t>Songwriting</t>
    <phoneticPr fontId="1" type="noConversion"/>
  </si>
  <si>
    <t>Play</t>
    <phoneticPr fontId="1" type="noConversion"/>
  </si>
  <si>
    <t>John</t>
    <phoneticPr fontId="1" type="noConversion"/>
  </si>
  <si>
    <t>Daniel</t>
    <phoneticPr fontId="1" type="noConversion"/>
  </si>
  <si>
    <t>Singing</t>
    <phoneticPr fontId="1" type="noConversion"/>
  </si>
  <si>
    <t>Cassie Ezra</t>
    <phoneticPr fontId="1" type="noConversion"/>
  </si>
  <si>
    <t>Cassie JuliaR PhillieL</t>
    <phoneticPr fontId="1" type="noConversion"/>
  </si>
  <si>
    <t>Ezra Seann</t>
    <phoneticPr fontId="1" type="noConversion"/>
  </si>
  <si>
    <t>BrianS HannaM Alison</t>
    <phoneticPr fontId="1" type="noConversion"/>
  </si>
  <si>
    <t>Florent Daniel</t>
    <phoneticPr fontId="1" type="noConversion"/>
  </si>
  <si>
    <t>John Camille</t>
    <phoneticPr fontId="1" type="noConversion"/>
  </si>
  <si>
    <t>BryanP NatalieJ</t>
    <phoneticPr fontId="1" type="noConversion"/>
  </si>
  <si>
    <t>Hilton 2</t>
  </si>
  <si>
    <t>Cheer/Tumbling</t>
    <phoneticPr fontId="1" type="noConversion"/>
  </si>
  <si>
    <t>Swimming a</t>
    <phoneticPr fontId="1" type="noConversion"/>
  </si>
  <si>
    <t>Swimming</t>
    <phoneticPr fontId="1" type="noConversion"/>
  </si>
  <si>
    <t>Stained Glass a</t>
    <phoneticPr fontId="1" type="noConversion"/>
  </si>
  <si>
    <t>Project Runway</t>
    <phoneticPr fontId="1" type="noConversion"/>
  </si>
  <si>
    <t>Pool</t>
  </si>
  <si>
    <t>Mask Making</t>
    <phoneticPr fontId="1" type="noConversion"/>
  </si>
  <si>
    <t>End Of The World</t>
  </si>
  <si>
    <t>Jason</t>
    <phoneticPr fontId="1" type="noConversion"/>
  </si>
  <si>
    <t>Luke</t>
    <phoneticPr fontId="1" type="noConversion"/>
  </si>
  <si>
    <t>Narelle</t>
    <phoneticPr fontId="1" type="noConversion"/>
  </si>
  <si>
    <t>Modern</t>
    <phoneticPr fontId="1" type="noConversion"/>
  </si>
  <si>
    <t>Period 2</t>
    <phoneticPr fontId="1" type="noConversion"/>
  </si>
  <si>
    <t>Eilidh</t>
  </si>
  <si>
    <t>Emma</t>
  </si>
  <si>
    <t>Ezra</t>
  </si>
  <si>
    <t>Florent</t>
  </si>
  <si>
    <t>Galen</t>
  </si>
  <si>
    <t>Grace</t>
  </si>
  <si>
    <t>Holly</t>
  </si>
  <si>
    <t>Llama Care</t>
    <phoneticPr fontId="1" type="noConversion"/>
  </si>
  <si>
    <t>#</t>
    <phoneticPr fontId="1" type="noConversion"/>
  </si>
  <si>
    <t>Lake</t>
  </si>
  <si>
    <t>Waterfront</t>
  </si>
  <si>
    <t>Water</t>
    <phoneticPr fontId="1" type="noConversion"/>
  </si>
  <si>
    <t>Sports</t>
    <phoneticPr fontId="1" type="noConversion"/>
  </si>
  <si>
    <t>Cherity BryanP Ceisley</t>
    <phoneticPr fontId="1" type="noConversion"/>
  </si>
  <si>
    <t>Ezra</t>
    <phoneticPr fontId="1" type="noConversion"/>
  </si>
  <si>
    <t>Maxine LaurenM</t>
    <phoneticPr fontId="1" type="noConversion"/>
  </si>
  <si>
    <t>Jess</t>
    <phoneticPr fontId="1" type="noConversion"/>
  </si>
  <si>
    <t>HannaM</t>
    <phoneticPr fontId="1" type="noConversion"/>
  </si>
  <si>
    <t>Watergames</t>
    <phoneticPr fontId="1" type="noConversion"/>
  </si>
  <si>
    <t>AmyS BethS LizO Kathryn LaurenD Narelle</t>
    <phoneticPr fontId="1" type="noConversion"/>
  </si>
  <si>
    <t>Carmi PhillieL</t>
    <phoneticPr fontId="1" type="noConversion"/>
  </si>
  <si>
    <t>Broadway Dance</t>
    <phoneticPr fontId="1" type="noConversion"/>
  </si>
  <si>
    <t>Ultimate Frisbee</t>
    <phoneticPr fontId="1" type="noConversion"/>
  </si>
  <si>
    <t>Skateboarding</t>
    <phoneticPr fontId="1" type="noConversion"/>
  </si>
  <si>
    <t>Photo HL</t>
    <phoneticPr fontId="1" type="noConversion"/>
  </si>
  <si>
    <t>I. G.</t>
    <phoneticPr fontId="1" type="noConversion"/>
  </si>
  <si>
    <t>Area</t>
    <phoneticPr fontId="1" type="noConversion"/>
  </si>
  <si>
    <t>PhillieL</t>
    <phoneticPr fontId="1" type="noConversion"/>
  </si>
  <si>
    <t xml:space="preserve">Monisha BrianS Jake Ollie </t>
    <phoneticPr fontId="1" type="noConversion"/>
  </si>
  <si>
    <t>Skate Park</t>
  </si>
  <si>
    <t>Timbuktu</t>
  </si>
  <si>
    <t>AmyS BryanP</t>
    <phoneticPr fontId="1" type="noConversion"/>
  </si>
  <si>
    <t>Isobel</t>
  </si>
  <si>
    <t>Jackie</t>
  </si>
  <si>
    <t>Improv</t>
    <phoneticPr fontId="1" type="noConversion"/>
  </si>
  <si>
    <t>DavidK</t>
    <phoneticPr fontId="1" type="noConversion"/>
  </si>
  <si>
    <t>DanA</t>
    <phoneticPr fontId="1" type="noConversion"/>
  </si>
  <si>
    <t>Adam</t>
  </si>
  <si>
    <t>Photo DD</t>
    <phoneticPr fontId="1" type="noConversion"/>
  </si>
  <si>
    <t>Carmi</t>
    <phoneticPr fontId="1" type="noConversion"/>
  </si>
  <si>
    <t>Maxine</t>
    <phoneticPr fontId="1" type="noConversion"/>
  </si>
  <si>
    <t>DanM</t>
    <phoneticPr fontId="1" type="noConversion"/>
  </si>
  <si>
    <t>Tessa ChrisR Scotty Will Ollie Daniel Rory Katie</t>
    <phoneticPr fontId="1" type="noConversion"/>
  </si>
  <si>
    <t>Seann</t>
    <phoneticPr fontId="1" type="noConversion"/>
  </si>
  <si>
    <t>Alive</t>
    <phoneticPr fontId="1" type="noConversion"/>
  </si>
  <si>
    <t>Emma Eilidh Grace HannaM Narelle LaurenD</t>
    <phoneticPr fontId="1" type="noConversion"/>
  </si>
  <si>
    <t>LaurenM Denise</t>
    <phoneticPr fontId="1" type="noConversion"/>
  </si>
  <si>
    <t>Louise Britny</t>
    <phoneticPr fontId="1" type="noConversion"/>
  </si>
  <si>
    <t>LizJ AnnaK</t>
    <phoneticPr fontId="1" type="noConversion"/>
  </si>
  <si>
    <t>Basketball Court</t>
  </si>
  <si>
    <t>Rec Hall</t>
  </si>
  <si>
    <t>Rec Hall Field</t>
  </si>
  <si>
    <t>Hilton 1</t>
  </si>
  <si>
    <t>Red and White Tent</t>
  </si>
  <si>
    <t>Green Awning</t>
  </si>
  <si>
    <t>Water</t>
  </si>
  <si>
    <t>Animal</t>
  </si>
  <si>
    <t>Soccer fun</t>
    <phoneticPr fontId="1" type="noConversion"/>
  </si>
  <si>
    <t>DavidK</t>
    <phoneticPr fontId="1" type="noConversion"/>
  </si>
  <si>
    <t>Denise</t>
    <phoneticPr fontId="1" type="noConversion"/>
  </si>
  <si>
    <t>AmyS</t>
    <phoneticPr fontId="1" type="noConversion"/>
  </si>
  <si>
    <t>PhilB Rebecca</t>
    <phoneticPr fontId="1" type="noConversion"/>
  </si>
  <si>
    <t>Soccer team</t>
    <phoneticPr fontId="1" type="noConversion"/>
  </si>
  <si>
    <t>Music</t>
  </si>
  <si>
    <t>Mosaics</t>
    <phoneticPr fontId="1" type="noConversion"/>
  </si>
  <si>
    <t>Woodworking</t>
    <phoneticPr fontId="1" type="noConversion"/>
  </si>
  <si>
    <t>Misc</t>
  </si>
  <si>
    <t>Misc</t>
    <phoneticPr fontId="1" type="noConversion"/>
  </si>
  <si>
    <t>NC</t>
  </si>
  <si>
    <t>NC</t>
    <phoneticPr fontId="1" type="noConversion"/>
  </si>
  <si>
    <t>Glass</t>
  </si>
  <si>
    <t>BethS Jackie</t>
    <phoneticPr fontId="1" type="noConversion"/>
  </si>
  <si>
    <t>IG</t>
  </si>
  <si>
    <t>Offcamp</t>
  </si>
  <si>
    <t>Camp Store</t>
  </si>
  <si>
    <t>Fishing</t>
    <phoneticPr fontId="1" type="noConversion"/>
  </si>
  <si>
    <t>Britny</t>
  </si>
  <si>
    <t>Cassie</t>
  </si>
  <si>
    <t>Ceisley</t>
  </si>
  <si>
    <t>Deer Meadow Field</t>
  </si>
  <si>
    <t>Basketball Fun</t>
    <phoneticPr fontId="1" type="noConversion"/>
  </si>
  <si>
    <t>Buckhorn</t>
    <phoneticPr fontId="1" type="noConversion"/>
  </si>
  <si>
    <t>Skate Park</t>
    <phoneticPr fontId="1" type="noConversion"/>
  </si>
  <si>
    <t>Stained Glass</t>
    <phoneticPr fontId="1" type="noConversion"/>
  </si>
  <si>
    <t>Hilton Dance</t>
  </si>
  <si>
    <t>Foothills</t>
  </si>
  <si>
    <t>Tipi Hill</t>
  </si>
  <si>
    <t>Hoop Dance</t>
    <phoneticPr fontId="1" type="noConversion"/>
  </si>
  <si>
    <t>Rock Band</t>
    <phoneticPr fontId="1" type="noConversion"/>
  </si>
  <si>
    <t>Bike Maintenance</t>
    <phoneticPr fontId="1" type="noConversion"/>
  </si>
  <si>
    <t>M!</t>
    <phoneticPr fontId="1" type="noConversion"/>
  </si>
  <si>
    <t>Tessa</t>
  </si>
  <si>
    <t>Alison</t>
  </si>
  <si>
    <t>Ashley</t>
  </si>
  <si>
    <t>Music</t>
    <phoneticPr fontId="1" type="noConversion"/>
  </si>
  <si>
    <t>Guitar</t>
    <phoneticPr fontId="1" type="noConversion"/>
  </si>
  <si>
    <t>Stuff</t>
    <phoneticPr fontId="1" type="noConversion"/>
  </si>
  <si>
    <t>Cherity Cassie</t>
    <phoneticPr fontId="1" type="noConversion"/>
  </si>
  <si>
    <t>OFF</t>
    <phoneticPr fontId="1" type="noConversion"/>
  </si>
  <si>
    <t>Christine</t>
  </si>
  <si>
    <t>Theatre</t>
    <phoneticPr fontId="1" type="noConversion"/>
  </si>
  <si>
    <t>Dunkleburg</t>
    <phoneticPr fontId="1" type="noConversion"/>
  </si>
  <si>
    <t>BethD</t>
    <phoneticPr fontId="1" type="noConversion"/>
  </si>
  <si>
    <t>Scotty Luke</t>
    <phoneticPr fontId="1" type="noConversion"/>
  </si>
  <si>
    <t>BrianS Shannon Galen Clare Jake</t>
    <phoneticPr fontId="1" type="noConversion"/>
  </si>
  <si>
    <t>HannaM</t>
    <phoneticPr fontId="1" type="noConversion"/>
  </si>
  <si>
    <t>PhilB AmyR</t>
    <phoneticPr fontId="1" type="noConversion"/>
  </si>
  <si>
    <t>AceR</t>
    <phoneticPr fontId="1" type="noConversion"/>
  </si>
  <si>
    <t>Isobel</t>
    <phoneticPr fontId="1" type="noConversion"/>
  </si>
  <si>
    <t>Isobel DanM</t>
    <phoneticPr fontId="1" type="noConversion"/>
  </si>
  <si>
    <t>BrianS PhillieL JuliaK Jackie PhilB</t>
    <phoneticPr fontId="1" type="noConversion"/>
  </si>
  <si>
    <t>Jake</t>
    <phoneticPr fontId="1" type="noConversion"/>
  </si>
  <si>
    <t>Ashley Holly</t>
    <phoneticPr fontId="1" type="noConversion"/>
  </si>
  <si>
    <t>PhilB NatalieJ</t>
    <phoneticPr fontId="1" type="noConversion"/>
  </si>
  <si>
    <t>Jess Ezra</t>
    <phoneticPr fontId="1" type="noConversion"/>
  </si>
  <si>
    <t>Clare Yin</t>
    <phoneticPr fontId="1" type="noConversion"/>
  </si>
  <si>
    <t>Fusing</t>
    <phoneticPr fontId="1" type="noConversion"/>
  </si>
  <si>
    <t>Pottery</t>
    <phoneticPr fontId="1" type="noConversion"/>
  </si>
  <si>
    <t>Wheel Pottery</t>
    <phoneticPr fontId="1" type="noConversion"/>
  </si>
  <si>
    <t>Riding</t>
    <phoneticPr fontId="1" type="noConversion"/>
  </si>
  <si>
    <t>Clare</t>
  </si>
  <si>
    <t>Denise</t>
  </si>
  <si>
    <t>Theatre</t>
  </si>
  <si>
    <t>Scotty</t>
  </si>
  <si>
    <t>Shannon</t>
  </si>
  <si>
    <t>Will Meg</t>
    <phoneticPr fontId="1" type="noConversion"/>
  </si>
  <si>
    <t>Britny</t>
    <phoneticPr fontId="1" type="noConversion"/>
  </si>
  <si>
    <t>Jackie</t>
    <phoneticPr fontId="1" type="noConversion"/>
  </si>
  <si>
    <t>TyeDye/Batik</t>
    <phoneticPr fontId="1" type="noConversion"/>
  </si>
  <si>
    <t>PhilB</t>
    <phoneticPr fontId="1" type="noConversion"/>
  </si>
  <si>
    <t>Instr. Making</t>
    <phoneticPr fontId="1" type="noConversion"/>
  </si>
  <si>
    <t>AmyR Christine</t>
    <phoneticPr fontId="1" type="noConversion"/>
  </si>
  <si>
    <t>Ollie</t>
    <phoneticPr fontId="1" type="noConversion"/>
  </si>
  <si>
    <t>Louise Aaron</t>
    <phoneticPr fontId="1" type="noConversion"/>
  </si>
  <si>
    <t>Animal Care</t>
    <phoneticPr fontId="1" type="noConversion"/>
  </si>
  <si>
    <t>Horse Barn</t>
  </si>
  <si>
    <t>Tennis Courts</t>
  </si>
  <si>
    <t>Snorkeling</t>
    <phoneticPr fontId="1" type="noConversion"/>
  </si>
  <si>
    <t>Tessa ChrisR Scotty Will Ollie Daniel Rory Katie</t>
    <phoneticPr fontId="1" type="noConversion"/>
  </si>
  <si>
    <t>Fort Building</t>
    <phoneticPr fontId="1" type="noConversion"/>
  </si>
  <si>
    <t>Outreach Outdoors</t>
    <phoneticPr fontId="1" type="noConversion"/>
  </si>
  <si>
    <t>Mail Driver</t>
    <phoneticPr fontId="1" type="noConversion"/>
  </si>
  <si>
    <t>Creative Writing</t>
    <phoneticPr fontId="1" type="noConversion"/>
  </si>
  <si>
    <t>p2func</t>
    <phoneticPr fontId="1" type="noConversion"/>
  </si>
  <si>
    <t>p3func</t>
    <phoneticPr fontId="1" type="noConversion"/>
  </si>
  <si>
    <t>Promos</t>
    <phoneticPr fontId="1" type="noConversion"/>
  </si>
  <si>
    <t>Set Design</t>
    <phoneticPr fontId="1" type="noConversion"/>
  </si>
  <si>
    <t>Screenprinting</t>
    <phoneticPr fontId="1" type="noConversion"/>
  </si>
  <si>
    <t>Old Dance Studio</t>
  </si>
  <si>
    <t>Timbuktu's Yard</t>
  </si>
  <si>
    <t>Animal Pen</t>
  </si>
  <si>
    <t>Kathryn</t>
    <phoneticPr fontId="1" type="noConversion"/>
  </si>
  <si>
    <t>Rebecca ChrisR</t>
    <phoneticPr fontId="1" type="noConversion"/>
  </si>
  <si>
    <t>JuliaK</t>
    <phoneticPr fontId="1" type="noConversion"/>
  </si>
  <si>
    <t>Shakespeare</t>
    <phoneticPr fontId="1" type="noConversion"/>
  </si>
  <si>
    <t>Shannon Carmi</t>
    <phoneticPr fontId="1" type="noConversion"/>
  </si>
  <si>
    <t>Hip Hop</t>
    <phoneticPr fontId="1" type="noConversion"/>
  </si>
  <si>
    <t>Monisha</t>
  </si>
  <si>
    <t>Christine DavidK JuliaK</t>
    <phoneticPr fontId="1" type="noConversion"/>
  </si>
  <si>
    <t>Alix</t>
    <phoneticPr fontId="1" type="noConversion"/>
  </si>
  <si>
    <t>Zack</t>
    <phoneticPr fontId="1" type="noConversion"/>
  </si>
  <si>
    <t>Jenny</t>
    <phoneticPr fontId="1" type="noConversion"/>
  </si>
  <si>
    <t>Ceisley</t>
    <phoneticPr fontId="1" type="noConversion"/>
  </si>
  <si>
    <t>Techno</t>
    <phoneticPr fontId="1" type="noConversion"/>
  </si>
  <si>
    <t>Mountian Bike</t>
    <phoneticPr fontId="1" type="noConversion"/>
  </si>
  <si>
    <t>Tennis</t>
    <phoneticPr fontId="1" type="noConversion"/>
  </si>
  <si>
    <t>Volley Ball Court</t>
  </si>
  <si>
    <t>Will</t>
  </si>
  <si>
    <t>Yin</t>
  </si>
  <si>
    <t>Camp Store</t>
    <phoneticPr fontId="1" type="noConversion"/>
  </si>
  <si>
    <t>Office</t>
    <phoneticPr fontId="1" type="noConversion"/>
  </si>
  <si>
    <t>Emma</t>
    <phoneticPr fontId="1" type="noConversion"/>
  </si>
  <si>
    <t>Alison</t>
    <phoneticPr fontId="1" type="noConversion"/>
  </si>
  <si>
    <t>Galen</t>
    <phoneticPr fontId="1" type="noConversion"/>
  </si>
  <si>
    <t>Grace Cassie</t>
    <phoneticPr fontId="1" type="noConversion"/>
  </si>
  <si>
    <t>Adam Katie</t>
    <phoneticPr fontId="1" type="noConversion"/>
  </si>
  <si>
    <t>Adam Kim</t>
    <phoneticPr fontId="1" type="noConversion"/>
  </si>
  <si>
    <t>Florent Louise</t>
    <phoneticPr fontId="1" type="noConversion"/>
  </si>
  <si>
    <t>Jess</t>
    <phoneticPr fontId="1" type="noConversion"/>
  </si>
  <si>
    <t>Kathryn JuliaR</t>
    <phoneticPr fontId="1" type="noConversion"/>
  </si>
  <si>
    <t>Monisha Jason</t>
    <phoneticPr fontId="1" type="noConversion"/>
  </si>
  <si>
    <t>Brumby Prep</t>
    <phoneticPr fontId="1" type="noConversion"/>
  </si>
  <si>
    <t>Jason Monisha</t>
    <phoneticPr fontId="1" type="noConversion"/>
  </si>
  <si>
    <t>Health Lodge</t>
  </si>
  <si>
    <t>AJ</t>
    <phoneticPr fontId="1" type="noConversion"/>
  </si>
  <si>
    <t>Boating</t>
    <phoneticPr fontId="1" type="noConversion"/>
  </si>
  <si>
    <t>Sports</t>
    <phoneticPr fontId="1" type="noConversion"/>
  </si>
  <si>
    <t>Period 4</t>
    <phoneticPr fontId="1" type="noConversion"/>
  </si>
  <si>
    <t>I. G.</t>
    <phoneticPr fontId="1" type="noConversion"/>
  </si>
  <si>
    <t>Luke</t>
    <phoneticPr fontId="1" type="noConversion"/>
  </si>
  <si>
    <t>Seann</t>
    <phoneticPr fontId="1" type="noConversion"/>
  </si>
  <si>
    <t>HannahR</t>
    <phoneticPr fontId="1" type="noConversion"/>
  </si>
  <si>
    <t>Aaron Yin</t>
    <phoneticPr fontId="1" type="noConversion"/>
  </si>
  <si>
    <t>HannahR Kim AnnaK</t>
    <phoneticPr fontId="1" type="noConversion"/>
  </si>
  <si>
    <t>Clare Louise JuliaR</t>
    <phoneticPr fontId="1" type="noConversion"/>
  </si>
  <si>
    <t>Maxine</t>
  </si>
  <si>
    <t>Meg</t>
  </si>
  <si>
    <t>Roadrunners</t>
    <phoneticPr fontId="1" type="noConversion"/>
  </si>
  <si>
    <t>Florent PhillieL</t>
    <phoneticPr fontId="1" type="noConversion"/>
  </si>
  <si>
    <t>Drawing</t>
    <phoneticPr fontId="1" type="noConversion"/>
  </si>
  <si>
    <t>Period 3</t>
    <phoneticPr fontId="1" type="noConversion"/>
  </si>
  <si>
    <t>JuliaF</t>
    <phoneticPr fontId="1" type="noConversion"/>
  </si>
  <si>
    <t>HannahR</t>
    <phoneticPr fontId="1" type="noConversion"/>
  </si>
  <si>
    <t>Aaron</t>
    <phoneticPr fontId="1" type="noConversion"/>
  </si>
  <si>
    <t>AJ</t>
    <phoneticPr fontId="1" type="noConversion"/>
  </si>
  <si>
    <t>Holly Alix</t>
    <phoneticPr fontId="1" type="noConversion"/>
  </si>
  <si>
    <t>Blodgett</t>
    <phoneticPr fontId="1" type="noConversion"/>
  </si>
  <si>
    <t>Alix</t>
    <phoneticPr fontId="1" type="noConversion"/>
  </si>
  <si>
    <t>Rebecca</t>
  </si>
  <si>
    <t>Rory</t>
  </si>
  <si>
    <t>AceR</t>
    <phoneticPr fontId="1" type="noConversion"/>
  </si>
  <si>
    <t>LizO Maxine</t>
    <phoneticPr fontId="1" type="noConversion"/>
  </si>
  <si>
    <t>Carmi AmyR</t>
    <phoneticPr fontId="1" type="noConversion"/>
  </si>
  <si>
    <t>AmyS  BethS LizO Kathryn LaurenD Narelle</t>
    <phoneticPr fontId="1" type="noConversion"/>
  </si>
  <si>
    <t>Glass</t>
    <phoneticPr fontId="1" type="noConversion"/>
  </si>
  <si>
    <t>Period 1</t>
    <phoneticPr fontId="1" type="noConversion"/>
  </si>
  <si>
    <t>Jake</t>
  </si>
  <si>
    <t>Jason</t>
  </si>
  <si>
    <t>PhillieL Florent Yin</t>
    <phoneticPr fontId="1" type="noConversion"/>
  </si>
  <si>
    <t>Shannon</t>
    <phoneticPr fontId="1" type="noConversion"/>
  </si>
  <si>
    <t>IG</t>
    <phoneticPr fontId="1" type="noConversion"/>
  </si>
  <si>
    <t>LaurenM</t>
    <phoneticPr fontId="1" type="noConversion"/>
  </si>
  <si>
    <t>John AJ LizJ</t>
    <phoneticPr fontId="1" type="noConversion"/>
  </si>
  <si>
    <t>Sue</t>
    <phoneticPr fontId="1" type="noConversion"/>
  </si>
  <si>
    <t xml:space="preserve">Sue Emma </t>
    <phoneticPr fontId="1" type="noConversion"/>
  </si>
  <si>
    <t>Sue Rebecca</t>
    <phoneticPr fontId="1" type="noConversion"/>
  </si>
  <si>
    <t>AnnaK Monisha</t>
    <phoneticPr fontId="1" type="noConversion"/>
  </si>
  <si>
    <t>Eilidh Sue</t>
    <phoneticPr fontId="1" type="noConversion"/>
  </si>
  <si>
    <t>Basketball Team</t>
    <phoneticPr fontId="1" type="noConversion"/>
  </si>
  <si>
    <t>Seann Adam</t>
    <phoneticPr fontId="1" type="noConversion"/>
  </si>
  <si>
    <t xml:space="preserve">AceR </t>
    <phoneticPr fontId="1" type="noConversion"/>
  </si>
  <si>
    <t>Sance</t>
    <phoneticPr fontId="1" type="noConversion"/>
  </si>
  <si>
    <t>Hilton Dance</t>
    <phoneticPr fontId="1" type="noConversion"/>
  </si>
  <si>
    <t>Dance</t>
    <phoneticPr fontId="1" type="noConversion"/>
  </si>
  <si>
    <t>Ceisley</t>
    <phoneticPr fontId="1" type="noConversion"/>
  </si>
  <si>
    <t>Gazebo</t>
  </si>
  <si>
    <t>p4func</t>
    <phoneticPr fontId="1" type="noConversion"/>
  </si>
  <si>
    <t>p1func</t>
    <phoneticPr fontId="1" type="noConversion"/>
  </si>
  <si>
    <t>Knitting</t>
  </si>
  <si>
    <t>Jewelry</t>
  </si>
  <si>
    <t>Holly Kathryn M!</t>
  </si>
  <si>
    <t>Off = -1, on = 0, mini = 1</t>
  </si>
  <si>
    <t>Check names for each period
Only first 3 names checked</t>
  </si>
  <si>
    <t>Amy</t>
  </si>
  <si>
    <t>Smith</t>
  </si>
  <si>
    <t>Jones</t>
  </si>
  <si>
    <t>Cook</t>
  </si>
  <si>
    <t>Oliveros</t>
  </si>
  <si>
    <t>Gilbert</t>
  </si>
  <si>
    <t>Roper</t>
  </si>
  <si>
    <t>Siotha</t>
  </si>
  <si>
    <t>Lenz</t>
  </si>
  <si>
    <t>Forget</t>
  </si>
  <si>
    <t>Kassen</t>
  </si>
  <si>
    <t>kelder</t>
  </si>
  <si>
    <t>Moss</t>
  </si>
  <si>
    <t>Sugar</t>
  </si>
  <si>
    <t>Natalie</t>
  </si>
  <si>
    <t>Lauren</t>
  </si>
  <si>
    <t>Julia</t>
  </si>
  <si>
    <t>Ryan</t>
  </si>
  <si>
    <t>Renolyds</t>
  </si>
  <si>
    <t>Hanna</t>
  </si>
  <si>
    <t>Hannah</t>
  </si>
  <si>
    <t>Anna</t>
  </si>
  <si>
    <t>Beth</t>
  </si>
  <si>
    <t>Brian</t>
  </si>
  <si>
    <t>Bryan</t>
  </si>
  <si>
    <t>Chris</t>
  </si>
  <si>
    <t>Dan</t>
  </si>
  <si>
    <t>David</t>
  </si>
  <si>
    <t>Liz</t>
  </si>
  <si>
    <t>as</t>
  </si>
  <si>
    <t>Small</t>
  </si>
  <si>
    <t>av</t>
  </si>
  <si>
    <t>Cameron</t>
  </si>
  <si>
    <t>Dupre</t>
  </si>
  <si>
    <t>Charlie</t>
  </si>
  <si>
    <t>Papadopoulos</t>
  </si>
  <si>
    <t>Cole</t>
  </si>
  <si>
    <t>Hanson</t>
  </si>
  <si>
    <t xml:space="preserve">ezra </t>
  </si>
  <si>
    <t>max</t>
  </si>
  <si>
    <t xml:space="preserve">george </t>
  </si>
  <si>
    <t>scott</t>
  </si>
  <si>
    <t>james</t>
  </si>
  <si>
    <t>nightengale</t>
  </si>
  <si>
    <t>Jonah</t>
  </si>
  <si>
    <t>hoppenheim</t>
  </si>
  <si>
    <t>Kai</t>
  </si>
  <si>
    <t>victor</t>
  </si>
  <si>
    <t>Richard</t>
  </si>
  <si>
    <t>massimilla</t>
  </si>
  <si>
    <t>yoni</t>
  </si>
  <si>
    <t>benjoseph</t>
  </si>
  <si>
    <t>amanda</t>
  </si>
  <si>
    <t>poorvu</t>
  </si>
  <si>
    <t>B</t>
  </si>
  <si>
    <t>cordelia</t>
  </si>
  <si>
    <t>stiff</t>
  </si>
  <si>
    <t>b</t>
  </si>
  <si>
    <t>Jamie</t>
  </si>
  <si>
    <t>Wefald</t>
  </si>
  <si>
    <t>Phoebe</t>
  </si>
  <si>
    <t>Keyes</t>
  </si>
  <si>
    <t>rebecca</t>
  </si>
  <si>
    <t>pels</t>
  </si>
  <si>
    <t>victoria</t>
  </si>
  <si>
    <t>rodrigues</t>
  </si>
  <si>
    <t>abbey</t>
  </si>
  <si>
    <t>sirois</t>
  </si>
  <si>
    <t>bm</t>
  </si>
  <si>
    <t>Alexis</t>
  </si>
  <si>
    <t>Walters</t>
  </si>
  <si>
    <t>eliana</t>
  </si>
  <si>
    <t>aronson</t>
  </si>
  <si>
    <t>ella</t>
  </si>
  <si>
    <t>dyett</t>
  </si>
  <si>
    <t>Cundari</t>
  </si>
  <si>
    <t>Ksenia</t>
  </si>
  <si>
    <t>Ignatchenko</t>
  </si>
  <si>
    <t>Leah</t>
  </si>
  <si>
    <t>Baer</t>
  </si>
  <si>
    <t>Yumika</t>
  </si>
  <si>
    <t>Takeda</t>
  </si>
  <si>
    <t xml:space="preserve">Aaron </t>
  </si>
  <si>
    <t>Teitelbaum- Veal</t>
  </si>
  <si>
    <t>bt</t>
  </si>
  <si>
    <t>alexander</t>
  </si>
  <si>
    <t>reifsnyder</t>
  </si>
  <si>
    <t>campbell</t>
  </si>
  <si>
    <t>silverstein</t>
  </si>
  <si>
    <t>david</t>
  </si>
  <si>
    <t>mallow</t>
  </si>
  <si>
    <t>Ethan</t>
  </si>
  <si>
    <t>dunn</t>
  </si>
  <si>
    <t>Gai</t>
  </si>
  <si>
    <t>Kaneko</t>
  </si>
  <si>
    <t>Henry</t>
  </si>
  <si>
    <t>dunkelberger</t>
  </si>
  <si>
    <t>jack</t>
  </si>
  <si>
    <t>resnick</t>
  </si>
  <si>
    <t>Maxwell</t>
  </si>
  <si>
    <t>gutterman</t>
  </si>
  <si>
    <t>Micah</t>
  </si>
  <si>
    <t>Hersom</t>
  </si>
  <si>
    <t>MIles</t>
  </si>
  <si>
    <t>KOErNER</t>
  </si>
  <si>
    <t>nica</t>
  </si>
  <si>
    <t>franklin</t>
  </si>
  <si>
    <t>Raphael</t>
  </si>
  <si>
    <t>Balas</t>
  </si>
  <si>
    <t>Durrett</t>
  </si>
  <si>
    <t>bur</t>
  </si>
  <si>
    <t>anna</t>
  </si>
  <si>
    <t>epstein</t>
  </si>
  <si>
    <t>arabella</t>
  </si>
  <si>
    <t>ferguson</t>
  </si>
  <si>
    <t>Jordan</t>
  </si>
  <si>
    <t>Madoka</t>
  </si>
  <si>
    <t>Igimi</t>
  </si>
  <si>
    <t>olivia</t>
  </si>
  <si>
    <t>Boorstin</t>
  </si>
  <si>
    <t>Sophia</t>
  </si>
  <si>
    <t>Esposito</t>
  </si>
  <si>
    <t>Schaeffer</t>
  </si>
  <si>
    <t>april</t>
  </si>
  <si>
    <t>simmons</t>
  </si>
  <si>
    <t>c</t>
  </si>
  <si>
    <t>Ariana</t>
  </si>
  <si>
    <t>pelkie</t>
  </si>
  <si>
    <t>asha</t>
  </si>
  <si>
    <t>hinson</t>
  </si>
  <si>
    <t>emily</t>
  </si>
  <si>
    <t>shannon</t>
  </si>
  <si>
    <t>kate</t>
  </si>
  <si>
    <t>katz</t>
  </si>
  <si>
    <t>C</t>
  </si>
  <si>
    <t>laura</t>
  </si>
  <si>
    <t>baruch</t>
  </si>
  <si>
    <t>Lydia</t>
  </si>
  <si>
    <t>white</t>
  </si>
  <si>
    <t>madeline</t>
  </si>
  <si>
    <t>roodberg</t>
  </si>
  <si>
    <t>Moe</t>
  </si>
  <si>
    <t>Yasutake</t>
  </si>
  <si>
    <t>kutner</t>
  </si>
  <si>
    <t>Olivia</t>
  </si>
  <si>
    <t>tabacchini</t>
  </si>
  <si>
    <t xml:space="preserve">Rayven </t>
  </si>
  <si>
    <t>Washington</t>
  </si>
  <si>
    <t>Sara</t>
  </si>
  <si>
    <t>calderon</t>
  </si>
  <si>
    <t>Alex</t>
  </si>
  <si>
    <t>Ross Farris</t>
  </si>
  <si>
    <t>cf</t>
  </si>
  <si>
    <t>evan</t>
  </si>
  <si>
    <t>feldberg - bannatyne</t>
  </si>
  <si>
    <t>gregory</t>
  </si>
  <si>
    <t>knowles</t>
  </si>
  <si>
    <t>Keon</t>
  </si>
  <si>
    <t>Pollydoie</t>
  </si>
  <si>
    <t>macken</t>
  </si>
  <si>
    <t>murphy</t>
  </si>
  <si>
    <t>Matthew</t>
  </si>
  <si>
    <t>Mallary</t>
  </si>
  <si>
    <t>Robert</t>
  </si>
  <si>
    <t>blecher</t>
  </si>
  <si>
    <t>Ryo</t>
  </si>
  <si>
    <t>Shinomiya</t>
  </si>
  <si>
    <t>simon</t>
  </si>
  <si>
    <t>Harris</t>
  </si>
  <si>
    <t>Tyler</t>
  </si>
  <si>
    <t>august</t>
  </si>
  <si>
    <t>weinbren</t>
  </si>
  <si>
    <t>dm</t>
  </si>
  <si>
    <t xml:space="preserve">BEN </t>
  </si>
  <si>
    <t>Sernau</t>
  </si>
  <si>
    <t>Elizabeth</t>
  </si>
  <si>
    <t>tolley</t>
  </si>
  <si>
    <t xml:space="preserve">Emma </t>
  </si>
  <si>
    <t>Carey</t>
  </si>
  <si>
    <t>eugene</t>
  </si>
  <si>
    <t>Lucas</t>
  </si>
  <si>
    <t>Finsness</t>
  </si>
  <si>
    <t>Madison</t>
  </si>
  <si>
    <t>Stern</t>
  </si>
  <si>
    <t>nikolas</t>
  </si>
  <si>
    <t>george Brown</t>
  </si>
  <si>
    <t>Rosemary</t>
  </si>
  <si>
    <t>annabelle</t>
  </si>
  <si>
    <t>leeson</t>
  </si>
  <si>
    <t>du</t>
  </si>
  <si>
    <t>gabriella</t>
  </si>
  <si>
    <t>dumo</t>
  </si>
  <si>
    <t>DU</t>
  </si>
  <si>
    <t>harley</t>
  </si>
  <si>
    <t>marks</t>
  </si>
  <si>
    <t>isabelle</t>
  </si>
  <si>
    <t>jaber</t>
  </si>
  <si>
    <t>einhorn</t>
  </si>
  <si>
    <t>madalyn</t>
  </si>
  <si>
    <t>hadwen</t>
  </si>
  <si>
    <t>Mai</t>
  </si>
  <si>
    <t>olive</t>
  </si>
  <si>
    <t>forgash</t>
  </si>
  <si>
    <t>sofia</t>
  </si>
  <si>
    <t>heineman- Zarzuela</t>
  </si>
  <si>
    <t>farber</t>
  </si>
  <si>
    <t>f/4</t>
  </si>
  <si>
    <t>Ava</t>
  </si>
  <si>
    <t>lee</t>
  </si>
  <si>
    <t>ayden</t>
  </si>
  <si>
    <t>ackerman</t>
  </si>
  <si>
    <t>bella</t>
  </si>
  <si>
    <t>sullivan</t>
  </si>
  <si>
    <t>Cecilia</t>
  </si>
  <si>
    <t>NG</t>
  </si>
  <si>
    <t>eleanor</t>
  </si>
  <si>
    <t>beckerman</t>
  </si>
  <si>
    <t>Eliana</t>
  </si>
  <si>
    <t>Cohen- Orth</t>
  </si>
  <si>
    <t>isabel</t>
  </si>
  <si>
    <t>kulko</t>
  </si>
  <si>
    <t>isabella</t>
  </si>
  <si>
    <t>scannell</t>
  </si>
  <si>
    <t>lauren</t>
  </si>
  <si>
    <t>davidson</t>
  </si>
  <si>
    <t>Lizzy</t>
  </si>
  <si>
    <t>wolozin</t>
  </si>
  <si>
    <t>mackennah</t>
  </si>
  <si>
    <t>hardie</t>
  </si>
  <si>
    <t>Savannah</t>
  </si>
  <si>
    <t>Phillips Falk</t>
  </si>
  <si>
    <t>adam</t>
  </si>
  <si>
    <t>deutsch</t>
  </si>
  <si>
    <t>fp</t>
  </si>
  <si>
    <t>Grant</t>
  </si>
  <si>
    <t>hoechst</t>
  </si>
  <si>
    <t xml:space="preserve">Hector </t>
  </si>
  <si>
    <t>Semnack</t>
  </si>
  <si>
    <t>Jack</t>
  </si>
  <si>
    <t>binda</t>
  </si>
  <si>
    <t>jacob</t>
  </si>
  <si>
    <t>stillman</t>
  </si>
  <si>
    <t xml:space="preserve">Julian </t>
  </si>
  <si>
    <t>ireland</t>
  </si>
  <si>
    <t>liam</t>
  </si>
  <si>
    <t>theis</t>
  </si>
  <si>
    <t>pratt</t>
  </si>
  <si>
    <t xml:space="preserve">Zion </t>
  </si>
  <si>
    <t>Melvin</t>
  </si>
  <si>
    <t>josh</t>
  </si>
  <si>
    <t>berman</t>
  </si>
  <si>
    <t>ada</t>
  </si>
  <si>
    <t>dolan- Zalaznick</t>
  </si>
  <si>
    <t>HVA</t>
  </si>
  <si>
    <t>rasmus</t>
  </si>
  <si>
    <t>Arlynn</t>
  </si>
  <si>
    <t>Claire</t>
  </si>
  <si>
    <t>Saudino</t>
  </si>
  <si>
    <t xml:space="preserve">ginger </t>
  </si>
  <si>
    <t>Simms</t>
  </si>
  <si>
    <t>Lillian</t>
  </si>
  <si>
    <t>eckstein</t>
  </si>
  <si>
    <t>Sakura</t>
  </si>
  <si>
    <t>Tamaki</t>
  </si>
  <si>
    <t>sophie</t>
  </si>
  <si>
    <t xml:space="preserve">Christopher </t>
  </si>
  <si>
    <t>Ritter</t>
  </si>
  <si>
    <t>l</t>
  </si>
  <si>
    <t>Gabriel</t>
  </si>
  <si>
    <t>Marko</t>
  </si>
  <si>
    <t>Grae</t>
  </si>
  <si>
    <t>Heald Abbott</t>
  </si>
  <si>
    <t>henry</t>
  </si>
  <si>
    <t>nelson</t>
  </si>
  <si>
    <t>jamie</t>
  </si>
  <si>
    <t>arthur - hagan</t>
  </si>
  <si>
    <t>jonathan</t>
  </si>
  <si>
    <t>cantwell</t>
  </si>
  <si>
    <t xml:space="preserve">Jonathan </t>
  </si>
  <si>
    <t>Kurtz</t>
  </si>
  <si>
    <t>Max</t>
  </si>
  <si>
    <t>nighswander</t>
  </si>
  <si>
    <t>Nicholas</t>
  </si>
  <si>
    <t>Hollander</t>
  </si>
  <si>
    <t>Dai</t>
  </si>
  <si>
    <t>Sakuragi</t>
  </si>
  <si>
    <t>lch</t>
  </si>
  <si>
    <t>lucas</t>
  </si>
  <si>
    <t>mason</t>
  </si>
  <si>
    <t>friedman</t>
  </si>
  <si>
    <t>Spencer</t>
  </si>
  <si>
    <t>alanna</t>
  </si>
  <si>
    <t>phillips</t>
  </si>
  <si>
    <t>p</t>
  </si>
  <si>
    <t>bellinson</t>
  </si>
  <si>
    <t>Danica</t>
  </si>
  <si>
    <t>Pacifici</t>
  </si>
  <si>
    <t>wright</t>
  </si>
  <si>
    <t xml:space="preserve">Georgia </t>
  </si>
  <si>
    <t>O’ Leary</t>
  </si>
  <si>
    <t>Mc Allister</t>
  </si>
  <si>
    <t>Maddy</t>
  </si>
  <si>
    <t>Schecter- Gross</t>
  </si>
  <si>
    <t>madison</t>
  </si>
  <si>
    <t>aubey</t>
  </si>
  <si>
    <t>maggie</t>
  </si>
  <si>
    <t>mayan</t>
  </si>
  <si>
    <t>apkon</t>
  </si>
  <si>
    <t>Nina</t>
  </si>
  <si>
    <t>mc kay</t>
  </si>
  <si>
    <t>Paulina</t>
  </si>
  <si>
    <t>Lichtman</t>
  </si>
  <si>
    <t>P</t>
  </si>
  <si>
    <t>samantha</t>
  </si>
  <si>
    <t>barth</t>
  </si>
  <si>
    <t>Sasha</t>
  </si>
  <si>
    <t>Black</t>
  </si>
  <si>
    <t xml:space="preserve">Clara </t>
  </si>
  <si>
    <t>Oppenheimer</t>
  </si>
  <si>
    <t>t</t>
  </si>
  <si>
    <t>Sternberg</t>
  </si>
  <si>
    <t>emma</t>
  </si>
  <si>
    <t>julia</t>
  </si>
  <si>
    <t>russo</t>
  </si>
  <si>
    <t>Kalynn</t>
  </si>
  <si>
    <t>kosyka</t>
  </si>
  <si>
    <t>lucy</t>
  </si>
  <si>
    <t>dolan - Zalaznick</t>
  </si>
  <si>
    <t>mackenzie</t>
  </si>
  <si>
    <t>foley</t>
  </si>
  <si>
    <t>Maya</t>
  </si>
  <si>
    <t>Greenwald</t>
  </si>
  <si>
    <t>molly</t>
  </si>
  <si>
    <t>vorhaus</t>
  </si>
  <si>
    <t>nina</t>
  </si>
  <si>
    <t>channing</t>
  </si>
  <si>
    <t>Eldred</t>
  </si>
  <si>
    <t>Zoe</t>
  </si>
  <si>
    <t>Vatash</t>
  </si>
  <si>
    <t>Emily</t>
  </si>
  <si>
    <t>ut</t>
  </si>
  <si>
    <t>jane</t>
  </si>
  <si>
    <t>Mentzinger</t>
  </si>
  <si>
    <t>mathilde</t>
  </si>
  <si>
    <t>denegre</t>
  </si>
  <si>
    <t>mercedes</t>
  </si>
  <si>
    <t>mackie</t>
  </si>
  <si>
    <t>Molly</t>
  </si>
  <si>
    <t>THAYER</t>
  </si>
  <si>
    <t>Morgan</t>
  </si>
  <si>
    <t>cellucci</t>
  </si>
  <si>
    <t>steph</t>
  </si>
  <si>
    <t>zoe</t>
  </si>
  <si>
    <t>tolz</t>
  </si>
  <si>
    <t>elizabeth</t>
  </si>
  <si>
    <t>dee</t>
  </si>
  <si>
    <t>v</t>
  </si>
  <si>
    <t>emma Frances</t>
  </si>
  <si>
    <t>rose</t>
  </si>
  <si>
    <t>grace</t>
  </si>
  <si>
    <t>richardson</t>
  </si>
  <si>
    <t>Gottsegen</t>
  </si>
  <si>
    <t>isabela</t>
  </si>
  <si>
    <t>vidal</t>
  </si>
  <si>
    <t>Karen</t>
  </si>
  <si>
    <t>Reppy</t>
  </si>
  <si>
    <t>Luisa</t>
  </si>
  <si>
    <t>Garbowit</t>
  </si>
  <si>
    <t xml:space="preserve">MAYA </t>
  </si>
  <si>
    <t>bushell</t>
  </si>
  <si>
    <t>salama</t>
  </si>
  <si>
    <t>Pia</t>
  </si>
  <si>
    <t>Mileaf Patel</t>
  </si>
  <si>
    <t>trigo</t>
  </si>
  <si>
    <t>tia</t>
  </si>
  <si>
    <t>Yuri</t>
  </si>
  <si>
    <t>Utsumi</t>
  </si>
  <si>
    <t>ari</t>
  </si>
  <si>
    <t>goodfriend</t>
  </si>
  <si>
    <t>w</t>
  </si>
  <si>
    <t>Dale</t>
  </si>
  <si>
    <t>Evan</t>
  </si>
  <si>
    <t>george</t>
  </si>
  <si>
    <t>harry</t>
  </si>
  <si>
    <t>kassen</t>
  </si>
  <si>
    <t>kerry</t>
  </si>
  <si>
    <t>Ryunasuke</t>
  </si>
  <si>
    <t>Iwase</t>
  </si>
  <si>
    <t>Sebastian</t>
  </si>
  <si>
    <t>tran</t>
  </si>
  <si>
    <t>soles - torres</t>
  </si>
  <si>
    <t>clara</t>
  </si>
  <si>
    <t>emlen</t>
  </si>
  <si>
    <t>wab</t>
  </si>
  <si>
    <t>maddi</t>
  </si>
  <si>
    <t>WAB</t>
  </si>
  <si>
    <t>Nicole</t>
  </si>
  <si>
    <t>niko</t>
  </si>
  <si>
    <t>Rachel</t>
  </si>
  <si>
    <t>Wortham</t>
  </si>
  <si>
    <t xml:space="preserve">Ruvienne        </t>
  </si>
  <si>
    <t>Fetsco</t>
  </si>
  <si>
    <t>linde</t>
  </si>
  <si>
    <t>Tamar</t>
  </si>
  <si>
    <t>Benjoseph</t>
  </si>
  <si>
    <t xml:space="preserve"> DanA</t>
  </si>
  <si>
    <t xml:space="preserve">Kim </t>
  </si>
  <si>
    <t>Aaron</t>
  </si>
  <si>
    <t>First Name</t>
  </si>
  <si>
    <t>Last Name</t>
  </si>
  <si>
    <t>Cabin ABV</t>
  </si>
  <si>
    <t>B Month</t>
  </si>
  <si>
    <t>B Day</t>
  </si>
  <si>
    <t>B Year</t>
  </si>
  <si>
    <t>Areas</t>
  </si>
  <si>
    <t>Locations</t>
  </si>
  <si>
    <t>P 1</t>
  </si>
  <si>
    <t>P 2</t>
  </si>
  <si>
    <t>P 3</t>
  </si>
  <si>
    <t>P 4</t>
  </si>
  <si>
    <t>Loc</t>
  </si>
  <si>
    <t>XX</t>
  </si>
  <si>
    <t>Ace</t>
  </si>
  <si>
    <t>Bermuda Traingle</t>
  </si>
  <si>
    <t>BT</t>
  </si>
  <si>
    <t>Avalon</t>
  </si>
  <si>
    <t>AV</t>
  </si>
  <si>
    <t>Brumby</t>
  </si>
  <si>
    <t>Blue Moon</t>
  </si>
  <si>
    <t>BM</t>
  </si>
  <si>
    <t>Chateau Fiasco</t>
  </si>
  <si>
    <t>CF</t>
  </si>
  <si>
    <t>Camelot</t>
  </si>
  <si>
    <t>Deer Meadows</t>
  </si>
  <si>
    <t>DM</t>
  </si>
  <si>
    <t>Down Under</t>
  </si>
  <si>
    <t>Fiddlers Green</t>
  </si>
  <si>
    <t>FG</t>
  </si>
  <si>
    <t>Forbidden Planet</t>
  </si>
  <si>
    <t>FP</t>
  </si>
  <si>
    <t>French Quarter</t>
  </si>
  <si>
    <t>F/4</t>
  </si>
  <si>
    <t>Loons</t>
  </si>
  <si>
    <t>L</t>
  </si>
  <si>
    <t>Lower Carriage House</t>
  </si>
  <si>
    <t>LCH</t>
  </si>
  <si>
    <t>Paquatahnee</t>
  </si>
  <si>
    <t>The Burrow</t>
  </si>
  <si>
    <t>BUR</t>
  </si>
  <si>
    <t>Ritz Up</t>
  </si>
  <si>
    <t>RU</t>
  </si>
  <si>
    <t>Shangri La</t>
  </si>
  <si>
    <t>SL</t>
  </si>
  <si>
    <t>Taj Majal</t>
  </si>
  <si>
    <t>T</t>
  </si>
  <si>
    <t>Treasure Island</t>
  </si>
  <si>
    <t>TI</t>
  </si>
  <si>
    <t>Utopia</t>
  </si>
  <si>
    <t>UT</t>
  </si>
  <si>
    <t>Valhalla</t>
  </si>
  <si>
    <t>V</t>
  </si>
  <si>
    <t>Wabanaki</t>
  </si>
  <si>
    <t>Wombles</t>
  </si>
  <si>
    <t>W</t>
  </si>
  <si>
    <t>Awac</t>
  </si>
  <si>
    <t>AW</t>
  </si>
  <si>
    <t>Non-Cabin</t>
  </si>
  <si>
    <t>Cabin</t>
  </si>
  <si>
    <t>ABV</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</si>
</sst>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Verdana"/>
    </font>
    <font>
      <sz val="8"/>
      <name val="Verdana"/>
    </font>
    <font>
      <sz val="20"/>
      <name val="Verdana"/>
    </font>
    <font>
      <b/>
      <u/>
      <sz val="20"/>
      <name val="Verdana"/>
    </font>
    <font>
      <sz val="12"/>
      <name val="Verdana"/>
    </font>
    <font>
      <b/>
      <u/>
      <sz val="12"/>
      <name val="Verdana"/>
    </font>
    <font>
      <sz val="22"/>
      <name val="Verdana"/>
    </font>
    <font>
      <sz val="6"/>
      <name val="Verdana"/>
    </font>
    <font>
      <sz val="5"/>
      <name val="Verdana"/>
    </font>
    <font>
      <u/>
      <sz val="10"/>
      <color theme="10"/>
      <name val="Verdana"/>
    </font>
    <font>
      <u/>
      <sz val="10"/>
      <color theme="11"/>
      <name val="Verdana"/>
    </font>
    <font>
      <sz val="11"/>
      <name val="Verdana"/>
    </font>
    <font>
      <b/>
      <sz val="20"/>
      <name val="Verdana"/>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53">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37">
    <xf numFmtId="0" fontId="0" fillId="0" borderId="0" xfId="0"/>
    <xf numFmtId="0" fontId="2" fillId="0" borderId="0" xfId="0" applyFont="1" applyBorder="1" applyAlignment="1" applyProtection="1">
      <alignment shrinkToFit="1"/>
    </xf>
    <xf numFmtId="0" fontId="3" fillId="0" borderId="0" xfId="0" applyFont="1" applyBorder="1" applyAlignment="1" applyProtection="1">
      <alignment shrinkToFit="1"/>
    </xf>
    <xf numFmtId="0" fontId="2" fillId="0" borderId="0" xfId="0" applyFont="1" applyAlignment="1" applyProtection="1">
      <alignment shrinkToFit="1"/>
    </xf>
    <xf numFmtId="49" fontId="0" fillId="0" borderId="0" xfId="0" applyNumberFormat="1" applyAlignment="1">
      <alignment shrinkToFit="1"/>
    </xf>
    <xf numFmtId="49" fontId="2" fillId="0" borderId="0" xfId="0" applyNumberFormat="1" applyFont="1" applyBorder="1" applyAlignment="1">
      <alignment shrinkToFit="1"/>
    </xf>
    <xf numFmtId="0" fontId="0" fillId="0" borderId="0" xfId="0" applyNumberFormat="1" applyAlignment="1">
      <alignment shrinkToFit="1"/>
    </xf>
    <xf numFmtId="0" fontId="2" fillId="0" borderId="0" xfId="0" applyFont="1" applyAlignment="1" applyProtection="1">
      <alignment shrinkToFit="1"/>
      <protection locked="0"/>
    </xf>
    <xf numFmtId="0" fontId="4" fillId="0" borderId="0" xfId="0" applyFont="1"/>
    <xf numFmtId="0" fontId="2" fillId="2" borderId="0" xfId="0" applyFont="1" applyFill="1" applyBorder="1" applyAlignment="1" applyProtection="1">
      <alignment shrinkToFit="1"/>
      <protection hidden="1"/>
    </xf>
    <xf numFmtId="0" fontId="2" fillId="2" borderId="0" xfId="0" applyFont="1" applyFill="1" applyBorder="1" applyAlignment="1" applyProtection="1">
      <alignment shrinkToFit="1"/>
    </xf>
    <xf numFmtId="0" fontId="0" fillId="2" borderId="0" xfId="0" applyFill="1"/>
    <xf numFmtId="0" fontId="2" fillId="2" borderId="0" xfId="0" applyFont="1" applyFill="1" applyBorder="1" applyAlignment="1" applyProtection="1">
      <alignment shrinkToFit="1"/>
      <protection locked="0"/>
    </xf>
    <xf numFmtId="0" fontId="4" fillId="2" borderId="0" xfId="0" applyFont="1" applyFill="1" applyBorder="1" applyAlignment="1" applyProtection="1">
      <alignment shrinkToFit="1"/>
    </xf>
    <xf numFmtId="0" fontId="3" fillId="0" borderId="0" xfId="0" applyFont="1" applyFill="1" applyBorder="1" applyAlignment="1" applyProtection="1">
      <alignment shrinkToFit="1"/>
    </xf>
    <xf numFmtId="0" fontId="5" fillId="0" borderId="0" xfId="0" applyFont="1" applyFill="1" applyBorder="1" applyAlignment="1" applyProtection="1">
      <alignment shrinkToFit="1"/>
    </xf>
    <xf numFmtId="0" fontId="2" fillId="0" borderId="0" xfId="0" applyFont="1" applyFill="1" applyBorder="1" applyAlignment="1" applyProtection="1">
      <alignment shrinkToFit="1"/>
      <protection locked="0"/>
    </xf>
    <xf numFmtId="0" fontId="4" fillId="0" borderId="0" xfId="0" applyFont="1" applyFill="1" applyBorder="1" applyAlignment="1" applyProtection="1">
      <alignment shrinkToFit="1"/>
      <protection locked="0"/>
    </xf>
    <xf numFmtId="0" fontId="6" fillId="0" borderId="0" xfId="0" applyFont="1" applyFill="1" applyBorder="1" applyAlignment="1" applyProtection="1">
      <alignment shrinkToFit="1"/>
      <protection locked="0"/>
    </xf>
    <xf numFmtId="0" fontId="1" fillId="0" borderId="0" xfId="0" applyFont="1" applyFill="1" applyBorder="1" applyAlignment="1" applyProtection="1">
      <alignment vertical="top" wrapText="1" shrinkToFit="1"/>
      <protection locked="0"/>
    </xf>
    <xf numFmtId="0" fontId="4" fillId="0" borderId="0" xfId="0" applyFont="1" applyFill="1" applyBorder="1" applyAlignment="1" applyProtection="1">
      <alignment wrapText="1" shrinkToFit="1"/>
      <protection locked="0"/>
    </xf>
    <xf numFmtId="0" fontId="8" fillId="0" borderId="0" xfId="0" applyFont="1" applyFill="1" applyBorder="1" applyAlignment="1" applyProtection="1">
      <alignment vertical="top" wrapText="1" shrinkToFit="1"/>
      <protection locked="0"/>
    </xf>
    <xf numFmtId="0" fontId="7" fillId="0" borderId="0" xfId="0" applyFont="1" applyFill="1" applyBorder="1" applyAlignment="1" applyProtection="1">
      <alignment vertical="top" wrapText="1" shrinkToFit="1"/>
      <protection locked="0"/>
    </xf>
    <xf numFmtId="0" fontId="1" fillId="0" borderId="0" xfId="0" applyFont="1" applyFill="1" applyBorder="1" applyAlignment="1" applyProtection="1">
      <alignment wrapText="1" shrinkToFit="1"/>
      <protection locked="0"/>
    </xf>
    <xf numFmtId="0" fontId="7" fillId="0" borderId="0" xfId="0" applyFont="1" applyFill="1" applyBorder="1" applyAlignment="1" applyProtection="1">
      <alignment wrapText="1" shrinkToFit="1"/>
      <protection locked="0"/>
    </xf>
    <xf numFmtId="0" fontId="0" fillId="3" borderId="1" xfId="0" applyFill="1" applyBorder="1" applyProtection="1">
      <protection locked="0"/>
    </xf>
    <xf numFmtId="0" fontId="0" fillId="3" borderId="0" xfId="0" applyFill="1"/>
    <xf numFmtId="0" fontId="0" fillId="0" borderId="1" xfId="0" applyFont="1" applyFill="1" applyBorder="1" applyAlignment="1" applyProtection="1">
      <alignment shrinkToFit="1"/>
      <protection locked="0"/>
    </xf>
    <xf numFmtId="0" fontId="0" fillId="0" borderId="1" xfId="0" applyFill="1" applyBorder="1" applyProtection="1">
      <protection locked="0"/>
    </xf>
    <xf numFmtId="0" fontId="0" fillId="0" borderId="0" xfId="0" applyFill="1"/>
    <xf numFmtId="0" fontId="0" fillId="0" borderId="0" xfId="0" applyFill="1" applyProtection="1"/>
    <xf numFmtId="0" fontId="0" fillId="0" borderId="0" xfId="0" applyFill="1" applyProtection="1">
      <protection locked="0"/>
    </xf>
    <xf numFmtId="0" fontId="0" fillId="0" borderId="0" xfId="0" applyProtection="1">
      <protection locked="0"/>
    </xf>
    <xf numFmtId="0" fontId="12" fillId="2" borderId="0" xfId="0" applyFont="1" applyFill="1" applyBorder="1" applyAlignment="1" applyProtection="1">
      <alignment shrinkToFit="1"/>
    </xf>
    <xf numFmtId="0" fontId="11" fillId="2" borderId="0" xfId="0" applyFont="1" applyFill="1" applyBorder="1" applyAlignment="1" applyProtection="1">
      <alignment horizontal="center" wrapText="1" shrinkToFit="1"/>
      <protection hidden="1"/>
    </xf>
    <xf numFmtId="0" fontId="11" fillId="2" borderId="0" xfId="0" applyFont="1" applyFill="1" applyBorder="1" applyAlignment="1" applyProtection="1">
      <alignment horizontal="center" shrinkToFit="1"/>
      <protection hidden="1"/>
    </xf>
    <xf numFmtId="0" fontId="2" fillId="2" borderId="0" xfId="0" applyFont="1" applyFill="1" applyBorder="1" applyAlignment="1" applyProtection="1">
      <alignment horizontal="center" shrinkToFit="1"/>
    </xf>
  </cellXfs>
  <cellStyles count="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Normal" xfId="0" builtinId="0"/>
  </cellStyles>
  <dxfs count="19">
    <dxf>
      <font>
        <color rgb="FF9C0006"/>
      </font>
      <fill>
        <patternFill>
          <bgColor rgb="FFFFC7CE"/>
        </patternFill>
      </fill>
    </dxf>
    <dxf>
      <font>
        <color rgb="FF9C0006"/>
      </font>
      <fill>
        <patternFill>
          <bgColor rgb="FFFFC7CE"/>
        </patternFill>
      </fill>
    </dxf>
    <dxf>
      <font>
        <condense val="0"/>
        <extend val="0"/>
        <color indexed="41"/>
      </font>
    </dxf>
    <dxf>
      <fill>
        <patternFill>
          <bgColor indexed="10"/>
        </patternFill>
      </fill>
    </dxf>
    <dxf>
      <font>
        <color rgb="FF9C0006"/>
      </font>
      <fill>
        <patternFill patternType="none">
          <fgColor indexed="64"/>
          <bgColor auto="1"/>
        </patternFill>
      </fill>
    </dxf>
    <dxf>
      <fill>
        <patternFill>
          <bgColor indexed="43"/>
        </patternFill>
      </fill>
    </dxf>
    <dxf>
      <fill>
        <patternFill>
          <bgColor indexed="10"/>
        </patternFill>
      </fill>
    </dxf>
    <dxf>
      <fill>
        <patternFill>
          <bgColor indexed="24"/>
        </patternFill>
      </fill>
    </dxf>
    <dxf>
      <fill>
        <patternFill>
          <bgColor indexed="10"/>
        </patternFill>
      </fill>
    </dxf>
    <dxf>
      <fill>
        <patternFill>
          <bgColor indexed="10"/>
        </patternFill>
      </fill>
    </dxf>
    <dxf>
      <fill>
        <patternFill>
          <bgColor indexed="24"/>
        </patternFill>
      </fill>
    </dxf>
    <dxf>
      <fill>
        <patternFill>
          <bgColor indexed="24"/>
        </patternFill>
      </fill>
    </dxf>
    <dxf>
      <fill>
        <patternFill>
          <bgColor indexed="10"/>
        </patternFill>
      </fill>
    </dxf>
    <dxf>
      <fill>
        <patternFill>
          <bgColor indexed="10"/>
        </patternFill>
      </fill>
    </dxf>
    <dxf>
      <fill>
        <patternFill>
          <bgColor indexed="24"/>
        </patternFill>
      </fill>
    </dxf>
    <dxf>
      <fill>
        <patternFill>
          <bgColor indexed="24"/>
        </patternFill>
      </fill>
    </dxf>
    <dxf>
      <fill>
        <patternFill>
          <bgColor indexed="10"/>
        </patternFill>
      </fill>
    </dxf>
    <dxf>
      <font>
        <color rgb="FF9C0006"/>
      </font>
      <fill>
        <patternFill>
          <bgColor rgb="FFFFC7CE"/>
        </patternFill>
      </fill>
    </dxf>
    <dxf>
      <fill>
        <patternFill>
          <bgColor indexed="43"/>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49</xdr:col>
      <xdr:colOff>3522133</xdr:colOff>
      <xdr:row>4</xdr:row>
      <xdr:rowOff>237066</xdr:rowOff>
    </xdr:from>
    <xdr:to>
      <xdr:col>52</xdr:col>
      <xdr:colOff>694266</xdr:colOff>
      <xdr:row>22</xdr:row>
      <xdr:rowOff>16934</xdr:rowOff>
    </xdr:to>
    <xdr:sp macro="" textlink="">
      <xdr:nvSpPr>
        <xdr:cNvPr id="2" name="Rectangle 1"/>
        <xdr:cNvSpPr/>
      </xdr:nvSpPr>
      <xdr:spPr>
        <a:xfrm>
          <a:off x="12259733" y="1930399"/>
          <a:ext cx="3725333" cy="7399868"/>
        </a:xfrm>
        <a:prstGeom prst="rect">
          <a:avLst/>
        </a:prstGeom>
        <a:gradFill flip="none" rotWithShape="1">
          <a:gsLst>
            <a:gs pos="0">
              <a:schemeClr val="accent1">
                <a:tint val="100000"/>
                <a:shade val="100000"/>
                <a:satMod val="130000"/>
                <a:alpha val="88000"/>
              </a:schemeClr>
            </a:gs>
            <a:gs pos="100000">
              <a:schemeClr val="accent1">
                <a:tint val="50000"/>
                <a:shade val="100000"/>
                <a:satMod val="350000"/>
                <a:alpha val="88000"/>
              </a:schemeClr>
            </a:gs>
          </a:gsLst>
          <a:lin ang="16200000" scaled="0"/>
          <a:tileRect/>
        </a:gradFill>
        <a:ln/>
      </xdr:spPr>
      <xdr:style>
        <a:lnRef idx="1">
          <a:schemeClr val="accent1"/>
        </a:lnRef>
        <a:fillRef idx="3">
          <a:schemeClr val="accent1"/>
        </a:fillRef>
        <a:effectRef idx="2">
          <a:schemeClr val="accent1"/>
        </a:effectRef>
        <a:fontRef idx="minor">
          <a:schemeClr val="lt1"/>
        </a:fontRef>
      </xdr:style>
      <xdr:txBody>
        <a:bodyPr wrap="square"/>
        <a:lstStyle/>
        <a:p>
          <a:r>
            <a:rPr lang="en-US" sz="2000">
              <a:solidFill>
                <a:schemeClr val="tx1"/>
              </a:solidFill>
            </a:rPr>
            <a:t>You can edit anything in the white area.</a:t>
          </a:r>
          <a:r>
            <a:rPr lang="en-US" sz="2000" baseline="0">
              <a:solidFill>
                <a:schemeClr val="tx1"/>
              </a:solidFill>
            </a:rPr>
            <a:t> But don't insert or delete cells or row. Just clear content. </a:t>
          </a:r>
        </a:p>
        <a:p>
          <a:endParaRPr lang="en-US" sz="2000" baseline="0">
            <a:solidFill>
              <a:schemeClr val="tx1"/>
            </a:solidFill>
          </a:endParaRPr>
        </a:p>
        <a:p>
          <a:r>
            <a:rPr lang="en-US" sz="1800">
              <a:solidFill>
                <a:schemeClr val="tx1"/>
              </a:solidFill>
            </a:rPr>
            <a:t>KEY:</a:t>
          </a:r>
        </a:p>
        <a:p>
          <a:r>
            <a:rPr lang="en-US" sz="1800">
              <a:solidFill>
                <a:schemeClr val="tx1"/>
              </a:solidFill>
            </a:rPr>
            <a:t>Red</a:t>
          </a:r>
          <a:r>
            <a:rPr lang="en-US" sz="1800" baseline="0">
              <a:solidFill>
                <a:schemeClr val="tx1"/>
              </a:solidFill>
            </a:rPr>
            <a:t>- There is an unrecognized name in the class. </a:t>
          </a:r>
        </a:p>
        <a:p>
          <a:r>
            <a:rPr lang="en-US" sz="1800" baseline="0">
              <a:solidFill>
                <a:schemeClr val="tx1"/>
              </a:solidFill>
            </a:rPr>
            <a:t>NOTE: For performance reasons only the first threee names are error checked. To be safe, in classes with more than 3 teachers, always add teachers to front of list.</a:t>
          </a:r>
        </a:p>
        <a:p>
          <a:endParaRPr lang="en-US" sz="1800" baseline="0">
            <a:solidFill>
              <a:schemeClr val="tx1"/>
            </a:solidFill>
          </a:endParaRPr>
        </a:p>
        <a:p>
          <a:r>
            <a:rPr lang="en-US" sz="1800" baseline="0">
              <a:solidFill>
                <a:schemeClr val="tx1"/>
              </a:solidFill>
            </a:rPr>
            <a:t>Blue-: The class is a mini. You turn this on by typing M! at the end</a:t>
          </a:r>
        </a:p>
        <a:p>
          <a:endParaRPr lang="en-US" sz="1800" baseline="0">
            <a:solidFill>
              <a:schemeClr val="tx1"/>
            </a:solidFill>
          </a:endParaRPr>
        </a:p>
        <a:p>
          <a:r>
            <a:rPr lang="en-US" sz="1800" baseline="0">
              <a:solidFill>
                <a:schemeClr val="tx1"/>
              </a:solidFill>
            </a:rPr>
            <a:t>To sort the data click the blue arrow in the top row to sort by the fields you'd like. (Usually sort by name and then by area- this will give you a list with areas groups and classes in order in that area.).</a:t>
          </a:r>
        </a:p>
        <a:p>
          <a:endParaRPr lang="en-US" sz="1800" baseline="0">
            <a:solidFill>
              <a:schemeClr val="tx1"/>
            </a:solidFill>
          </a:endParaRPr>
        </a:p>
        <a:p>
          <a:r>
            <a:rPr lang="en-US" sz="1800" baseline="0">
              <a:solidFill>
                <a:schemeClr val="tx1"/>
              </a:solidFill>
            </a:rPr>
            <a:t>NOTE: Keep XX in the off class. This turns that class on even though you don't have to sign anyone up for it.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186267</xdr:colOff>
      <xdr:row>0</xdr:row>
      <xdr:rowOff>169333</xdr:rowOff>
    </xdr:from>
    <xdr:to>
      <xdr:col>16</xdr:col>
      <xdr:colOff>101600</xdr:colOff>
      <xdr:row>22</xdr:row>
      <xdr:rowOff>304800</xdr:rowOff>
    </xdr:to>
    <xdr:sp macro="" textlink="">
      <xdr:nvSpPr>
        <xdr:cNvPr id="3" name="Rectangle 2"/>
        <xdr:cNvSpPr/>
      </xdr:nvSpPr>
      <xdr:spPr>
        <a:xfrm>
          <a:off x="12242800" y="169333"/>
          <a:ext cx="3708400" cy="7213600"/>
        </a:xfrm>
        <a:prstGeom prst="rect">
          <a:avLst/>
        </a:prstGeom>
        <a:gradFill flip="none" rotWithShape="1">
          <a:gsLst>
            <a:gs pos="0">
              <a:schemeClr val="accent1">
                <a:tint val="100000"/>
                <a:shade val="100000"/>
                <a:satMod val="130000"/>
                <a:alpha val="88000"/>
              </a:schemeClr>
            </a:gs>
            <a:gs pos="100000">
              <a:schemeClr val="accent1">
                <a:tint val="50000"/>
                <a:shade val="100000"/>
                <a:satMod val="350000"/>
                <a:alpha val="88000"/>
              </a:schemeClr>
            </a:gs>
          </a:gsLst>
          <a:lin ang="16200000" scaled="0"/>
          <a:tileRect/>
        </a:gradFill>
        <a:ln/>
      </xdr:spPr>
      <xdr:style>
        <a:lnRef idx="1">
          <a:schemeClr val="accent1"/>
        </a:lnRef>
        <a:fillRef idx="3">
          <a:schemeClr val="accent1"/>
        </a:fillRef>
        <a:effectRef idx="2">
          <a:schemeClr val="accent1"/>
        </a:effectRef>
        <a:fontRef idx="minor">
          <a:schemeClr val="lt1"/>
        </a:fontRef>
      </xdr:style>
      <xdr:txBody>
        <a:bodyPr wrap="square"/>
        <a:lstStyle/>
        <a:p>
          <a:r>
            <a:rPr lang="en-US" sz="2000">
              <a:solidFill>
                <a:schemeClr val="tx1"/>
              </a:solidFill>
            </a:rPr>
            <a:t>This sheet is view only. You may not edit from this side. It is</a:t>
          </a:r>
          <a:r>
            <a:rPr lang="en-US" sz="2000" baseline="0">
              <a:solidFill>
                <a:schemeClr val="tx1"/>
              </a:solidFill>
            </a:rPr>
            <a:t> helpful for scheulding though so you can see what each persons schedule looks like.</a:t>
          </a:r>
        </a:p>
        <a:p>
          <a:endParaRPr lang="en-US" sz="2000" baseline="0">
            <a:solidFill>
              <a:schemeClr val="tx1"/>
            </a:solidFill>
          </a:endParaRPr>
        </a:p>
        <a:p>
          <a:r>
            <a:rPr lang="en-US" sz="1800">
              <a:solidFill>
                <a:schemeClr val="tx1"/>
              </a:solidFill>
            </a:rPr>
            <a:t>KEY:</a:t>
          </a:r>
        </a:p>
        <a:p>
          <a:r>
            <a:rPr lang="en-US" sz="1800">
              <a:solidFill>
                <a:schemeClr val="tx1"/>
              </a:solidFill>
            </a:rPr>
            <a:t>Red</a:t>
          </a:r>
          <a:r>
            <a:rPr lang="en-US" sz="1800" baseline="0">
              <a:solidFill>
                <a:schemeClr val="tx1"/>
              </a:solidFill>
            </a:rPr>
            <a:t>- Someone is signed up for two classes in the classes sheet (in one period)</a:t>
          </a:r>
        </a:p>
        <a:p>
          <a:endParaRPr lang="en-US" sz="1800" baseline="0">
            <a:solidFill>
              <a:schemeClr val="tx1"/>
            </a:solidFill>
          </a:endParaRPr>
        </a:p>
        <a:p>
          <a:r>
            <a:rPr lang="en-US" sz="1800" baseline="0">
              <a:solidFill>
                <a:schemeClr val="tx1"/>
              </a:solidFill>
            </a:rPr>
            <a:t>If a person has more than one off period thier name turns yellow and all the off periods are turned light blue so you can see they need to be signed up for more.</a:t>
          </a:r>
        </a:p>
        <a:p>
          <a:endParaRPr lang="en-US" sz="1800" baseline="0">
            <a:solidFill>
              <a:schemeClr val="tx1"/>
            </a:solidFill>
          </a:endParaRPr>
        </a:p>
        <a:p>
          <a:r>
            <a:rPr lang="en-US" sz="1800">
              <a:solidFill>
                <a:schemeClr val="tx1"/>
              </a:solidFill>
            </a:rPr>
            <a:t>If a person has no</a:t>
          </a:r>
          <a:r>
            <a:rPr lang="en-US" sz="1800" baseline="0">
              <a:solidFill>
                <a:schemeClr val="tx1"/>
              </a:solidFill>
            </a:rPr>
            <a:t> off period thier name turns yellow. This may be ok for certain counselors like prostaff or other special situations.</a:t>
          </a:r>
        </a:p>
        <a:p>
          <a:endParaRPr lang="en-US" sz="1800" baseline="0">
            <a:solidFill>
              <a:schemeClr val="tx1"/>
            </a:solidFill>
          </a:endParaRPr>
        </a:p>
        <a:p>
          <a:r>
            <a:rPr lang="en-US" sz="1800" baseline="0">
              <a:solidFill>
                <a:schemeClr val="tx1"/>
              </a:solidFill>
            </a:rPr>
            <a:t>To sort this data you must sort the list in the counselor export sheet.</a:t>
          </a:r>
          <a:endParaRPr lang="en-US" sz="18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287020</xdr:colOff>
      <xdr:row>3</xdr:row>
      <xdr:rowOff>45720</xdr:rowOff>
    </xdr:from>
    <xdr:to>
      <xdr:col>14</xdr:col>
      <xdr:colOff>0</xdr:colOff>
      <xdr:row>28</xdr:row>
      <xdr:rowOff>101600</xdr:rowOff>
    </xdr:to>
    <xdr:sp macro="" textlink="">
      <xdr:nvSpPr>
        <xdr:cNvPr id="2" name="Rectangle 1"/>
        <xdr:cNvSpPr/>
      </xdr:nvSpPr>
      <xdr:spPr>
        <a:xfrm>
          <a:off x="4097020" y="541020"/>
          <a:ext cx="2570480" cy="4183380"/>
        </a:xfrm>
        <a:prstGeom prst="rect">
          <a:avLst/>
        </a:prstGeom>
        <a:gradFill flip="none" rotWithShape="1">
          <a:gsLst>
            <a:gs pos="0">
              <a:schemeClr val="accent1">
                <a:tint val="100000"/>
                <a:shade val="100000"/>
                <a:satMod val="130000"/>
                <a:alpha val="88000"/>
              </a:schemeClr>
            </a:gs>
            <a:gs pos="100000">
              <a:schemeClr val="accent1">
                <a:tint val="50000"/>
                <a:shade val="100000"/>
                <a:satMod val="350000"/>
                <a:alpha val="88000"/>
              </a:schemeClr>
            </a:gs>
          </a:gsLst>
          <a:lin ang="16200000" scaled="0"/>
          <a:tileRect/>
        </a:gradFill>
        <a:ln/>
      </xdr:spPr>
      <xdr:style>
        <a:lnRef idx="1">
          <a:schemeClr val="accent1"/>
        </a:lnRef>
        <a:fillRef idx="3">
          <a:schemeClr val="accent1"/>
        </a:fillRef>
        <a:effectRef idx="2">
          <a:schemeClr val="accent1"/>
        </a:effectRef>
        <a:fontRef idx="minor">
          <a:schemeClr val="lt1"/>
        </a:fontRef>
      </xdr:style>
      <xdr:txBody>
        <a:bodyPr wrap="square"/>
        <a:lstStyle/>
        <a:p>
          <a:r>
            <a:rPr lang="en-US" sz="1600">
              <a:solidFill>
                <a:schemeClr val="tx1"/>
              </a:solidFill>
            </a:rPr>
            <a:t>You can edit only</a:t>
          </a:r>
          <a:r>
            <a:rPr lang="en-US" sz="1600" baseline="0">
              <a:solidFill>
                <a:schemeClr val="tx1"/>
              </a:solidFill>
            </a:rPr>
            <a:t> the white areas. Feel free to clear data and copy new data in from filemaker. Dont Delete or insert rows or cell only clear contents. (Select &gt; Right Click &gt; Clear Contents)</a:t>
          </a:r>
        </a:p>
        <a:p>
          <a:endParaRPr lang="en-US" sz="1600" baseline="0">
            <a:solidFill>
              <a:schemeClr val="tx1"/>
            </a:solidFill>
          </a:endParaRPr>
        </a:p>
        <a:p>
          <a:r>
            <a:rPr lang="en-US" sz="1600" baseline="0">
              <a:solidFill>
                <a:schemeClr val="tx1"/>
              </a:solidFill>
            </a:rPr>
            <a:t>The Cloumn not in white holds the name you use on the classes sheet.</a:t>
          </a:r>
        </a:p>
        <a:p>
          <a:endParaRPr lang="en-US" sz="1600">
            <a:solidFill>
              <a:schemeClr val="tx1"/>
            </a:solidFill>
          </a:endParaRPr>
        </a:p>
        <a:p>
          <a:r>
            <a:rPr lang="en-US" sz="1600">
              <a:solidFill>
                <a:schemeClr val="tx1"/>
              </a:solidFill>
            </a:rPr>
            <a:t>The</a:t>
          </a:r>
          <a:r>
            <a:rPr lang="en-US" sz="1600" baseline="0">
              <a:solidFill>
                <a:schemeClr val="tx1"/>
              </a:solidFill>
            </a:rPr>
            <a:t> cabin abv turns red if its not found in the cabin sheet</a:t>
          </a:r>
          <a:endParaRPr lang="en-US" sz="16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177800</xdr:colOff>
      <xdr:row>1</xdr:row>
      <xdr:rowOff>76200</xdr:rowOff>
    </xdr:from>
    <xdr:to>
      <xdr:col>8</xdr:col>
      <xdr:colOff>914400</xdr:colOff>
      <xdr:row>20</xdr:row>
      <xdr:rowOff>139700</xdr:rowOff>
    </xdr:to>
    <xdr:sp macro="" textlink="">
      <xdr:nvSpPr>
        <xdr:cNvPr id="2" name="Rectangle 1"/>
        <xdr:cNvSpPr/>
      </xdr:nvSpPr>
      <xdr:spPr>
        <a:xfrm>
          <a:off x="5892800" y="241300"/>
          <a:ext cx="2641600" cy="3200400"/>
        </a:xfrm>
        <a:prstGeom prst="rect">
          <a:avLst/>
        </a:prstGeom>
        <a:gradFill flip="none" rotWithShape="1">
          <a:gsLst>
            <a:gs pos="0">
              <a:schemeClr val="accent1">
                <a:tint val="100000"/>
                <a:shade val="100000"/>
                <a:satMod val="130000"/>
                <a:alpha val="88000"/>
              </a:schemeClr>
            </a:gs>
            <a:gs pos="100000">
              <a:schemeClr val="accent1">
                <a:tint val="50000"/>
                <a:shade val="100000"/>
                <a:satMod val="350000"/>
                <a:alpha val="88000"/>
              </a:schemeClr>
            </a:gs>
          </a:gsLst>
          <a:lin ang="16200000" scaled="0"/>
          <a:tileRect/>
        </a:gradFill>
        <a:ln/>
      </xdr:spPr>
      <xdr:style>
        <a:lnRef idx="1">
          <a:schemeClr val="accent1"/>
        </a:lnRef>
        <a:fillRef idx="3">
          <a:schemeClr val="accent1"/>
        </a:fillRef>
        <a:effectRef idx="2">
          <a:schemeClr val="accent1"/>
        </a:effectRef>
        <a:fontRef idx="minor">
          <a:schemeClr val="lt1"/>
        </a:fontRef>
      </xdr:style>
      <xdr:txBody>
        <a:bodyPr wrap="square"/>
        <a:lstStyle/>
        <a:p>
          <a:r>
            <a:rPr lang="en-US" sz="1600">
              <a:solidFill>
                <a:schemeClr val="tx1"/>
              </a:solidFill>
            </a:rPr>
            <a:t>You can edit only</a:t>
          </a:r>
          <a:r>
            <a:rPr lang="en-US" sz="1600" baseline="0">
              <a:solidFill>
                <a:schemeClr val="tx1"/>
              </a:solidFill>
            </a:rPr>
            <a:t> the white areas. Feel free to clear data and copy new data in from filemaker. Dont Delete or insert rows or cell only clear contents. (Select &gt; Right Click &gt; Clear Contents)</a:t>
          </a:r>
        </a:p>
        <a:p>
          <a:endParaRPr lang="en-US" sz="1600" baseline="0">
            <a:solidFill>
              <a:schemeClr val="tx1"/>
            </a:solidFill>
          </a:endParaRPr>
        </a:p>
        <a:p>
          <a:r>
            <a:rPr lang="en-US" sz="1600" baseline="0">
              <a:solidFill>
                <a:schemeClr val="tx1"/>
              </a:solidFill>
            </a:rPr>
            <a:t>The cabin column turns red if the ABV is not found in the Cabin sheet.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Sheet1" enableFormatConditionsCalculation="0"/>
  <dimension ref="A1:AY176"/>
  <sheetViews>
    <sheetView tabSelected="1" topLeftCell="A76" workbookViewId="0">
      <selection activeCell="F81" sqref="F81"/>
    </sheetView>
    <sheetView zoomScale="75" zoomScaleNormal="75" zoomScalePageLayoutView="75" workbookViewId="1">
      <selection activeCell="AX2" sqref="AX2:AX83"/>
    </sheetView>
  </sheetViews>
  <sheetFormatPr baseColWidth="10" defaultRowHeight="33" customHeight="1" x14ac:dyDescent="0"/>
  <cols>
    <col min="1" max="1" width="4.85546875" style="10" customWidth="1"/>
    <col min="2" max="2" width="17" style="10" customWidth="1"/>
    <col min="3" max="3" width="13.5703125" style="10" customWidth="1"/>
    <col min="4" max="4" width="2.140625" style="13" customWidth="1"/>
    <col min="5" max="8" width="12.140625" style="10" customWidth="1"/>
    <col min="9" max="9" width="12" style="10" customWidth="1"/>
    <col min="10" max="44" width="7.42578125" style="9" hidden="1" customWidth="1"/>
    <col min="45" max="49" width="4.140625" style="10" hidden="1" customWidth="1"/>
    <col min="50" max="50" width="52.28515625" style="10" customWidth="1"/>
    <col min="51" max="51" width="10.7109375" style="11"/>
    <col min="52" max="16384" width="10.7109375" style="10"/>
  </cols>
  <sheetData>
    <row r="1" spans="1:50" ht="33" customHeight="1">
      <c r="A1" s="14" t="s">
        <v>147</v>
      </c>
      <c r="B1" s="14" t="s">
        <v>23</v>
      </c>
      <c r="C1" s="14" t="s">
        <v>784</v>
      </c>
      <c r="D1" s="15" t="s">
        <v>129</v>
      </c>
      <c r="E1" s="14" t="s">
        <v>780</v>
      </c>
      <c r="F1" s="14" t="s">
        <v>781</v>
      </c>
      <c r="G1" s="14" t="s">
        <v>782</v>
      </c>
      <c r="H1" s="14" t="s">
        <v>783</v>
      </c>
      <c r="I1" s="14" t="s">
        <v>146</v>
      </c>
      <c r="J1" s="9" t="str">
        <f t="shared" ref="J1:J25" si="0">B1</f>
        <v>Class</v>
      </c>
      <c r="K1" s="9" t="s">
        <v>358</v>
      </c>
      <c r="L1" s="9" t="s">
        <v>264</v>
      </c>
      <c r="M1" s="9" t="s">
        <v>265</v>
      </c>
      <c r="N1" s="9" t="s">
        <v>357</v>
      </c>
      <c r="O1" s="34" t="s">
        <v>363</v>
      </c>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6" t="s">
        <v>362</v>
      </c>
      <c r="AT1" s="36"/>
      <c r="AU1" s="36"/>
      <c r="AV1" s="36"/>
      <c r="AW1" s="36"/>
      <c r="AX1" s="33" t="str">
        <f>CONCATENATE("TOTALS ", SUM(K2:K121), " ", SUM(L2:L121), " ", SUM(M2:M121), " ", SUM(N2:N121))</f>
        <v>TOTALS 248 261 265 264</v>
      </c>
    </row>
    <row r="2" spans="1:50" ht="33" customHeight="1">
      <c r="A2" s="16" t="s">
        <v>34</v>
      </c>
      <c r="B2" s="16" t="s">
        <v>255</v>
      </c>
      <c r="C2" s="16" t="s">
        <v>271</v>
      </c>
      <c r="D2" s="17">
        <v>8</v>
      </c>
      <c r="E2" s="18" t="s">
        <v>332</v>
      </c>
      <c r="F2" s="18" t="s">
        <v>53</v>
      </c>
      <c r="G2" s="18" t="s">
        <v>361</v>
      </c>
      <c r="H2" s="18" t="s">
        <v>52</v>
      </c>
      <c r="I2" s="18"/>
      <c r="J2" s="9" t="str">
        <f t="shared" si="0"/>
        <v>Animal Care</v>
      </c>
      <c r="K2" s="9">
        <f t="shared" ref="K2:K27" si="1">IF(ISBLANK(E2),0,+(D2))</f>
        <v>8</v>
      </c>
      <c r="L2" s="9">
        <f t="shared" ref="L2:L27" si="2">IF(ISBLANK(F2),0,+(D2))</f>
        <v>8</v>
      </c>
      <c r="M2" s="9">
        <f t="shared" ref="M2:M27" si="3">IF(ISBLANK(G2),0,+(D2))</f>
        <v>8</v>
      </c>
      <c r="N2" s="9">
        <f t="shared" ref="N2:N27" si="4">IF(ISBLANK(H2),0,+(D2))</f>
        <v>8</v>
      </c>
      <c r="O2" s="9" t="str">
        <f>IF(ISBLANK(E2),"",IF(ISERROR(SEARCH(" ",E2)), E2, TRIM(MID(E2,1,SEARCH(" ",E2)))))</f>
        <v>LizO</v>
      </c>
      <c r="P2" s="9" t="str">
        <f>IF(ISERROR(SEARCH(" ",E2)),"",RIGHT(E2,LEN(E2)-SEARCH(" ",E2)))</f>
        <v>Maxine</v>
      </c>
      <c r="Q2" s="9" t="str">
        <f>IF(ISERROR(SEARCH(" ",P2)), P2, TRIM(MID(P2,1,SEARCH(" ",P2))))</f>
        <v>Maxine</v>
      </c>
      <c r="R2" s="9" t="str">
        <f>IF(ISERROR(SEARCH(" ",P2)),"",RIGHT(P2,LEN(P2)-SEARCH(" ",P2)))</f>
        <v/>
      </c>
      <c r="S2" s="9" t="str">
        <f>IF(ISERROR(SEARCH(" ",R2)), R2, TRIM(MID(R2,1,SEARCH(" ",R2))))</f>
        <v/>
      </c>
      <c r="T2" s="9" t="b">
        <f>IF(ISERROR(VLOOKUP(O2,People!$A$2:$A$149,1,FALSE)), IF(LEN(O2)=0,TRUE,FALSE),IF(ISERROR(VLOOKUP(Q2,People!$A$2:$A$149,1,FALSE)),IF(LEN(Q2)=0,TRUE,FALSE),IF(ISERROR(VLOOKUP(S2,People!$A$2:$A$149,1,FALSE)),IF(LEN(S2)=0,TRUE,FALSE),TRUE)))</f>
        <v>0</v>
      </c>
      <c r="U2" s="9" t="str">
        <f>IF(ISBLANK(F2),"",IF(ISERROR(SEARCH(" ",F2)), F2, TRIM(MID(F2,1,SEARCH(" ",F2)))))</f>
        <v>AnnaK</v>
      </c>
      <c r="V2" s="9" t="str">
        <f>IF(ISERROR(SEARCH(" ",F2)),"",RIGHT(F2,LEN(F2)-SEARCH(" ",F2)))</f>
        <v>Ashley</v>
      </c>
      <c r="W2" s="9" t="str">
        <f>IF(ISERROR(SEARCH(" ",V2)), V2, TRIM(MID(V2,1,SEARCH(" ",V2))))</f>
        <v>Ashley</v>
      </c>
      <c r="X2" s="9" t="str">
        <f>IF(ISERROR(SEARCH(" ",V2)),"",RIGHT(V2,LEN(V2)-SEARCH(" ",V2)))</f>
        <v/>
      </c>
      <c r="Y2" s="9" t="str">
        <f>IF(ISERROR(SEARCH(" ",X2)), X2, TRIM(MID(X2,1,SEARCH(" ",X2))))</f>
        <v/>
      </c>
      <c r="Z2" s="9" t="b">
        <f>IF(ISERROR(VLOOKUP(U2,People!$A$2:$A$149,1,FALSE)), IF(LEN(U2)=0,TRUE,FALSE),IF(ISERROR(VLOOKUP(W2,People!$A$2:$A$149,1,FALSE)),IF(LEN(W2)=0,TRUE,FALSE),IF(ISERROR(VLOOKUP(Y2,People!$A$2:$A$149,1,FALSE)),IF(LEN(Y2)=0,TRUE,FALSE),TRUE)))</f>
        <v>0</v>
      </c>
      <c r="AA2" s="9" t="str">
        <f>IF(ISBLANK(G2),"",IF(ISERROR(SEARCH(" ",G2)), G2, TRIM(MID(G2,1,SEARCH(" ",G2)))))</f>
        <v>Holly</v>
      </c>
      <c r="AB2" s="9" t="str">
        <f>IF(ISERROR(SEARCH(" ",G2)),"",RIGHT(G2,LEN(G2)-SEARCH(" ",G2)))</f>
        <v>Kathryn M!</v>
      </c>
      <c r="AC2" s="9" t="str">
        <f>IF(ISERROR(SEARCH(" ",AB2)), AB2, TRIM(MID(AB2,1,SEARCH(" ",AB2))))</f>
        <v>Kathryn</v>
      </c>
      <c r="AD2" s="9" t="str">
        <f>IF(ISERROR(SEARCH(" ",AB2)),"",RIGHT(AB2,LEN(AB2)-SEARCH(" ",AB2)))</f>
        <v>M!</v>
      </c>
      <c r="AE2" s="9" t="str">
        <f>IF(ISERROR(SEARCH(" ",AD2)), AD2, TRIM(MID(AD2,1,SEARCH(" ",AD2))))</f>
        <v>M!</v>
      </c>
      <c r="AF2" s="9" t="b">
        <f>IF(ISERROR(VLOOKUP(AA2,People!$A$2:$A$149,1,FALSE)), IF(LEN(AA2)=0,TRUE,FALSE),IF(ISERROR(VLOOKUP(AC2,People!$A$2:$A$149,1,FALSE)),IF(LEN(AC2)=0,TRUE,FALSE),IF(ISERROR(VLOOKUP(AE2,People!$A$2:$A$149,1,FALSE)),IF(LEN(AE2)=0,TRUE,FALSE),TRUE)))</f>
        <v>1</v>
      </c>
      <c r="AG2" s="9" t="str">
        <f>IF(ISBLANK(H2),"",IF(ISERROR(SEARCH(" ",H2)), H2, TRIM(MID(H2,1,SEARCH(" ",H2)))))</f>
        <v>Christine</v>
      </c>
      <c r="AH2" s="9" t="str">
        <f>IF(ISERROR(SEARCH(" ",H2)),"",RIGHT(H2,LEN(H2)-SEARCH(" ",H2)))</f>
        <v>Eilidh</v>
      </c>
      <c r="AI2" s="9" t="str">
        <f>IF(ISERROR(SEARCH(" ",AH2)), AH2, TRIM(MID(AH2,1,SEARCH(" ",AH2))))</f>
        <v>Eilidh</v>
      </c>
      <c r="AJ2" s="9" t="str">
        <f>IF(ISERROR(SEARCH(" ",AH2)),"",RIGHT(AH2,LEN(AH2)-SEARCH(" ",AH2)))</f>
        <v/>
      </c>
      <c r="AK2" s="9" t="str">
        <f>IF(ISERROR(SEARCH(" ",AJ2)), AJ2, TRIM(MID(AJ2,1,SEARCH(" ",AJ2))))</f>
        <v/>
      </c>
      <c r="AL2" s="9" t="b">
        <f>IF(ISERROR(VLOOKUP(AG2,People!$A$2:$A$149,1,FALSE)), IF(LEN(AG2)=0,TRUE,FALSE),IF(ISERROR(VLOOKUP(AI2,People!$A$2:$A$149,1,FALSE)),IF(LEN(AI2)=0,TRUE,FALSE),IF(ISERROR(VLOOKUP(AK2,People!$A$2:$A$149,1,FALSE)),IF(LEN(AK2)=0,TRUE,FALSE),TRUE)))</f>
        <v>1</v>
      </c>
      <c r="AM2" s="9" t="str">
        <f>IF(ISBLANK(I2),"",IF(ISERROR(SEARCH(" ",I2)), I2, TRIM(MID(I2,1,SEARCH(" ",I2)))))</f>
        <v/>
      </c>
      <c r="AN2" s="9" t="str">
        <f>IF(ISERROR(SEARCH(" ",I2)),"",RIGHT(I2,LEN(I2)-SEARCH(" ",I2)))</f>
        <v/>
      </c>
      <c r="AO2" s="9" t="str">
        <f>IF(ISERROR(SEARCH(" ",AN2)), AN2, TRIM(MID(AN2,1,SEARCH(" ",AN2))))</f>
        <v/>
      </c>
      <c r="AP2" s="9" t="str">
        <f>IF(ISERROR(SEARCH(" ",AN2)),"",RIGHT(AN2,LEN(AN2)-SEARCH(" ",AN2)))</f>
        <v/>
      </c>
      <c r="AQ2" s="9" t="str">
        <f>IF(ISERROR(SEARCH(" ",AP2)), AP2, TRIM(MID(AP2,1,SEARCH(" ",AP2))))</f>
        <v/>
      </c>
      <c r="AR2" s="9" t="b">
        <f>IF(ISERROR(VLOOKUP(AM2,People!$A$2:$A$149,1,FALSE)), IF(LEN(AM2)=0,TRUE,FALSE),IF(ISERROR(VLOOKUP(AO2,People!$A$2:$A$149,1,FALSE)),IF(LEN(AO2)=0,TRUE,FALSE),IF(ISERROR(VLOOKUP(AQ2,People!$A$2:$A$149,1,FALSE)),IF(LEN(AQ2)=0,TRUE,FALSE),TRUE)))</f>
        <v>1</v>
      </c>
      <c r="AS2" s="10">
        <f>IF(ISBLANK(E2),0,IF(ISNUMBER(SEARCH("M!",E2)),2,1))</f>
        <v>1</v>
      </c>
      <c r="AT2" s="10">
        <f>IF(ISBLANK(F2),0,IF(ISNUMBER(SEARCH("M!",F2)),2,1))</f>
        <v>1</v>
      </c>
      <c r="AU2" s="10">
        <f>IF(ISBLANK(G2),0,IF(ISNUMBER(SEARCH("M!",G2)),2,1))</f>
        <v>2</v>
      </c>
      <c r="AV2" s="10">
        <f>IF(ISBLANK(H2),0,IF(ISNUMBER(SEARCH("M!",H2)),2,1))</f>
        <v>1</v>
      </c>
      <c r="AW2" s="10">
        <f>IF(ISBLANK(I2),0,IF(ISNUMBER(SEARCH("M!",I2)),2,1))</f>
        <v>0</v>
      </c>
      <c r="AX2" s="10" t="str">
        <f>CONCATENATE(A2,",",B2,",",C2,",",D2,",",AS2,",",AT2,",",AU2,",",AV2,",",AW2)</f>
        <v>Animal,Animal Care,Animal Pen,8,1,1,2,1,0</v>
      </c>
    </row>
    <row r="3" spans="1:50" ht="33" customHeight="1">
      <c r="A3" s="16" t="s">
        <v>177</v>
      </c>
      <c r="B3" s="16" t="s">
        <v>302</v>
      </c>
      <c r="C3" s="16" t="s">
        <v>256</v>
      </c>
      <c r="D3" s="17">
        <v>6</v>
      </c>
      <c r="E3" s="18"/>
      <c r="F3" s="18" t="s">
        <v>65</v>
      </c>
      <c r="G3" s="18"/>
      <c r="H3" s="18"/>
      <c r="I3" s="18"/>
      <c r="J3" s="9" t="str">
        <f t="shared" si="0"/>
        <v>Brumby Prep</v>
      </c>
      <c r="K3" s="9">
        <f t="shared" si="1"/>
        <v>0</v>
      </c>
      <c r="L3" s="9">
        <f t="shared" si="2"/>
        <v>6</v>
      </c>
      <c r="M3" s="9">
        <f t="shared" si="3"/>
        <v>0</v>
      </c>
      <c r="N3" s="9">
        <f t="shared" si="4"/>
        <v>0</v>
      </c>
      <c r="O3" s="9" t="str">
        <f t="shared" ref="O3:O66" si="5">IF(ISBLANK(E3),"",IF(ISERROR(SEARCH(" ",E3)), E3, TRIM(MID(E3,1,SEARCH(" ",E3)))))</f>
        <v/>
      </c>
      <c r="P3" s="9" t="str">
        <f t="shared" ref="P3:P66" si="6">IF(ISERROR(SEARCH(" ",E3)),"",RIGHT(E3,LEN(E3)-SEARCH(" ",E3)))</f>
        <v/>
      </c>
      <c r="Q3" s="9" t="str">
        <f t="shared" ref="Q3:Q66" si="7">IF(ISERROR(SEARCH(" ",P3)), P3, TRIM(MID(P3,1,SEARCH(" ",P3))))</f>
        <v/>
      </c>
      <c r="R3" s="9" t="str">
        <f t="shared" ref="R3:R66" si="8">IF(ISERROR(SEARCH(" ",P3)),"",RIGHT(P3,LEN(P3)-SEARCH(" ",P3)))</f>
        <v/>
      </c>
      <c r="S3" s="9" t="str">
        <f t="shared" ref="S3:S66" si="9">IF(ISERROR(SEARCH(" ",R3)), R3, TRIM(MID(R3,1,SEARCH(" ",R3))))</f>
        <v/>
      </c>
      <c r="T3" s="9" t="b">
        <f>IF(ISERROR(VLOOKUP(O3,People!$A$2:$A$149,1,FALSE)), IF(LEN(O3)=0,TRUE,FALSE),IF(ISERROR(VLOOKUP(Q3,People!$A$2:$A$149,1,FALSE)),IF(LEN(Q3)=0,TRUE,FALSE),IF(ISERROR(VLOOKUP(S3,People!$A$2:$A$149,1,FALSE)),IF(LEN(S3)=0,TRUE,FALSE),TRUE)))</f>
        <v>1</v>
      </c>
      <c r="U3" s="9" t="str">
        <f t="shared" ref="U3:U66" si="10">IF(ISBLANK(F3),"",IF(ISERROR(SEARCH(" ",F3)), F3, TRIM(MID(F3,1,SEARCH(" ",F3)))))</f>
        <v>Meg</v>
      </c>
      <c r="V3" s="9" t="str">
        <f t="shared" ref="V3:V66" si="11">IF(ISERROR(SEARCH(" ",F3)),"",RIGHT(F3,LEN(F3)-SEARCH(" ",F3)))</f>
        <v/>
      </c>
      <c r="W3" s="9" t="str">
        <f t="shared" ref="W3:W66" si="12">IF(ISERROR(SEARCH(" ",V3)), V3, TRIM(MID(V3,1,SEARCH(" ",V3))))</f>
        <v/>
      </c>
      <c r="X3" s="9" t="str">
        <f t="shared" ref="X3:X66" si="13">IF(ISERROR(SEARCH(" ",V3)),"",RIGHT(V3,LEN(V3)-SEARCH(" ",V3)))</f>
        <v/>
      </c>
      <c r="Y3" s="9" t="str">
        <f t="shared" ref="Y3:Y66" si="14">IF(ISERROR(SEARCH(" ",X3)), X3, TRIM(MID(X3,1,SEARCH(" ",X3))))</f>
        <v/>
      </c>
      <c r="Z3" s="9" t="b">
        <f>IF(ISERROR(VLOOKUP(U3,People!$A$2:$A$149,1,FALSE)), IF(LEN(U3)=0,TRUE,FALSE),IF(ISERROR(VLOOKUP(W3,People!$A$2:$A$149,1,FALSE)),IF(LEN(W3)=0,TRUE,FALSE),IF(ISERROR(VLOOKUP(Y3,People!$A$2:$A$149,1,FALSE)),IF(LEN(Y3)=0,TRUE,FALSE),TRUE)))</f>
        <v>1</v>
      </c>
      <c r="AA3" s="9" t="str">
        <f t="shared" ref="AA3:AA66" si="15">IF(ISBLANK(G3),"",IF(ISERROR(SEARCH(" ",G3)), G3, TRIM(MID(G3,1,SEARCH(" ",G3)))))</f>
        <v/>
      </c>
      <c r="AB3" s="9" t="str">
        <f t="shared" ref="AB3:AB66" si="16">IF(ISERROR(SEARCH(" ",G3)),"",RIGHT(G3,LEN(G3)-SEARCH(" ",G3)))</f>
        <v/>
      </c>
      <c r="AC3" s="9" t="str">
        <f t="shared" ref="AC3:AC66" si="17">IF(ISERROR(SEARCH(" ",AB3)), AB3, TRIM(MID(AB3,1,SEARCH(" ",AB3))))</f>
        <v/>
      </c>
      <c r="AD3" s="9" t="str">
        <f t="shared" ref="AD3:AD66" si="18">IF(ISERROR(SEARCH(" ",AB3)),"",RIGHT(AB3,LEN(AB3)-SEARCH(" ",AB3)))</f>
        <v/>
      </c>
      <c r="AE3" s="9" t="str">
        <f t="shared" ref="AE3:AE66" si="19">IF(ISERROR(SEARCH(" ",AD3)), AD3, TRIM(MID(AD3,1,SEARCH(" ",AD3))))</f>
        <v/>
      </c>
      <c r="AF3" s="9" t="b">
        <f>IF(ISERROR(VLOOKUP(AA3,People!$A$2:$A$149,1,FALSE)), IF(LEN(AA3)=0,TRUE,FALSE),IF(ISERROR(VLOOKUP(AC3,People!$A$2:$A$149,1,FALSE)),IF(LEN(AC3)=0,TRUE,FALSE),IF(ISERROR(VLOOKUP(AE3,People!$A$2:$A$149,1,FALSE)),IF(LEN(AE3)=0,TRUE,FALSE),TRUE)))</f>
        <v>1</v>
      </c>
      <c r="AG3" s="9" t="str">
        <f t="shared" ref="AG3:AG66" si="20">IF(ISBLANK(H3),"",IF(ISERROR(SEARCH(" ",H3)), H3, TRIM(MID(H3,1,SEARCH(" ",H3)))))</f>
        <v/>
      </c>
      <c r="AH3" s="9" t="str">
        <f t="shared" ref="AH3:AH66" si="21">IF(ISERROR(SEARCH(" ",H3)),"",RIGHT(H3,LEN(H3)-SEARCH(" ",H3)))</f>
        <v/>
      </c>
      <c r="AI3" s="9" t="str">
        <f t="shared" ref="AI3:AI66" si="22">IF(ISERROR(SEARCH(" ",AH3)), AH3, TRIM(MID(AH3,1,SEARCH(" ",AH3))))</f>
        <v/>
      </c>
      <c r="AJ3" s="9" t="str">
        <f t="shared" ref="AJ3:AJ66" si="23">IF(ISERROR(SEARCH(" ",AH3)),"",RIGHT(AH3,LEN(AH3)-SEARCH(" ",AH3)))</f>
        <v/>
      </c>
      <c r="AK3" s="9" t="str">
        <f t="shared" ref="AK3:AK66" si="24">IF(ISERROR(SEARCH(" ",AJ3)), AJ3, TRIM(MID(AJ3,1,SEARCH(" ",AJ3))))</f>
        <v/>
      </c>
      <c r="AL3" s="9" t="b">
        <f>IF(ISERROR(VLOOKUP(AG3,People!$A$2:$A$149,1,FALSE)), IF(LEN(AG3)=0,TRUE,FALSE),IF(ISERROR(VLOOKUP(AI3,People!$A$2:$A$149,1,FALSE)),IF(LEN(AI3)=0,TRUE,FALSE),IF(ISERROR(VLOOKUP(AK3,People!$A$2:$A$149,1,FALSE)),IF(LEN(AK3)=0,TRUE,FALSE),TRUE)))</f>
        <v>1</v>
      </c>
      <c r="AM3" s="9" t="str">
        <f t="shared" ref="AM3:AM66" si="25">IF(ISBLANK(I3),"",IF(ISERROR(SEARCH(" ",I3)), I3, TRIM(MID(I3,1,SEARCH(" ",I3)))))</f>
        <v/>
      </c>
      <c r="AN3" s="9" t="str">
        <f t="shared" ref="AN3:AN66" si="26">IF(ISERROR(SEARCH(" ",I3)),"",RIGHT(I3,LEN(I3)-SEARCH(" ",I3)))</f>
        <v/>
      </c>
      <c r="AO3" s="9" t="str">
        <f t="shared" ref="AO3:AO66" si="27">IF(ISERROR(SEARCH(" ",AN3)), AN3, TRIM(MID(AN3,1,SEARCH(" ",AN3))))</f>
        <v/>
      </c>
      <c r="AP3" s="9" t="str">
        <f t="shared" ref="AP3:AP66" si="28">IF(ISERROR(SEARCH(" ",AN3)),"",RIGHT(AN3,LEN(AN3)-SEARCH(" ",AN3)))</f>
        <v/>
      </c>
      <c r="AQ3" s="9" t="str">
        <f t="shared" ref="AQ3:AQ66" si="29">IF(ISERROR(SEARCH(" ",AP3)), AP3, TRIM(MID(AP3,1,SEARCH(" ",AP3))))</f>
        <v/>
      </c>
      <c r="AR3" s="9" t="b">
        <f>IF(ISERROR(VLOOKUP(AM3,People!$A$2:$A$149,1,FALSE)), IF(LEN(AM3)=0,TRUE,FALSE),IF(ISERROR(VLOOKUP(AO3,People!$A$2:$A$149,1,FALSE)),IF(LEN(AO3)=0,TRUE,FALSE),IF(ISERROR(VLOOKUP(AQ3,People!$A$2:$A$149,1,FALSE)),IF(LEN(AQ3)=0,TRUE,FALSE),TRUE)))</f>
        <v>1</v>
      </c>
      <c r="AS3" s="10">
        <f t="shared" ref="AS3:AS66" si="30">IF(ISBLANK(E3),0,IF(ISNUMBER(SEARCH("M!",E3)),2,1))</f>
        <v>0</v>
      </c>
      <c r="AT3" s="10">
        <f t="shared" ref="AT3:AT66" si="31">IF(ISBLANK(F3),0,IF(ISNUMBER(SEARCH("M!",F3)),2,1))</f>
        <v>1</v>
      </c>
      <c r="AU3" s="10">
        <f t="shared" ref="AU3:AU66" si="32">IF(ISBLANK(G3),0,IF(ISNUMBER(SEARCH("M!",G3)),2,1))</f>
        <v>0</v>
      </c>
      <c r="AV3" s="10">
        <f t="shared" ref="AV3:AV66" si="33">IF(ISBLANK(H3),0,IF(ISNUMBER(SEARCH("M!",H3)),2,1))</f>
        <v>0</v>
      </c>
      <c r="AW3" s="10">
        <f t="shared" ref="AW3:AW66" si="34">IF(ISBLANK(I3),0,IF(ISNUMBER(SEARCH("M!",I3)),2,1))</f>
        <v>0</v>
      </c>
      <c r="AX3" s="10" t="str">
        <f t="shared" ref="AX3:AX66" si="35">CONCATENATE(A3,",",B3,",",C3,",",D3,",",AS3,",",AT3,",",AU3,",",AV3,",",AW3)</f>
        <v>Animal,Brumby Prep,Horse Barn,6,0,1,0,0,0</v>
      </c>
    </row>
    <row r="4" spans="1:50" ht="33" customHeight="1">
      <c r="A4" s="16" t="s">
        <v>177</v>
      </c>
      <c r="B4" s="16" t="s">
        <v>128</v>
      </c>
      <c r="C4" s="16" t="s">
        <v>49</v>
      </c>
      <c r="D4" s="17">
        <v>8</v>
      </c>
      <c r="E4" s="18" t="s">
        <v>218</v>
      </c>
      <c r="F4" s="18" t="s">
        <v>152</v>
      </c>
      <c r="G4" s="18" t="s">
        <v>94</v>
      </c>
      <c r="H4" s="18" t="s">
        <v>169</v>
      </c>
      <c r="I4" s="18"/>
      <c r="J4" s="9" t="str">
        <f t="shared" si="0"/>
        <v>Llama Care</v>
      </c>
      <c r="K4" s="9">
        <f t="shared" si="1"/>
        <v>8</v>
      </c>
      <c r="L4" s="9">
        <f t="shared" si="2"/>
        <v>8</v>
      </c>
      <c r="M4" s="9">
        <f t="shared" si="3"/>
        <v>8</v>
      </c>
      <c r="N4" s="9">
        <f t="shared" si="4"/>
        <v>8</v>
      </c>
      <c r="O4" s="9" t="str">
        <f t="shared" si="5"/>
        <v>Cherity</v>
      </c>
      <c r="P4" s="9" t="str">
        <f t="shared" si="6"/>
        <v>Cassie</v>
      </c>
      <c r="Q4" s="9" t="str">
        <f t="shared" si="7"/>
        <v>Cassie</v>
      </c>
      <c r="R4" s="9" t="str">
        <f t="shared" si="8"/>
        <v/>
      </c>
      <c r="S4" s="9" t="str">
        <f t="shared" si="9"/>
        <v/>
      </c>
      <c r="T4" s="9" t="b">
        <f>IF(ISERROR(VLOOKUP(O4,People!$A$2:$A$149,1,FALSE)), IF(LEN(O4)=0,TRUE,FALSE),IF(ISERROR(VLOOKUP(Q4,People!$A$2:$A$149,1,FALSE)),IF(LEN(Q4)=0,TRUE,FALSE),IF(ISERROR(VLOOKUP(S4,People!$A$2:$A$149,1,FALSE)),IF(LEN(S4)=0,TRUE,FALSE),TRUE)))</f>
        <v>1</v>
      </c>
      <c r="U4" s="9" t="str">
        <f t="shared" si="10"/>
        <v>AmyS</v>
      </c>
      <c r="V4" s="9" t="str">
        <f t="shared" si="11"/>
        <v>BryanP</v>
      </c>
      <c r="W4" s="9" t="str">
        <f t="shared" si="12"/>
        <v>BryanP</v>
      </c>
      <c r="X4" s="9" t="str">
        <f t="shared" si="13"/>
        <v/>
      </c>
      <c r="Y4" s="9" t="str">
        <f t="shared" si="14"/>
        <v/>
      </c>
      <c r="Z4" s="9" t="b">
        <f>IF(ISERROR(VLOOKUP(U4,People!$A$2:$A$149,1,FALSE)), IF(LEN(U4)=0,TRUE,FALSE),IF(ISERROR(VLOOKUP(W4,People!$A$2:$A$149,1,FALSE)),IF(LEN(W4)=0,TRUE,FALSE),IF(ISERROR(VLOOKUP(Y4,People!$A$2:$A$149,1,FALSE)),IF(LEN(Y4)=0,TRUE,FALSE),TRUE)))</f>
        <v>0</v>
      </c>
      <c r="AA4" s="9" t="str">
        <f t="shared" si="15"/>
        <v>BethS</v>
      </c>
      <c r="AB4" s="9" t="str">
        <f t="shared" si="16"/>
        <v>LizO</v>
      </c>
      <c r="AC4" s="9" t="str">
        <f t="shared" si="17"/>
        <v>LizO</v>
      </c>
      <c r="AD4" s="9" t="str">
        <f t="shared" si="18"/>
        <v/>
      </c>
      <c r="AE4" s="9" t="str">
        <f t="shared" si="19"/>
        <v/>
      </c>
      <c r="AF4" s="9" t="b">
        <f>IF(ISERROR(VLOOKUP(AA4,People!$A$2:$A$149,1,FALSE)), IF(LEN(AA4)=0,TRUE,FALSE),IF(ISERROR(VLOOKUP(AC4,People!$A$2:$A$149,1,FALSE)),IF(LEN(AC4)=0,TRUE,FALSE),IF(ISERROR(VLOOKUP(AE4,People!$A$2:$A$149,1,FALSE)),IF(LEN(AE4)=0,TRUE,FALSE),TRUE)))</f>
        <v>0</v>
      </c>
      <c r="AG4" s="9" t="str">
        <f t="shared" si="20"/>
        <v>LizJ</v>
      </c>
      <c r="AH4" s="9" t="str">
        <f t="shared" si="21"/>
        <v>AnnaK</v>
      </c>
      <c r="AI4" s="9" t="str">
        <f t="shared" si="22"/>
        <v>AnnaK</v>
      </c>
      <c r="AJ4" s="9" t="str">
        <f t="shared" si="23"/>
        <v/>
      </c>
      <c r="AK4" s="9" t="str">
        <f t="shared" si="24"/>
        <v/>
      </c>
      <c r="AL4" s="9" t="b">
        <f>IF(ISERROR(VLOOKUP(AG4,People!$A$2:$A$149,1,FALSE)), IF(LEN(AG4)=0,TRUE,FALSE),IF(ISERROR(VLOOKUP(AI4,People!$A$2:$A$149,1,FALSE)),IF(LEN(AI4)=0,TRUE,FALSE),IF(ISERROR(VLOOKUP(AK4,People!$A$2:$A$149,1,FALSE)),IF(LEN(AK4)=0,TRUE,FALSE),TRUE)))</f>
        <v>0</v>
      </c>
      <c r="AM4" s="9" t="str">
        <f t="shared" si="25"/>
        <v/>
      </c>
      <c r="AN4" s="9" t="str">
        <f t="shared" si="26"/>
        <v/>
      </c>
      <c r="AO4" s="9" t="str">
        <f t="shared" si="27"/>
        <v/>
      </c>
      <c r="AP4" s="9" t="str">
        <f t="shared" si="28"/>
        <v/>
      </c>
      <c r="AQ4" s="9" t="str">
        <f t="shared" si="29"/>
        <v/>
      </c>
      <c r="AR4" s="9" t="b">
        <f>IF(ISERROR(VLOOKUP(AM4,People!$A$2:$A$149,1,FALSE)), IF(LEN(AM4)=0,TRUE,FALSE),IF(ISERROR(VLOOKUP(AO4,People!$A$2:$A$149,1,FALSE)),IF(LEN(AO4)=0,TRUE,FALSE),IF(ISERROR(VLOOKUP(AQ4,People!$A$2:$A$149,1,FALSE)),IF(LEN(AQ4)=0,TRUE,FALSE),TRUE)))</f>
        <v>1</v>
      </c>
      <c r="AS4" s="10">
        <f t="shared" si="30"/>
        <v>1</v>
      </c>
      <c r="AT4" s="10">
        <f t="shared" si="31"/>
        <v>1</v>
      </c>
      <c r="AU4" s="10">
        <f t="shared" si="32"/>
        <v>1</v>
      </c>
      <c r="AV4" s="10">
        <f t="shared" si="33"/>
        <v>1</v>
      </c>
      <c r="AW4" s="10">
        <f t="shared" si="34"/>
        <v>0</v>
      </c>
      <c r="AX4" s="10" t="str">
        <f t="shared" si="35"/>
        <v>Animal,Llama Care,Llama Swing,8,1,1,1,1,0</v>
      </c>
    </row>
    <row r="5" spans="1:50" ht="33" customHeight="1">
      <c r="A5" s="16" t="s">
        <v>177</v>
      </c>
      <c r="B5" s="16" t="s">
        <v>240</v>
      </c>
      <c r="C5" s="16" t="s">
        <v>256</v>
      </c>
      <c r="D5" s="17">
        <v>12</v>
      </c>
      <c r="E5" s="19" t="s">
        <v>166</v>
      </c>
      <c r="F5" s="19" t="s">
        <v>8</v>
      </c>
      <c r="G5" s="19" t="s">
        <v>64</v>
      </c>
      <c r="H5" s="19" t="s">
        <v>334</v>
      </c>
      <c r="I5" s="19" t="s">
        <v>140</v>
      </c>
      <c r="J5" s="9" t="str">
        <f t="shared" si="0"/>
        <v>Riding</v>
      </c>
      <c r="K5" s="9">
        <f t="shared" si="1"/>
        <v>12</v>
      </c>
      <c r="L5" s="9">
        <f t="shared" si="2"/>
        <v>12</v>
      </c>
      <c r="M5" s="9">
        <f t="shared" si="3"/>
        <v>12</v>
      </c>
      <c r="N5" s="9">
        <f t="shared" si="4"/>
        <v>12</v>
      </c>
      <c r="O5" s="9" t="str">
        <f t="shared" si="5"/>
        <v>Emma</v>
      </c>
      <c r="P5" s="9" t="str">
        <f t="shared" si="6"/>
        <v>Eilidh Grace HannaM Narelle LaurenD</v>
      </c>
      <c r="Q5" s="9" t="str">
        <f t="shared" si="7"/>
        <v>Eilidh</v>
      </c>
      <c r="R5" s="9" t="str">
        <f t="shared" si="8"/>
        <v>Grace HannaM Narelle LaurenD</v>
      </c>
      <c r="S5" s="9" t="str">
        <f t="shared" si="9"/>
        <v>Grace</v>
      </c>
      <c r="T5" s="9" t="b">
        <f>IF(ISERROR(VLOOKUP(O5,People!$A$2:$A$149,1,FALSE)), IF(LEN(O5)=0,TRUE,FALSE),IF(ISERROR(VLOOKUP(Q5,People!$A$2:$A$149,1,FALSE)),IF(LEN(Q5)=0,TRUE,FALSE),IF(ISERROR(VLOOKUP(S5,People!$A$2:$A$149,1,FALSE)),IF(LEN(S5)=0,TRUE,FALSE),TRUE)))</f>
        <v>1</v>
      </c>
      <c r="U5" s="9" t="str">
        <f t="shared" si="10"/>
        <v>Grace</v>
      </c>
      <c r="V5" s="9" t="str">
        <f t="shared" si="11"/>
        <v>Cherity Narelle LaurenD</v>
      </c>
      <c r="W5" s="9" t="str">
        <f t="shared" si="12"/>
        <v>Cherity</v>
      </c>
      <c r="X5" s="9" t="str">
        <f t="shared" si="13"/>
        <v>Narelle LaurenD</v>
      </c>
      <c r="Y5" s="9" t="str">
        <f t="shared" si="14"/>
        <v>Narelle</v>
      </c>
      <c r="Z5" s="9" t="b">
        <f>IF(ISERROR(VLOOKUP(U5,People!$A$2:$A$149,1,FALSE)), IF(LEN(U5)=0,TRUE,FALSE),IF(ISERROR(VLOOKUP(W5,People!$A$2:$A$149,1,FALSE)),IF(LEN(W5)=0,TRUE,FALSE),IF(ISERROR(VLOOKUP(Y5,People!$A$2:$A$149,1,FALSE)),IF(LEN(Y5)=0,TRUE,FALSE),TRUE)))</f>
        <v>1</v>
      </c>
      <c r="AA5" s="9" t="str">
        <f t="shared" si="15"/>
        <v>Meg</v>
      </c>
      <c r="AB5" s="9" t="str">
        <f t="shared" si="16"/>
        <v>Maxine Narelle LaurenD</v>
      </c>
      <c r="AC5" s="9" t="str">
        <f t="shared" si="17"/>
        <v>Maxine</v>
      </c>
      <c r="AD5" s="9" t="str">
        <f t="shared" si="18"/>
        <v>Narelle LaurenD</v>
      </c>
      <c r="AE5" s="9" t="str">
        <f t="shared" si="19"/>
        <v>Narelle</v>
      </c>
      <c r="AF5" s="9" t="b">
        <f>IF(ISERROR(VLOOKUP(AA5,People!$A$2:$A$149,1,FALSE)), IF(LEN(AA5)=0,TRUE,FALSE),IF(ISERROR(VLOOKUP(AC5,People!$A$2:$A$149,1,FALSE)),IF(LEN(AC5)=0,TRUE,FALSE),IF(ISERROR(VLOOKUP(AE5,People!$A$2:$A$149,1,FALSE)),IF(LEN(AE5)=0,TRUE,FALSE),TRUE)))</f>
        <v>1</v>
      </c>
      <c r="AG5" s="9" t="str">
        <f t="shared" si="20"/>
        <v>AmyS</v>
      </c>
      <c r="AH5" s="9" t="str">
        <f t="shared" si="21"/>
        <v xml:space="preserve"> BethS LizO Kathryn LaurenD Narelle</v>
      </c>
      <c r="AI5" s="9" t="str">
        <f t="shared" si="22"/>
        <v/>
      </c>
      <c r="AJ5" s="9" t="str">
        <f t="shared" si="23"/>
        <v>BethS LizO Kathryn LaurenD Narelle</v>
      </c>
      <c r="AK5" s="9" t="str">
        <f t="shared" si="24"/>
        <v>BethS</v>
      </c>
      <c r="AL5" s="9" t="b">
        <f>IF(ISERROR(VLOOKUP(AG5,People!$A$2:$A$149,1,FALSE)), IF(LEN(AG5)=0,TRUE,FALSE),IF(ISERROR(VLOOKUP(AI5,People!$A$2:$A$149,1,FALSE)),IF(LEN(AI5)=0,TRUE,FALSE),IF(ISERROR(VLOOKUP(AK5,People!$A$2:$A$149,1,FALSE)),IF(LEN(AK5)=0,TRUE,FALSE),TRUE)))</f>
        <v>1</v>
      </c>
      <c r="AM5" s="9" t="str">
        <f t="shared" si="25"/>
        <v>AmyS</v>
      </c>
      <c r="AN5" s="9" t="str">
        <f t="shared" si="26"/>
        <v>BethS LizO Kathryn LaurenD Narelle</v>
      </c>
      <c r="AO5" s="9" t="str">
        <f t="shared" si="27"/>
        <v>BethS</v>
      </c>
      <c r="AP5" s="9" t="str">
        <f t="shared" si="28"/>
        <v>LizO Kathryn LaurenD Narelle</v>
      </c>
      <c r="AQ5" s="9" t="str">
        <f t="shared" si="29"/>
        <v>LizO</v>
      </c>
      <c r="AR5" s="9" t="b">
        <f>IF(ISERROR(VLOOKUP(AM5,People!$A$2:$A$149,1,FALSE)), IF(LEN(AM5)=0,TRUE,FALSE),IF(ISERROR(VLOOKUP(AO5,People!$A$2:$A$149,1,FALSE)),IF(LEN(AO5)=0,TRUE,FALSE),IF(ISERROR(VLOOKUP(AQ5,People!$A$2:$A$149,1,FALSE)),IF(LEN(AQ5)=0,TRUE,FALSE),TRUE)))</f>
        <v>0</v>
      </c>
      <c r="AS5" s="10">
        <f t="shared" si="30"/>
        <v>1</v>
      </c>
      <c r="AT5" s="10">
        <f t="shared" si="31"/>
        <v>1</v>
      </c>
      <c r="AU5" s="10">
        <f t="shared" si="32"/>
        <v>1</v>
      </c>
      <c r="AV5" s="10">
        <f t="shared" si="33"/>
        <v>1</v>
      </c>
      <c r="AW5" s="10">
        <f t="shared" si="34"/>
        <v>1</v>
      </c>
      <c r="AX5" s="10" t="str">
        <f t="shared" si="35"/>
        <v>Animal,Riding,Horse Barn,12,1,1,1,1,1</v>
      </c>
    </row>
    <row r="6" spans="1:50" ht="33" customHeight="1">
      <c r="A6" s="16" t="s">
        <v>36</v>
      </c>
      <c r="B6" s="16" t="s">
        <v>320</v>
      </c>
      <c r="C6" s="16" t="s">
        <v>174</v>
      </c>
      <c r="D6" s="17">
        <v>8</v>
      </c>
      <c r="E6" s="18"/>
      <c r="F6" s="18"/>
      <c r="G6" s="18" t="s">
        <v>293</v>
      </c>
      <c r="H6" s="18"/>
      <c r="I6" s="18"/>
      <c r="J6" s="9" t="str">
        <f t="shared" si="0"/>
        <v>Drawing</v>
      </c>
      <c r="K6" s="9">
        <f t="shared" si="1"/>
        <v>0</v>
      </c>
      <c r="L6" s="9">
        <f t="shared" si="2"/>
        <v>0</v>
      </c>
      <c r="M6" s="9">
        <f t="shared" si="3"/>
        <v>8</v>
      </c>
      <c r="N6" s="9">
        <f t="shared" si="4"/>
        <v>0</v>
      </c>
      <c r="O6" s="9" t="str">
        <f t="shared" si="5"/>
        <v/>
      </c>
      <c r="P6" s="9" t="str">
        <f t="shared" si="6"/>
        <v/>
      </c>
      <c r="Q6" s="9" t="str">
        <f t="shared" si="7"/>
        <v/>
      </c>
      <c r="R6" s="9" t="str">
        <f t="shared" si="8"/>
        <v/>
      </c>
      <c r="S6" s="9" t="str">
        <f t="shared" si="9"/>
        <v/>
      </c>
      <c r="T6" s="9" t="b">
        <f>IF(ISERROR(VLOOKUP(O6,People!$A$2:$A$149,1,FALSE)), IF(LEN(O6)=0,TRUE,FALSE),IF(ISERROR(VLOOKUP(Q6,People!$A$2:$A$149,1,FALSE)),IF(LEN(Q6)=0,TRUE,FALSE),IF(ISERROR(VLOOKUP(S6,People!$A$2:$A$149,1,FALSE)),IF(LEN(S6)=0,TRUE,FALSE),TRUE)))</f>
        <v>1</v>
      </c>
      <c r="U6" s="9" t="str">
        <f t="shared" si="10"/>
        <v/>
      </c>
      <c r="V6" s="9" t="str">
        <f t="shared" si="11"/>
        <v/>
      </c>
      <c r="W6" s="9" t="str">
        <f t="shared" si="12"/>
        <v/>
      </c>
      <c r="X6" s="9" t="str">
        <f t="shared" si="13"/>
        <v/>
      </c>
      <c r="Y6" s="9" t="str">
        <f t="shared" si="14"/>
        <v/>
      </c>
      <c r="Z6" s="9" t="b">
        <f>IF(ISERROR(VLOOKUP(U6,People!$A$2:$A$149,1,FALSE)), IF(LEN(U6)=0,TRUE,FALSE),IF(ISERROR(VLOOKUP(W6,People!$A$2:$A$149,1,FALSE)),IF(LEN(W6)=0,TRUE,FALSE),IF(ISERROR(VLOOKUP(Y6,People!$A$2:$A$149,1,FALSE)),IF(LEN(Y6)=0,TRUE,FALSE),TRUE)))</f>
        <v>1</v>
      </c>
      <c r="AA6" s="9" t="str">
        <f t="shared" si="15"/>
        <v>Alison</v>
      </c>
      <c r="AB6" s="9" t="str">
        <f t="shared" si="16"/>
        <v/>
      </c>
      <c r="AC6" s="9" t="str">
        <f t="shared" si="17"/>
        <v/>
      </c>
      <c r="AD6" s="9" t="str">
        <f t="shared" si="18"/>
        <v/>
      </c>
      <c r="AE6" s="9" t="str">
        <f t="shared" si="19"/>
        <v/>
      </c>
      <c r="AF6" s="9" t="b">
        <f>IF(ISERROR(VLOOKUP(AA6,People!$A$2:$A$149,1,FALSE)), IF(LEN(AA6)=0,TRUE,FALSE),IF(ISERROR(VLOOKUP(AC6,People!$A$2:$A$149,1,FALSE)),IF(LEN(AC6)=0,TRUE,FALSE),IF(ISERROR(VLOOKUP(AE6,People!$A$2:$A$149,1,FALSE)),IF(LEN(AE6)=0,TRUE,FALSE),TRUE)))</f>
        <v>1</v>
      </c>
      <c r="AG6" s="9" t="str">
        <f t="shared" si="20"/>
        <v/>
      </c>
      <c r="AH6" s="9" t="str">
        <f t="shared" si="21"/>
        <v/>
      </c>
      <c r="AI6" s="9" t="str">
        <f t="shared" si="22"/>
        <v/>
      </c>
      <c r="AJ6" s="9" t="str">
        <f t="shared" si="23"/>
        <v/>
      </c>
      <c r="AK6" s="9" t="str">
        <f t="shared" si="24"/>
        <v/>
      </c>
      <c r="AL6" s="9" t="b">
        <f>IF(ISERROR(VLOOKUP(AG6,People!$A$2:$A$149,1,FALSE)), IF(LEN(AG6)=0,TRUE,FALSE),IF(ISERROR(VLOOKUP(AI6,People!$A$2:$A$149,1,FALSE)),IF(LEN(AI6)=0,TRUE,FALSE),IF(ISERROR(VLOOKUP(AK6,People!$A$2:$A$149,1,FALSE)),IF(LEN(AK6)=0,TRUE,FALSE),TRUE)))</f>
        <v>1</v>
      </c>
      <c r="AM6" s="9" t="str">
        <f t="shared" si="25"/>
        <v/>
      </c>
      <c r="AN6" s="9" t="str">
        <f t="shared" si="26"/>
        <v/>
      </c>
      <c r="AO6" s="9" t="str">
        <f t="shared" si="27"/>
        <v/>
      </c>
      <c r="AP6" s="9" t="str">
        <f t="shared" si="28"/>
        <v/>
      </c>
      <c r="AQ6" s="9" t="str">
        <f t="shared" si="29"/>
        <v/>
      </c>
      <c r="AR6" s="9" t="b">
        <f>IF(ISERROR(VLOOKUP(AM6,People!$A$2:$A$149,1,FALSE)), IF(LEN(AM6)=0,TRUE,FALSE),IF(ISERROR(VLOOKUP(AO6,People!$A$2:$A$149,1,FALSE)),IF(LEN(AO6)=0,TRUE,FALSE),IF(ISERROR(VLOOKUP(AQ6,People!$A$2:$A$149,1,FALSE)),IF(LEN(AQ6)=0,TRUE,FALSE),TRUE)))</f>
        <v>1</v>
      </c>
      <c r="AS6" s="10">
        <f t="shared" si="30"/>
        <v>0</v>
      </c>
      <c r="AT6" s="10">
        <f t="shared" si="31"/>
        <v>0</v>
      </c>
      <c r="AU6" s="10">
        <f t="shared" si="32"/>
        <v>1</v>
      </c>
      <c r="AV6" s="10">
        <f t="shared" si="33"/>
        <v>0</v>
      </c>
      <c r="AW6" s="10">
        <f t="shared" si="34"/>
        <v>0</v>
      </c>
      <c r="AX6" s="10" t="str">
        <f t="shared" si="35"/>
        <v>Art,Drawing,Red and White Tent,8,0,0,1,0,0</v>
      </c>
    </row>
    <row r="7" spans="1:50" ht="33" customHeight="1">
      <c r="A7" s="16" t="s">
        <v>36</v>
      </c>
      <c r="B7" s="16" t="s">
        <v>222</v>
      </c>
      <c r="C7" s="16" t="s">
        <v>86</v>
      </c>
      <c r="D7" s="17">
        <v>8</v>
      </c>
      <c r="E7" s="18"/>
      <c r="F7" s="18" t="s">
        <v>223</v>
      </c>
      <c r="G7" s="18" t="s">
        <v>223</v>
      </c>
      <c r="H7" s="18" t="s">
        <v>223</v>
      </c>
      <c r="I7" s="18"/>
      <c r="J7" s="9" t="str">
        <f t="shared" si="0"/>
        <v>Dunkleburg</v>
      </c>
      <c r="K7" s="9">
        <f t="shared" si="1"/>
        <v>0</v>
      </c>
      <c r="L7" s="9">
        <f t="shared" si="2"/>
        <v>8</v>
      </c>
      <c r="M7" s="9">
        <f t="shared" si="3"/>
        <v>8</v>
      </c>
      <c r="N7" s="9">
        <f t="shared" si="4"/>
        <v>8</v>
      </c>
      <c r="O7" s="9" t="str">
        <f t="shared" si="5"/>
        <v/>
      </c>
      <c r="P7" s="9" t="str">
        <f t="shared" si="6"/>
        <v/>
      </c>
      <c r="Q7" s="9" t="str">
        <f t="shared" si="7"/>
        <v/>
      </c>
      <c r="R7" s="9" t="str">
        <f t="shared" si="8"/>
        <v/>
      </c>
      <c r="S7" s="9" t="str">
        <f t="shared" si="9"/>
        <v/>
      </c>
      <c r="T7" s="9" t="b">
        <f>IF(ISERROR(VLOOKUP(O7,People!$A$2:$A$149,1,FALSE)), IF(LEN(O7)=0,TRUE,FALSE),IF(ISERROR(VLOOKUP(Q7,People!$A$2:$A$149,1,FALSE)),IF(LEN(Q7)=0,TRUE,FALSE),IF(ISERROR(VLOOKUP(S7,People!$A$2:$A$149,1,FALSE)),IF(LEN(S7)=0,TRUE,FALSE),TRUE)))</f>
        <v>1</v>
      </c>
      <c r="U7" s="9" t="str">
        <f t="shared" si="10"/>
        <v>BethD</v>
      </c>
      <c r="V7" s="9" t="str">
        <f t="shared" si="11"/>
        <v/>
      </c>
      <c r="W7" s="9" t="str">
        <f t="shared" si="12"/>
        <v/>
      </c>
      <c r="X7" s="9" t="str">
        <f t="shared" si="13"/>
        <v/>
      </c>
      <c r="Y7" s="9" t="str">
        <f t="shared" si="14"/>
        <v/>
      </c>
      <c r="Z7" s="9" t="b">
        <f>IF(ISERROR(VLOOKUP(U7,People!$A$2:$A$149,1,FALSE)), IF(LEN(U7)=0,TRUE,FALSE),IF(ISERROR(VLOOKUP(W7,People!$A$2:$A$149,1,FALSE)),IF(LEN(W7)=0,TRUE,FALSE),IF(ISERROR(VLOOKUP(Y7,People!$A$2:$A$149,1,FALSE)),IF(LEN(Y7)=0,TRUE,FALSE),TRUE)))</f>
        <v>0</v>
      </c>
      <c r="AA7" s="9" t="str">
        <f t="shared" si="15"/>
        <v>BethD</v>
      </c>
      <c r="AB7" s="9" t="str">
        <f t="shared" si="16"/>
        <v/>
      </c>
      <c r="AC7" s="9" t="str">
        <f t="shared" si="17"/>
        <v/>
      </c>
      <c r="AD7" s="9" t="str">
        <f t="shared" si="18"/>
        <v/>
      </c>
      <c r="AE7" s="9" t="str">
        <f t="shared" si="19"/>
        <v/>
      </c>
      <c r="AF7" s="9" t="b">
        <f>IF(ISERROR(VLOOKUP(AA7,People!$A$2:$A$149,1,FALSE)), IF(LEN(AA7)=0,TRUE,FALSE),IF(ISERROR(VLOOKUP(AC7,People!$A$2:$A$149,1,FALSE)),IF(LEN(AC7)=0,TRUE,FALSE),IF(ISERROR(VLOOKUP(AE7,People!$A$2:$A$149,1,FALSE)),IF(LEN(AE7)=0,TRUE,FALSE),TRUE)))</f>
        <v>0</v>
      </c>
      <c r="AG7" s="9" t="str">
        <f t="shared" si="20"/>
        <v>BethD</v>
      </c>
      <c r="AH7" s="9" t="str">
        <f t="shared" si="21"/>
        <v/>
      </c>
      <c r="AI7" s="9" t="str">
        <f t="shared" si="22"/>
        <v/>
      </c>
      <c r="AJ7" s="9" t="str">
        <f t="shared" si="23"/>
        <v/>
      </c>
      <c r="AK7" s="9" t="str">
        <f t="shared" si="24"/>
        <v/>
      </c>
      <c r="AL7" s="9" t="b">
        <f>IF(ISERROR(VLOOKUP(AG7,People!$A$2:$A$149,1,FALSE)), IF(LEN(AG7)=0,TRUE,FALSE),IF(ISERROR(VLOOKUP(AI7,People!$A$2:$A$149,1,FALSE)),IF(LEN(AI7)=0,TRUE,FALSE),IF(ISERROR(VLOOKUP(AK7,People!$A$2:$A$149,1,FALSE)),IF(LEN(AK7)=0,TRUE,FALSE),TRUE)))</f>
        <v>0</v>
      </c>
      <c r="AM7" s="9" t="str">
        <f t="shared" si="25"/>
        <v/>
      </c>
      <c r="AN7" s="9" t="str">
        <f t="shared" si="26"/>
        <v/>
      </c>
      <c r="AO7" s="9" t="str">
        <f t="shared" si="27"/>
        <v/>
      </c>
      <c r="AP7" s="9" t="str">
        <f t="shared" si="28"/>
        <v/>
      </c>
      <c r="AQ7" s="9" t="str">
        <f t="shared" si="29"/>
        <v/>
      </c>
      <c r="AR7" s="9" t="b">
        <f>IF(ISERROR(VLOOKUP(AM7,People!$A$2:$A$149,1,FALSE)), IF(LEN(AM7)=0,TRUE,FALSE),IF(ISERROR(VLOOKUP(AO7,People!$A$2:$A$149,1,FALSE)),IF(LEN(AO7)=0,TRUE,FALSE),IF(ISERROR(VLOOKUP(AQ7,People!$A$2:$A$149,1,FALSE)),IF(LEN(AQ7)=0,TRUE,FALSE),TRUE)))</f>
        <v>1</v>
      </c>
      <c r="AS7" s="10">
        <f t="shared" si="30"/>
        <v>0</v>
      </c>
      <c r="AT7" s="10">
        <f t="shared" si="31"/>
        <v>1</v>
      </c>
      <c r="AU7" s="10">
        <f t="shared" si="32"/>
        <v>1</v>
      </c>
      <c r="AV7" s="10">
        <f t="shared" si="33"/>
        <v>1</v>
      </c>
      <c r="AW7" s="10">
        <f t="shared" si="34"/>
        <v>0</v>
      </c>
      <c r="AX7" s="10" t="str">
        <f t="shared" si="35"/>
        <v>Art,Dunkleburg,Yurt,8,0,1,1,1,0</v>
      </c>
    </row>
    <row r="8" spans="1:50" ht="33" customHeight="1">
      <c r="A8" s="16" t="s">
        <v>36</v>
      </c>
      <c r="B8" s="16" t="s">
        <v>251</v>
      </c>
      <c r="C8" s="16" t="s">
        <v>88</v>
      </c>
      <c r="D8" s="17">
        <v>6</v>
      </c>
      <c r="E8" s="18" t="s">
        <v>46</v>
      </c>
      <c r="F8" s="18" t="s">
        <v>116</v>
      </c>
      <c r="G8" s="18" t="s">
        <v>54</v>
      </c>
      <c r="H8" s="18"/>
      <c r="I8" s="18"/>
      <c r="J8" s="9" t="str">
        <f t="shared" si="0"/>
        <v>Instr. Making</v>
      </c>
      <c r="K8" s="9">
        <f t="shared" si="1"/>
        <v>6</v>
      </c>
      <c r="L8" s="9">
        <f t="shared" si="2"/>
        <v>6</v>
      </c>
      <c r="M8" s="9">
        <f>IF(ISBLANK(G8),0,+(D8))</f>
        <v>6</v>
      </c>
      <c r="N8" s="9">
        <f t="shared" si="4"/>
        <v>0</v>
      </c>
      <c r="O8" s="9" t="str">
        <f t="shared" si="5"/>
        <v>Alix</v>
      </c>
      <c r="P8" s="9" t="str">
        <f t="shared" si="6"/>
        <v/>
      </c>
      <c r="Q8" s="9" t="str">
        <f t="shared" si="7"/>
        <v/>
      </c>
      <c r="R8" s="9" t="str">
        <f t="shared" si="8"/>
        <v/>
      </c>
      <c r="S8" s="9" t="str">
        <f t="shared" si="9"/>
        <v/>
      </c>
      <c r="T8" s="9" t="b">
        <f>IF(ISERROR(VLOOKUP(O8,People!$A$2:$A$149,1,FALSE)), IF(LEN(O8)=0,TRUE,FALSE),IF(ISERROR(VLOOKUP(Q8,People!$A$2:$A$149,1,FALSE)),IF(LEN(Q8)=0,TRUE,FALSE),IF(ISERROR(VLOOKUP(S8,People!$A$2:$A$149,1,FALSE)),IF(LEN(S8)=0,TRUE,FALSE),TRUE)))</f>
        <v>1</v>
      </c>
      <c r="U8" s="9" t="str">
        <f t="shared" si="10"/>
        <v>Jason</v>
      </c>
      <c r="V8" s="9" t="str">
        <f t="shared" si="11"/>
        <v/>
      </c>
      <c r="W8" s="9" t="str">
        <f t="shared" si="12"/>
        <v/>
      </c>
      <c r="X8" s="9" t="str">
        <f t="shared" si="13"/>
        <v/>
      </c>
      <c r="Y8" s="9" t="str">
        <f t="shared" si="14"/>
        <v/>
      </c>
      <c r="Z8" s="9" t="b">
        <f>IF(ISERROR(VLOOKUP(U8,People!$A$2:$A$149,1,FALSE)), IF(LEN(U8)=0,TRUE,FALSE),IF(ISERROR(VLOOKUP(W8,People!$A$2:$A$149,1,FALSE)),IF(LEN(W8)=0,TRUE,FALSE),IF(ISERROR(VLOOKUP(Y8,People!$A$2:$A$149,1,FALSE)),IF(LEN(Y8)=0,TRUE,FALSE),TRUE)))</f>
        <v>1</v>
      </c>
      <c r="AA8" s="9" t="str">
        <f>IF(ISBLANK(G8),"",IF(ISERROR(SEARCH(" ",G8)), G8, TRIM(MID(G8,1,SEARCH(" ",G8)))))</f>
        <v>Zack</v>
      </c>
      <c r="AB8" s="9" t="str">
        <f>IF(ISERROR(SEARCH(" ",G8)),"",RIGHT(G8,LEN(G8)-SEARCH(" ",G8)))</f>
        <v/>
      </c>
      <c r="AC8" s="9" t="str">
        <f t="shared" si="17"/>
        <v/>
      </c>
      <c r="AD8" s="9" t="str">
        <f t="shared" si="18"/>
        <v/>
      </c>
      <c r="AE8" s="9" t="str">
        <f t="shared" si="19"/>
        <v/>
      </c>
      <c r="AF8" s="9" t="b">
        <f>IF(ISERROR(VLOOKUP(AA8,People!$A$2:$A$149,1,FALSE)), IF(LEN(AA8)=0,TRUE,FALSE),IF(ISERROR(VLOOKUP(AC8,People!$A$2:$A$149,1,FALSE)),IF(LEN(AC8)=0,TRUE,FALSE),IF(ISERROR(VLOOKUP(AE8,People!$A$2:$A$149,1,FALSE)),IF(LEN(AE8)=0,TRUE,FALSE),TRUE)))</f>
        <v>1</v>
      </c>
      <c r="AG8" s="9" t="str">
        <f t="shared" si="20"/>
        <v/>
      </c>
      <c r="AH8" s="9" t="str">
        <f t="shared" si="21"/>
        <v/>
      </c>
      <c r="AI8" s="9" t="str">
        <f t="shared" si="22"/>
        <v/>
      </c>
      <c r="AJ8" s="9" t="str">
        <f t="shared" si="23"/>
        <v/>
      </c>
      <c r="AK8" s="9" t="str">
        <f t="shared" si="24"/>
        <v/>
      </c>
      <c r="AL8" s="9" t="b">
        <f>IF(ISERROR(VLOOKUP(AG8,People!$A$2:$A$149,1,FALSE)), IF(LEN(AG8)=0,TRUE,FALSE),IF(ISERROR(VLOOKUP(AI8,People!$A$2:$A$149,1,FALSE)),IF(LEN(AI8)=0,TRUE,FALSE),IF(ISERROR(VLOOKUP(AK8,People!$A$2:$A$149,1,FALSE)),IF(LEN(AK8)=0,TRUE,FALSE),TRUE)))</f>
        <v>1</v>
      </c>
      <c r="AM8" s="9" t="str">
        <f t="shared" si="25"/>
        <v/>
      </c>
      <c r="AN8" s="9" t="str">
        <f t="shared" si="26"/>
        <v/>
      </c>
      <c r="AO8" s="9" t="str">
        <f t="shared" si="27"/>
        <v/>
      </c>
      <c r="AP8" s="9" t="str">
        <f t="shared" si="28"/>
        <v/>
      </c>
      <c r="AQ8" s="9" t="str">
        <f t="shared" si="29"/>
        <v/>
      </c>
      <c r="AR8" s="9" t="b">
        <f>IF(ISERROR(VLOOKUP(AM8,People!$A$2:$A$149,1,FALSE)), IF(LEN(AM8)=0,TRUE,FALSE),IF(ISERROR(VLOOKUP(AO8,People!$A$2:$A$149,1,FALSE)),IF(LEN(AO8)=0,TRUE,FALSE),IF(ISERROR(VLOOKUP(AQ8,People!$A$2:$A$149,1,FALSE)),IF(LEN(AQ8)=0,TRUE,FALSE),TRUE)))</f>
        <v>1</v>
      </c>
      <c r="AS8" s="10">
        <f t="shared" si="30"/>
        <v>1</v>
      </c>
      <c r="AT8" s="10">
        <f t="shared" si="31"/>
        <v>1</v>
      </c>
      <c r="AU8" s="10">
        <f t="shared" si="32"/>
        <v>1</v>
      </c>
      <c r="AV8" s="10">
        <f t="shared" si="33"/>
        <v>0</v>
      </c>
      <c r="AW8" s="10">
        <f t="shared" si="34"/>
        <v>0</v>
      </c>
      <c r="AX8" s="10" t="str">
        <f t="shared" si="35"/>
        <v>Art,Instr. Making,D + D,6,1,1,1,0,0</v>
      </c>
    </row>
    <row r="9" spans="1:50" ht="33" customHeight="1">
      <c r="A9" s="16" t="s">
        <v>36</v>
      </c>
      <c r="B9" s="16" t="s">
        <v>360</v>
      </c>
      <c r="C9" s="16" t="s">
        <v>175</v>
      </c>
      <c r="D9" s="17">
        <v>8</v>
      </c>
      <c r="E9" s="18"/>
      <c r="F9" s="18"/>
      <c r="G9" s="18"/>
      <c r="H9" s="18" t="s">
        <v>180</v>
      </c>
      <c r="I9" s="18"/>
      <c r="J9" s="9" t="str">
        <f t="shared" si="0"/>
        <v>Jewelry</v>
      </c>
      <c r="K9" s="9">
        <f t="shared" si="1"/>
        <v>0</v>
      </c>
      <c r="L9" s="9">
        <f t="shared" si="2"/>
        <v>0</v>
      </c>
      <c r="M9" s="9">
        <f t="shared" si="3"/>
        <v>0</v>
      </c>
      <c r="N9" s="9">
        <f t="shared" si="4"/>
        <v>8</v>
      </c>
      <c r="O9" s="9" t="str">
        <f t="shared" si="5"/>
        <v/>
      </c>
      <c r="P9" s="9" t="str">
        <f t="shared" si="6"/>
        <v/>
      </c>
      <c r="Q9" s="9" t="str">
        <f t="shared" si="7"/>
        <v/>
      </c>
      <c r="R9" s="9" t="str">
        <f t="shared" si="8"/>
        <v/>
      </c>
      <c r="S9" s="9" t="str">
        <f t="shared" si="9"/>
        <v/>
      </c>
      <c r="T9" s="9" t="b">
        <f>IF(ISERROR(VLOOKUP(O9,People!$A$2:$A$149,1,FALSE)), IF(LEN(O9)=0,TRUE,FALSE),IF(ISERROR(VLOOKUP(Q9,People!$A$2:$A$149,1,FALSE)),IF(LEN(Q9)=0,TRUE,FALSE),IF(ISERROR(VLOOKUP(S9,People!$A$2:$A$149,1,FALSE)),IF(LEN(S9)=0,TRUE,FALSE),TRUE)))</f>
        <v>1</v>
      </c>
      <c r="U9" s="9" t="str">
        <f t="shared" si="10"/>
        <v/>
      </c>
      <c r="V9" s="9" t="str">
        <f t="shared" si="11"/>
        <v/>
      </c>
      <c r="W9" s="9" t="str">
        <f t="shared" si="12"/>
        <v/>
      </c>
      <c r="X9" s="9" t="str">
        <f t="shared" si="13"/>
        <v/>
      </c>
      <c r="Y9" s="9" t="str">
        <f t="shared" si="14"/>
        <v/>
      </c>
      <c r="Z9" s="9" t="b">
        <f>IF(ISERROR(VLOOKUP(U9,People!$A$2:$A$149,1,FALSE)), IF(LEN(U9)=0,TRUE,FALSE),IF(ISERROR(VLOOKUP(W9,People!$A$2:$A$149,1,FALSE)),IF(LEN(W9)=0,TRUE,FALSE),IF(ISERROR(VLOOKUP(Y9,People!$A$2:$A$149,1,FALSE)),IF(LEN(Y9)=0,TRUE,FALSE),TRUE)))</f>
        <v>1</v>
      </c>
      <c r="AA9" s="9" t="str">
        <f t="shared" si="15"/>
        <v/>
      </c>
      <c r="AB9" s="9" t="str">
        <f t="shared" si="16"/>
        <v/>
      </c>
      <c r="AC9" s="9" t="str">
        <f t="shared" si="17"/>
        <v/>
      </c>
      <c r="AD9" s="9" t="str">
        <f t="shared" si="18"/>
        <v/>
      </c>
      <c r="AE9" s="9" t="str">
        <f t="shared" si="19"/>
        <v/>
      </c>
      <c r="AF9" s="9" t="b">
        <f>IF(ISERROR(VLOOKUP(AA9,People!$A$2:$A$149,1,FALSE)), IF(LEN(AA9)=0,TRUE,FALSE),IF(ISERROR(VLOOKUP(AC9,People!$A$2:$A$149,1,FALSE)),IF(LEN(AC9)=0,TRUE,FALSE),IF(ISERROR(VLOOKUP(AE9,People!$A$2:$A$149,1,FALSE)),IF(LEN(AE9)=0,TRUE,FALSE),TRUE)))</f>
        <v>1</v>
      </c>
      <c r="AG9" s="9" t="str">
        <f t="shared" si="20"/>
        <v>Denise</v>
      </c>
      <c r="AH9" s="9" t="str">
        <f t="shared" si="21"/>
        <v/>
      </c>
      <c r="AI9" s="9" t="str">
        <f t="shared" si="22"/>
        <v/>
      </c>
      <c r="AJ9" s="9" t="str">
        <f t="shared" si="23"/>
        <v/>
      </c>
      <c r="AK9" s="9" t="str">
        <f t="shared" si="24"/>
        <v/>
      </c>
      <c r="AL9" s="9" t="b">
        <f>IF(ISERROR(VLOOKUP(AG9,People!$A$2:$A$149,1,FALSE)), IF(LEN(AG9)=0,TRUE,FALSE),IF(ISERROR(VLOOKUP(AI9,People!$A$2:$A$149,1,FALSE)),IF(LEN(AI9)=0,TRUE,FALSE),IF(ISERROR(VLOOKUP(AK9,People!$A$2:$A$149,1,FALSE)),IF(LEN(AK9)=0,TRUE,FALSE),TRUE)))</f>
        <v>1</v>
      </c>
      <c r="AM9" s="9" t="str">
        <f t="shared" si="25"/>
        <v/>
      </c>
      <c r="AN9" s="9" t="str">
        <f t="shared" si="26"/>
        <v/>
      </c>
      <c r="AO9" s="9" t="str">
        <f t="shared" si="27"/>
        <v/>
      </c>
      <c r="AP9" s="9" t="str">
        <f t="shared" si="28"/>
        <v/>
      </c>
      <c r="AQ9" s="9" t="str">
        <f t="shared" si="29"/>
        <v/>
      </c>
      <c r="AR9" s="9" t="b">
        <f>IF(ISERROR(VLOOKUP(AM9,People!$A$2:$A$149,1,FALSE)), IF(LEN(AM9)=0,TRUE,FALSE),IF(ISERROR(VLOOKUP(AO9,People!$A$2:$A$149,1,FALSE)),IF(LEN(AO9)=0,TRUE,FALSE),IF(ISERROR(VLOOKUP(AQ9,People!$A$2:$A$149,1,FALSE)),IF(LEN(AQ9)=0,TRUE,FALSE),TRUE)))</f>
        <v>1</v>
      </c>
      <c r="AS9" s="10">
        <f t="shared" si="30"/>
        <v>0</v>
      </c>
      <c r="AT9" s="10">
        <f t="shared" si="31"/>
        <v>0</v>
      </c>
      <c r="AU9" s="10">
        <f t="shared" si="32"/>
        <v>0</v>
      </c>
      <c r="AV9" s="10">
        <f t="shared" si="33"/>
        <v>1</v>
      </c>
      <c r="AW9" s="10">
        <f t="shared" si="34"/>
        <v>0</v>
      </c>
      <c r="AX9" s="10" t="str">
        <f t="shared" si="35"/>
        <v>Art,Jewelry,Green Awning,8,0,0,0,1,0</v>
      </c>
    </row>
    <row r="10" spans="1:50" ht="33" customHeight="1">
      <c r="A10" s="16" t="s">
        <v>36</v>
      </c>
      <c r="B10" s="16" t="s">
        <v>359</v>
      </c>
      <c r="C10" s="16" t="s">
        <v>202</v>
      </c>
      <c r="D10" s="17">
        <v>8</v>
      </c>
      <c r="E10" s="18"/>
      <c r="F10" s="18"/>
      <c r="G10" s="18"/>
      <c r="H10" s="18"/>
      <c r="I10" s="18"/>
      <c r="J10" s="9" t="str">
        <f t="shared" si="0"/>
        <v>Knitting</v>
      </c>
      <c r="K10" s="9">
        <f t="shared" si="1"/>
        <v>0</v>
      </c>
      <c r="L10" s="9">
        <f t="shared" si="2"/>
        <v>0</v>
      </c>
      <c r="M10" s="9">
        <f t="shared" si="3"/>
        <v>0</v>
      </c>
      <c r="N10" s="9">
        <f t="shared" si="4"/>
        <v>0</v>
      </c>
      <c r="O10" s="9" t="str">
        <f t="shared" si="5"/>
        <v/>
      </c>
      <c r="P10" s="9" t="str">
        <f t="shared" si="6"/>
        <v/>
      </c>
      <c r="Q10" s="9" t="str">
        <f t="shared" si="7"/>
        <v/>
      </c>
      <c r="R10" s="9" t="str">
        <f t="shared" si="8"/>
        <v/>
      </c>
      <c r="S10" s="9" t="str">
        <f t="shared" si="9"/>
        <v/>
      </c>
      <c r="T10" s="9" t="b">
        <f>IF(ISERROR(VLOOKUP(O10,People!$A$2:$A$149,1,FALSE)), IF(LEN(O10)=0,TRUE,FALSE),IF(ISERROR(VLOOKUP(Q10,People!$A$2:$A$149,1,FALSE)),IF(LEN(Q10)=0,TRUE,FALSE),IF(ISERROR(VLOOKUP(S10,People!$A$2:$A$149,1,FALSE)),IF(LEN(S10)=0,TRUE,FALSE),TRUE)))</f>
        <v>1</v>
      </c>
      <c r="U10" s="9" t="str">
        <f t="shared" si="10"/>
        <v/>
      </c>
      <c r="V10" s="9" t="str">
        <f t="shared" si="11"/>
        <v/>
      </c>
      <c r="W10" s="9" t="str">
        <f t="shared" si="12"/>
        <v/>
      </c>
      <c r="X10" s="9" t="str">
        <f t="shared" si="13"/>
        <v/>
      </c>
      <c r="Y10" s="9" t="str">
        <f t="shared" si="14"/>
        <v/>
      </c>
      <c r="Z10" s="9" t="b">
        <f>IF(ISERROR(VLOOKUP(U10,People!$A$2:$A$149,1,FALSE)), IF(LEN(U10)=0,TRUE,FALSE),IF(ISERROR(VLOOKUP(W10,People!$A$2:$A$149,1,FALSE)),IF(LEN(W10)=0,TRUE,FALSE),IF(ISERROR(VLOOKUP(Y10,People!$A$2:$A$149,1,FALSE)),IF(LEN(Y10)=0,TRUE,FALSE),TRUE)))</f>
        <v>1</v>
      </c>
      <c r="AA10" s="9" t="str">
        <f t="shared" si="15"/>
        <v/>
      </c>
      <c r="AB10" s="9" t="str">
        <f t="shared" si="16"/>
        <v/>
      </c>
      <c r="AC10" s="9" t="str">
        <f t="shared" si="17"/>
        <v/>
      </c>
      <c r="AD10" s="9" t="str">
        <f t="shared" si="18"/>
        <v/>
      </c>
      <c r="AE10" s="9" t="str">
        <f t="shared" si="19"/>
        <v/>
      </c>
      <c r="AF10" s="9" t="b">
        <f>IF(ISERROR(VLOOKUP(AA10,People!$A$2:$A$149,1,FALSE)), IF(LEN(AA10)=0,TRUE,FALSE),IF(ISERROR(VLOOKUP(AC10,People!$A$2:$A$149,1,FALSE)),IF(LEN(AC10)=0,TRUE,FALSE),IF(ISERROR(VLOOKUP(AE10,People!$A$2:$A$149,1,FALSE)),IF(LEN(AE10)=0,TRUE,FALSE),TRUE)))</f>
        <v>1</v>
      </c>
      <c r="AG10" s="9" t="str">
        <f t="shared" si="20"/>
        <v/>
      </c>
      <c r="AH10" s="9" t="str">
        <f t="shared" si="21"/>
        <v/>
      </c>
      <c r="AI10" s="9" t="str">
        <f t="shared" si="22"/>
        <v/>
      </c>
      <c r="AJ10" s="9" t="str">
        <f t="shared" si="23"/>
        <v/>
      </c>
      <c r="AK10" s="9" t="str">
        <f t="shared" si="24"/>
        <v/>
      </c>
      <c r="AL10" s="9" t="b">
        <f>IF(ISERROR(VLOOKUP(AG10,People!$A$2:$A$149,1,FALSE)), IF(LEN(AG10)=0,TRUE,FALSE),IF(ISERROR(VLOOKUP(AI10,People!$A$2:$A$149,1,FALSE)),IF(LEN(AI10)=0,TRUE,FALSE),IF(ISERROR(VLOOKUP(AK10,People!$A$2:$A$149,1,FALSE)),IF(LEN(AK10)=0,TRUE,FALSE),TRUE)))</f>
        <v>1</v>
      </c>
      <c r="AM10" s="9" t="str">
        <f t="shared" si="25"/>
        <v/>
      </c>
      <c r="AN10" s="9" t="str">
        <f t="shared" si="26"/>
        <v/>
      </c>
      <c r="AO10" s="9" t="str">
        <f t="shared" si="27"/>
        <v/>
      </c>
      <c r="AP10" s="9" t="str">
        <f t="shared" si="28"/>
        <v/>
      </c>
      <c r="AQ10" s="9" t="str">
        <f t="shared" si="29"/>
        <v/>
      </c>
      <c r="AR10" s="9" t="b">
        <f>IF(ISERROR(VLOOKUP(AM10,People!$A$2:$A$149,1,FALSE)), IF(LEN(AM10)=0,TRUE,FALSE),IF(ISERROR(VLOOKUP(AO10,People!$A$2:$A$149,1,FALSE)),IF(LEN(AO10)=0,TRUE,FALSE),IF(ISERROR(VLOOKUP(AQ10,People!$A$2:$A$149,1,FALSE)),IF(LEN(AQ10)=0,TRUE,FALSE),TRUE)))</f>
        <v>1</v>
      </c>
      <c r="AS10" s="10">
        <f t="shared" si="30"/>
        <v>0</v>
      </c>
      <c r="AT10" s="10">
        <f t="shared" si="31"/>
        <v>0</v>
      </c>
      <c r="AU10" s="10">
        <f t="shared" si="32"/>
        <v>0</v>
      </c>
      <c r="AV10" s="10">
        <f t="shared" si="33"/>
        <v>0</v>
      </c>
      <c r="AW10" s="10">
        <f t="shared" si="34"/>
        <v>0</v>
      </c>
      <c r="AX10" s="10" t="str">
        <f t="shared" si="35"/>
        <v>Art,Knitting,Buckhorn,8,0,0,0,0,0</v>
      </c>
    </row>
    <row r="11" spans="1:50" ht="33" customHeight="1">
      <c r="A11" s="16" t="s">
        <v>36</v>
      </c>
      <c r="B11" s="16" t="s">
        <v>114</v>
      </c>
      <c r="C11" s="16" t="s">
        <v>75</v>
      </c>
      <c r="D11" s="17">
        <v>8</v>
      </c>
      <c r="E11" s="18"/>
      <c r="F11" s="18"/>
      <c r="G11" s="18"/>
      <c r="H11" s="18"/>
      <c r="I11" s="18"/>
      <c r="J11" s="9" t="str">
        <f t="shared" si="0"/>
        <v>Mask Making</v>
      </c>
      <c r="K11" s="9">
        <f t="shared" si="1"/>
        <v>0</v>
      </c>
      <c r="L11" s="9">
        <f t="shared" si="2"/>
        <v>0</v>
      </c>
      <c r="M11" s="9">
        <f>IF(ISBLANK(G11),0,+(D11))</f>
        <v>0</v>
      </c>
      <c r="N11" s="9">
        <f t="shared" si="4"/>
        <v>0</v>
      </c>
      <c r="O11" s="9" t="str">
        <f t="shared" si="5"/>
        <v/>
      </c>
      <c r="P11" s="9" t="str">
        <f t="shared" si="6"/>
        <v/>
      </c>
      <c r="Q11" s="9" t="str">
        <f t="shared" si="7"/>
        <v/>
      </c>
      <c r="R11" s="9" t="str">
        <f t="shared" si="8"/>
        <v/>
      </c>
      <c r="S11" s="9" t="str">
        <f t="shared" si="9"/>
        <v/>
      </c>
      <c r="T11" s="9" t="b">
        <f>IF(ISERROR(VLOOKUP(O11,People!$A$2:$A$149,1,FALSE)), IF(LEN(O11)=0,TRUE,FALSE),IF(ISERROR(VLOOKUP(Q11,People!$A$2:$A$149,1,FALSE)),IF(LEN(Q11)=0,TRUE,FALSE),IF(ISERROR(VLOOKUP(S11,People!$A$2:$A$149,1,FALSE)),IF(LEN(S11)=0,TRUE,FALSE),TRUE)))</f>
        <v>1</v>
      </c>
      <c r="U11" s="9" t="str">
        <f t="shared" si="10"/>
        <v/>
      </c>
      <c r="V11" s="9" t="str">
        <f t="shared" si="11"/>
        <v/>
      </c>
      <c r="W11" s="9" t="str">
        <f t="shared" si="12"/>
        <v/>
      </c>
      <c r="X11" s="9" t="str">
        <f t="shared" si="13"/>
        <v/>
      </c>
      <c r="Y11" s="9" t="str">
        <f t="shared" si="14"/>
        <v/>
      </c>
      <c r="Z11" s="9" t="b">
        <f>IF(ISERROR(VLOOKUP(U11,People!$A$2:$A$149,1,FALSE)), IF(LEN(U11)=0,TRUE,FALSE),IF(ISERROR(VLOOKUP(W11,People!$A$2:$A$149,1,FALSE)),IF(LEN(W11)=0,TRUE,FALSE),IF(ISERROR(VLOOKUP(Y11,People!$A$2:$A$149,1,FALSE)),IF(LEN(Y11)=0,TRUE,FALSE),TRUE)))</f>
        <v>1</v>
      </c>
      <c r="AA11" s="9" t="str">
        <f>IF(ISBLANK(G11),"",IF(ISERROR(SEARCH(" ",G11)), G11, TRIM(MID(G11,1,SEARCH(" ",G11)))))</f>
        <v/>
      </c>
      <c r="AB11" s="9" t="str">
        <f>IF(ISERROR(SEARCH(" ",G11)),"",RIGHT(G11,LEN(G11)-SEARCH(" ",G11)))</f>
        <v/>
      </c>
      <c r="AC11" s="9" t="str">
        <f t="shared" si="17"/>
        <v/>
      </c>
      <c r="AD11" s="9" t="str">
        <f t="shared" si="18"/>
        <v/>
      </c>
      <c r="AE11" s="9" t="str">
        <f t="shared" si="19"/>
        <v/>
      </c>
      <c r="AF11" s="9" t="b">
        <f>IF(ISERROR(VLOOKUP(AA11,People!$A$2:$A$149,1,FALSE)), IF(LEN(AA11)=0,TRUE,FALSE),IF(ISERROR(VLOOKUP(AC11,People!$A$2:$A$149,1,FALSE)),IF(LEN(AC11)=0,TRUE,FALSE),IF(ISERROR(VLOOKUP(AE11,People!$A$2:$A$149,1,FALSE)),IF(LEN(AE11)=0,TRUE,FALSE),TRUE)))</f>
        <v>1</v>
      </c>
      <c r="AG11" s="9" t="str">
        <f t="shared" si="20"/>
        <v/>
      </c>
      <c r="AH11" s="9" t="str">
        <f t="shared" si="21"/>
        <v/>
      </c>
      <c r="AI11" s="9" t="str">
        <f t="shared" si="22"/>
        <v/>
      </c>
      <c r="AJ11" s="9" t="str">
        <f t="shared" si="23"/>
        <v/>
      </c>
      <c r="AK11" s="9" t="str">
        <f t="shared" si="24"/>
        <v/>
      </c>
      <c r="AL11" s="9" t="b">
        <f>IF(ISERROR(VLOOKUP(AG11,People!$A$2:$A$149,1,FALSE)), IF(LEN(AG11)=0,TRUE,FALSE),IF(ISERROR(VLOOKUP(AI11,People!$A$2:$A$149,1,FALSE)),IF(LEN(AI11)=0,TRUE,FALSE),IF(ISERROR(VLOOKUP(AK11,People!$A$2:$A$149,1,FALSE)),IF(LEN(AK11)=0,TRUE,FALSE),TRUE)))</f>
        <v>1</v>
      </c>
      <c r="AM11" s="9" t="str">
        <f t="shared" si="25"/>
        <v/>
      </c>
      <c r="AN11" s="9" t="str">
        <f t="shared" si="26"/>
        <v/>
      </c>
      <c r="AO11" s="9" t="str">
        <f t="shared" si="27"/>
        <v/>
      </c>
      <c r="AP11" s="9" t="str">
        <f t="shared" si="28"/>
        <v/>
      </c>
      <c r="AQ11" s="9" t="str">
        <f t="shared" si="29"/>
        <v/>
      </c>
      <c r="AR11" s="9" t="b">
        <f>IF(ISERROR(VLOOKUP(AM11,People!$A$2:$A$149,1,FALSE)), IF(LEN(AM11)=0,TRUE,FALSE),IF(ISERROR(VLOOKUP(AO11,People!$A$2:$A$149,1,FALSE)),IF(LEN(AO11)=0,TRUE,FALSE),IF(ISERROR(VLOOKUP(AQ11,People!$A$2:$A$149,1,FALSE)),IF(LEN(AQ11)=0,TRUE,FALSE),TRUE)))</f>
        <v>1</v>
      </c>
      <c r="AS11" s="10">
        <f t="shared" si="30"/>
        <v>0</v>
      </c>
      <c r="AT11" s="10">
        <f t="shared" si="31"/>
        <v>0</v>
      </c>
      <c r="AU11" s="10">
        <f t="shared" si="32"/>
        <v>0</v>
      </c>
      <c r="AV11" s="10">
        <f t="shared" si="33"/>
        <v>0</v>
      </c>
      <c r="AW11" s="10">
        <f t="shared" si="34"/>
        <v>0</v>
      </c>
      <c r="AX11" s="10" t="str">
        <f t="shared" si="35"/>
        <v>Art,Mask Making,Animal House,8,0,0,0,0,0</v>
      </c>
    </row>
    <row r="12" spans="1:50" ht="33" customHeight="1">
      <c r="A12" s="16" t="s">
        <v>36</v>
      </c>
      <c r="B12" s="16" t="s">
        <v>13</v>
      </c>
      <c r="C12" s="16" t="s">
        <v>75</v>
      </c>
      <c r="D12" s="17">
        <v>8</v>
      </c>
      <c r="E12" s="18"/>
      <c r="F12" s="18" t="s">
        <v>92</v>
      </c>
      <c r="G12" s="18"/>
      <c r="H12" s="18"/>
      <c r="I12" s="18"/>
      <c r="J12" s="9" t="str">
        <f t="shared" si="0"/>
        <v>Painting</v>
      </c>
      <c r="K12" s="9">
        <f t="shared" si="1"/>
        <v>0</v>
      </c>
      <c r="L12" s="9">
        <f t="shared" si="2"/>
        <v>8</v>
      </c>
      <c r="M12" s="9">
        <f t="shared" si="3"/>
        <v>0</v>
      </c>
      <c r="N12" s="9">
        <f t="shared" si="4"/>
        <v>0</v>
      </c>
      <c r="O12" s="9" t="str">
        <f t="shared" si="5"/>
        <v/>
      </c>
      <c r="P12" s="9" t="str">
        <f t="shared" si="6"/>
        <v/>
      </c>
      <c r="Q12" s="9" t="str">
        <f t="shared" si="7"/>
        <v/>
      </c>
      <c r="R12" s="9" t="str">
        <f t="shared" si="8"/>
        <v/>
      </c>
      <c r="S12" s="9" t="str">
        <f t="shared" si="9"/>
        <v/>
      </c>
      <c r="T12" s="9" t="b">
        <f>IF(ISERROR(VLOOKUP(O12,People!$A$2:$A$149,1,FALSE)), IF(LEN(O12)=0,TRUE,FALSE),IF(ISERROR(VLOOKUP(Q12,People!$A$2:$A$149,1,FALSE)),IF(LEN(Q12)=0,TRUE,FALSE),IF(ISERROR(VLOOKUP(S12,People!$A$2:$A$149,1,FALSE)),IF(LEN(S12)=0,TRUE,FALSE),TRUE)))</f>
        <v>1</v>
      </c>
      <c r="U12" s="9" t="str">
        <f t="shared" si="10"/>
        <v>Isobel</v>
      </c>
      <c r="V12" s="9" t="str">
        <f t="shared" si="11"/>
        <v/>
      </c>
      <c r="W12" s="9" t="str">
        <f t="shared" si="12"/>
        <v/>
      </c>
      <c r="X12" s="9" t="str">
        <f t="shared" si="13"/>
        <v/>
      </c>
      <c r="Y12" s="9" t="str">
        <f t="shared" si="14"/>
        <v/>
      </c>
      <c r="Z12" s="9" t="b">
        <f>IF(ISERROR(VLOOKUP(U12,People!$A$2:$A$149,1,FALSE)), IF(LEN(U12)=0,TRUE,FALSE),IF(ISERROR(VLOOKUP(W12,People!$A$2:$A$149,1,FALSE)),IF(LEN(W12)=0,TRUE,FALSE),IF(ISERROR(VLOOKUP(Y12,People!$A$2:$A$149,1,FALSE)),IF(LEN(Y12)=0,TRUE,FALSE),TRUE)))</f>
        <v>1</v>
      </c>
      <c r="AA12" s="9" t="str">
        <f t="shared" si="15"/>
        <v/>
      </c>
      <c r="AB12" s="9" t="str">
        <f t="shared" si="16"/>
        <v/>
      </c>
      <c r="AC12" s="9" t="str">
        <f t="shared" si="17"/>
        <v/>
      </c>
      <c r="AD12" s="9" t="str">
        <f t="shared" si="18"/>
        <v/>
      </c>
      <c r="AE12" s="9" t="str">
        <f t="shared" si="19"/>
        <v/>
      </c>
      <c r="AF12" s="9" t="b">
        <f>IF(ISERROR(VLOOKUP(AA12,People!$A$2:$A$149,1,FALSE)), IF(LEN(AA12)=0,TRUE,FALSE),IF(ISERROR(VLOOKUP(AC12,People!$A$2:$A$149,1,FALSE)),IF(LEN(AC12)=0,TRUE,FALSE),IF(ISERROR(VLOOKUP(AE12,People!$A$2:$A$149,1,FALSE)),IF(LEN(AE12)=0,TRUE,FALSE),TRUE)))</f>
        <v>1</v>
      </c>
      <c r="AG12" s="9" t="str">
        <f t="shared" si="20"/>
        <v/>
      </c>
      <c r="AH12" s="9" t="str">
        <f t="shared" si="21"/>
        <v/>
      </c>
      <c r="AI12" s="9" t="str">
        <f t="shared" si="22"/>
        <v/>
      </c>
      <c r="AJ12" s="9" t="str">
        <f t="shared" si="23"/>
        <v/>
      </c>
      <c r="AK12" s="9" t="str">
        <f t="shared" si="24"/>
        <v/>
      </c>
      <c r="AL12" s="9" t="b">
        <f>IF(ISERROR(VLOOKUP(AG12,People!$A$2:$A$149,1,FALSE)), IF(LEN(AG12)=0,TRUE,FALSE),IF(ISERROR(VLOOKUP(AI12,People!$A$2:$A$149,1,FALSE)),IF(LEN(AI12)=0,TRUE,FALSE),IF(ISERROR(VLOOKUP(AK12,People!$A$2:$A$149,1,FALSE)),IF(LEN(AK12)=0,TRUE,FALSE),TRUE)))</f>
        <v>1</v>
      </c>
      <c r="AM12" s="9" t="str">
        <f t="shared" si="25"/>
        <v/>
      </c>
      <c r="AN12" s="9" t="str">
        <f t="shared" si="26"/>
        <v/>
      </c>
      <c r="AO12" s="9" t="str">
        <f t="shared" si="27"/>
        <v/>
      </c>
      <c r="AP12" s="9" t="str">
        <f t="shared" si="28"/>
        <v/>
      </c>
      <c r="AQ12" s="9" t="str">
        <f t="shared" si="29"/>
        <v/>
      </c>
      <c r="AR12" s="9" t="b">
        <f>IF(ISERROR(VLOOKUP(AM12,People!$A$2:$A$149,1,FALSE)), IF(LEN(AM12)=0,TRUE,FALSE),IF(ISERROR(VLOOKUP(AO12,People!$A$2:$A$149,1,FALSE)),IF(LEN(AO12)=0,TRUE,FALSE),IF(ISERROR(VLOOKUP(AQ12,People!$A$2:$A$149,1,FALSE)),IF(LEN(AQ12)=0,TRUE,FALSE),TRUE)))</f>
        <v>1</v>
      </c>
      <c r="AS12" s="10">
        <f t="shared" si="30"/>
        <v>0</v>
      </c>
      <c r="AT12" s="10">
        <f t="shared" si="31"/>
        <v>1</v>
      </c>
      <c r="AU12" s="10">
        <f t="shared" si="32"/>
        <v>0</v>
      </c>
      <c r="AV12" s="10">
        <f t="shared" si="33"/>
        <v>0</v>
      </c>
      <c r="AW12" s="10">
        <f t="shared" si="34"/>
        <v>0</v>
      </c>
      <c r="AX12" s="10" t="str">
        <f t="shared" si="35"/>
        <v>Art,Painting,Animal House,8,0,1,0,0,0</v>
      </c>
    </row>
    <row r="13" spans="1:50" ht="33" customHeight="1">
      <c r="A13" s="16" t="s">
        <v>36</v>
      </c>
      <c r="B13" s="16" t="s">
        <v>159</v>
      </c>
      <c r="C13" s="16" t="s">
        <v>88</v>
      </c>
      <c r="D13" s="17">
        <v>5</v>
      </c>
      <c r="E13" s="18"/>
      <c r="F13" s="18"/>
      <c r="G13" s="18"/>
      <c r="H13" s="18"/>
      <c r="I13" s="18"/>
      <c r="J13" s="9" t="str">
        <f t="shared" si="0"/>
        <v>Photo DD</v>
      </c>
      <c r="K13" s="9">
        <f t="shared" si="1"/>
        <v>0</v>
      </c>
      <c r="L13" s="9">
        <f t="shared" si="2"/>
        <v>0</v>
      </c>
      <c r="M13" s="9">
        <f t="shared" si="3"/>
        <v>0</v>
      </c>
      <c r="N13" s="9">
        <f t="shared" si="4"/>
        <v>0</v>
      </c>
      <c r="O13" s="9" t="str">
        <f t="shared" si="5"/>
        <v/>
      </c>
      <c r="P13" s="9" t="str">
        <f t="shared" si="6"/>
        <v/>
      </c>
      <c r="Q13" s="9" t="str">
        <f t="shared" si="7"/>
        <v/>
      </c>
      <c r="R13" s="9" t="str">
        <f t="shared" si="8"/>
        <v/>
      </c>
      <c r="S13" s="9" t="str">
        <f t="shared" si="9"/>
        <v/>
      </c>
      <c r="T13" s="9" t="b">
        <f>IF(ISERROR(VLOOKUP(O13,People!$A$2:$A$149,1,FALSE)), IF(LEN(O13)=0,TRUE,FALSE),IF(ISERROR(VLOOKUP(Q13,People!$A$2:$A$149,1,FALSE)),IF(LEN(Q13)=0,TRUE,FALSE),IF(ISERROR(VLOOKUP(S13,People!$A$2:$A$149,1,FALSE)),IF(LEN(S13)=0,TRUE,FALSE),TRUE)))</f>
        <v>1</v>
      </c>
      <c r="U13" s="9" t="str">
        <f t="shared" si="10"/>
        <v/>
      </c>
      <c r="V13" s="9" t="str">
        <f t="shared" si="11"/>
        <v/>
      </c>
      <c r="W13" s="9" t="str">
        <f t="shared" si="12"/>
        <v/>
      </c>
      <c r="X13" s="9" t="str">
        <f t="shared" si="13"/>
        <v/>
      </c>
      <c r="Y13" s="9" t="str">
        <f t="shared" si="14"/>
        <v/>
      </c>
      <c r="Z13" s="9" t="b">
        <f>IF(ISERROR(VLOOKUP(U13,People!$A$2:$A$149,1,FALSE)), IF(LEN(U13)=0,TRUE,FALSE),IF(ISERROR(VLOOKUP(W13,People!$A$2:$A$149,1,FALSE)),IF(LEN(W13)=0,TRUE,FALSE),IF(ISERROR(VLOOKUP(Y13,People!$A$2:$A$149,1,FALSE)),IF(LEN(Y13)=0,TRUE,FALSE),TRUE)))</f>
        <v>1</v>
      </c>
      <c r="AA13" s="9" t="str">
        <f t="shared" si="15"/>
        <v/>
      </c>
      <c r="AB13" s="9" t="str">
        <f t="shared" si="16"/>
        <v/>
      </c>
      <c r="AC13" s="9" t="str">
        <f t="shared" si="17"/>
        <v/>
      </c>
      <c r="AD13" s="9" t="str">
        <f t="shared" si="18"/>
        <v/>
      </c>
      <c r="AE13" s="9" t="str">
        <f t="shared" si="19"/>
        <v/>
      </c>
      <c r="AF13" s="9" t="b">
        <f>IF(ISERROR(VLOOKUP(AA13,People!$A$2:$A$149,1,FALSE)), IF(LEN(AA13)=0,TRUE,FALSE),IF(ISERROR(VLOOKUP(AC13,People!$A$2:$A$149,1,FALSE)),IF(LEN(AC13)=0,TRUE,FALSE),IF(ISERROR(VLOOKUP(AE13,People!$A$2:$A$149,1,FALSE)),IF(LEN(AE13)=0,TRUE,FALSE),TRUE)))</f>
        <v>1</v>
      </c>
      <c r="AG13" s="9" t="str">
        <f t="shared" si="20"/>
        <v/>
      </c>
      <c r="AH13" s="9" t="str">
        <f t="shared" si="21"/>
        <v/>
      </c>
      <c r="AI13" s="9" t="str">
        <f t="shared" si="22"/>
        <v/>
      </c>
      <c r="AJ13" s="9" t="str">
        <f t="shared" si="23"/>
        <v/>
      </c>
      <c r="AK13" s="9" t="str">
        <f t="shared" si="24"/>
        <v/>
      </c>
      <c r="AL13" s="9" t="b">
        <f>IF(ISERROR(VLOOKUP(AG13,People!$A$2:$A$149,1,FALSE)), IF(LEN(AG13)=0,TRUE,FALSE),IF(ISERROR(VLOOKUP(AI13,People!$A$2:$A$149,1,FALSE)),IF(LEN(AI13)=0,TRUE,FALSE),IF(ISERROR(VLOOKUP(AK13,People!$A$2:$A$149,1,FALSE)),IF(LEN(AK13)=0,TRUE,FALSE),TRUE)))</f>
        <v>1</v>
      </c>
      <c r="AM13" s="9" t="str">
        <f t="shared" si="25"/>
        <v/>
      </c>
      <c r="AN13" s="9" t="str">
        <f t="shared" si="26"/>
        <v/>
      </c>
      <c r="AO13" s="9" t="str">
        <f t="shared" si="27"/>
        <v/>
      </c>
      <c r="AP13" s="9" t="str">
        <f t="shared" si="28"/>
        <v/>
      </c>
      <c r="AQ13" s="9" t="str">
        <f t="shared" si="29"/>
        <v/>
      </c>
      <c r="AR13" s="9" t="b">
        <f>IF(ISERROR(VLOOKUP(AM13,People!$A$2:$A$149,1,FALSE)), IF(LEN(AM13)=0,TRUE,FALSE),IF(ISERROR(VLOOKUP(AO13,People!$A$2:$A$149,1,FALSE)),IF(LEN(AO13)=0,TRUE,FALSE),IF(ISERROR(VLOOKUP(AQ13,People!$A$2:$A$149,1,FALSE)),IF(LEN(AQ13)=0,TRUE,FALSE),TRUE)))</f>
        <v>1</v>
      </c>
      <c r="AS13" s="10">
        <f t="shared" si="30"/>
        <v>0</v>
      </c>
      <c r="AT13" s="10">
        <f t="shared" si="31"/>
        <v>0</v>
      </c>
      <c r="AU13" s="10">
        <f t="shared" si="32"/>
        <v>0</v>
      </c>
      <c r="AV13" s="10">
        <f t="shared" si="33"/>
        <v>0</v>
      </c>
      <c r="AW13" s="10">
        <f t="shared" si="34"/>
        <v>0</v>
      </c>
      <c r="AX13" s="10" t="str">
        <f t="shared" si="35"/>
        <v>Art,Photo DD,D + D,5,0,0,0,0,0</v>
      </c>
    </row>
    <row r="14" spans="1:50" ht="33" customHeight="1">
      <c r="A14" s="16" t="s">
        <v>36</v>
      </c>
      <c r="B14" s="16" t="s">
        <v>145</v>
      </c>
      <c r="C14" s="16" t="s">
        <v>304</v>
      </c>
      <c r="D14" s="17">
        <v>6</v>
      </c>
      <c r="E14" s="18" t="s">
        <v>323</v>
      </c>
      <c r="F14" s="18"/>
      <c r="G14" s="18" t="s">
        <v>311</v>
      </c>
      <c r="H14" s="18" t="s">
        <v>312</v>
      </c>
      <c r="I14" s="18"/>
      <c r="J14" s="9" t="str">
        <f t="shared" si="0"/>
        <v>Photo HL</v>
      </c>
      <c r="K14" s="9">
        <f t="shared" si="1"/>
        <v>6</v>
      </c>
      <c r="L14" s="9">
        <f t="shared" si="2"/>
        <v>0</v>
      </c>
      <c r="M14" s="9">
        <f t="shared" si="3"/>
        <v>6</v>
      </c>
      <c r="N14" s="9">
        <f t="shared" si="4"/>
        <v>6</v>
      </c>
      <c r="O14" s="9" t="str">
        <f t="shared" si="5"/>
        <v>HannahR</v>
      </c>
      <c r="P14" s="9" t="str">
        <f t="shared" si="6"/>
        <v/>
      </c>
      <c r="Q14" s="9" t="str">
        <f t="shared" si="7"/>
        <v/>
      </c>
      <c r="R14" s="9" t="str">
        <f t="shared" si="8"/>
        <v/>
      </c>
      <c r="S14" s="9" t="str">
        <f t="shared" si="9"/>
        <v/>
      </c>
      <c r="T14" s="9" t="b">
        <f>IF(ISERROR(VLOOKUP(O14,People!$A$2:$A$149,1,FALSE)), IF(LEN(O14)=0,TRUE,FALSE),IF(ISERROR(VLOOKUP(Q14,People!$A$2:$A$149,1,FALSE)),IF(LEN(Q14)=0,TRUE,FALSE),IF(ISERROR(VLOOKUP(S14,People!$A$2:$A$149,1,FALSE)),IF(LEN(S14)=0,TRUE,FALSE),TRUE)))</f>
        <v>0</v>
      </c>
      <c r="U14" s="9" t="str">
        <f t="shared" si="10"/>
        <v/>
      </c>
      <c r="V14" s="9" t="str">
        <f t="shared" si="11"/>
        <v/>
      </c>
      <c r="W14" s="9" t="str">
        <f t="shared" si="12"/>
        <v/>
      </c>
      <c r="X14" s="9" t="str">
        <f t="shared" si="13"/>
        <v/>
      </c>
      <c r="Y14" s="9" t="str">
        <f t="shared" si="14"/>
        <v/>
      </c>
      <c r="Z14" s="9" t="b">
        <f>IF(ISERROR(VLOOKUP(U14,People!$A$2:$A$149,1,FALSE)), IF(LEN(U14)=0,TRUE,FALSE),IF(ISERROR(VLOOKUP(W14,People!$A$2:$A$149,1,FALSE)),IF(LEN(W14)=0,TRUE,FALSE),IF(ISERROR(VLOOKUP(Y14,People!$A$2:$A$149,1,FALSE)),IF(LEN(Y14)=0,TRUE,FALSE),TRUE)))</f>
        <v>1</v>
      </c>
      <c r="AA14" s="9" t="str">
        <f t="shared" si="15"/>
        <v>Seann</v>
      </c>
      <c r="AB14" s="9" t="str">
        <f t="shared" si="16"/>
        <v/>
      </c>
      <c r="AC14" s="9" t="str">
        <f t="shared" si="17"/>
        <v/>
      </c>
      <c r="AD14" s="9" t="str">
        <f t="shared" si="18"/>
        <v/>
      </c>
      <c r="AE14" s="9" t="str">
        <f t="shared" si="19"/>
        <v/>
      </c>
      <c r="AF14" s="9" t="b">
        <f>IF(ISERROR(VLOOKUP(AA14,People!$A$2:$A$149,1,FALSE)), IF(LEN(AA14)=0,TRUE,FALSE),IF(ISERROR(VLOOKUP(AC14,People!$A$2:$A$149,1,FALSE)),IF(LEN(AC14)=0,TRUE,FALSE),IF(ISERROR(VLOOKUP(AE14,People!$A$2:$A$149,1,FALSE)),IF(LEN(AE14)=0,TRUE,FALSE),TRUE)))</f>
        <v>1</v>
      </c>
      <c r="AG14" s="9" t="str">
        <f t="shared" si="20"/>
        <v>HannahR</v>
      </c>
      <c r="AH14" s="9" t="str">
        <f t="shared" si="21"/>
        <v/>
      </c>
      <c r="AI14" s="9" t="str">
        <f t="shared" si="22"/>
        <v/>
      </c>
      <c r="AJ14" s="9" t="str">
        <f t="shared" si="23"/>
        <v/>
      </c>
      <c r="AK14" s="9" t="str">
        <f t="shared" si="24"/>
        <v/>
      </c>
      <c r="AL14" s="9" t="b">
        <f>IF(ISERROR(VLOOKUP(AG14,People!$A$2:$A$149,1,FALSE)), IF(LEN(AG14)=0,TRUE,FALSE),IF(ISERROR(VLOOKUP(AI14,People!$A$2:$A$149,1,FALSE)),IF(LEN(AI14)=0,TRUE,FALSE),IF(ISERROR(VLOOKUP(AK14,People!$A$2:$A$149,1,FALSE)),IF(LEN(AK14)=0,TRUE,FALSE),TRUE)))</f>
        <v>0</v>
      </c>
      <c r="AM14" s="9" t="str">
        <f t="shared" si="25"/>
        <v/>
      </c>
      <c r="AN14" s="9" t="str">
        <f t="shared" si="26"/>
        <v/>
      </c>
      <c r="AO14" s="9" t="str">
        <f t="shared" si="27"/>
        <v/>
      </c>
      <c r="AP14" s="9" t="str">
        <f t="shared" si="28"/>
        <v/>
      </c>
      <c r="AQ14" s="9" t="str">
        <f t="shared" si="29"/>
        <v/>
      </c>
      <c r="AR14" s="9" t="b">
        <f>IF(ISERROR(VLOOKUP(AM14,People!$A$2:$A$149,1,FALSE)), IF(LEN(AM14)=0,TRUE,FALSE),IF(ISERROR(VLOOKUP(AO14,People!$A$2:$A$149,1,FALSE)),IF(LEN(AO14)=0,TRUE,FALSE),IF(ISERROR(VLOOKUP(AQ14,People!$A$2:$A$149,1,FALSE)),IF(LEN(AQ14)=0,TRUE,FALSE),TRUE)))</f>
        <v>1</v>
      </c>
      <c r="AS14" s="10">
        <f t="shared" si="30"/>
        <v>1</v>
      </c>
      <c r="AT14" s="10">
        <f t="shared" si="31"/>
        <v>0</v>
      </c>
      <c r="AU14" s="10">
        <f t="shared" si="32"/>
        <v>1</v>
      </c>
      <c r="AV14" s="10">
        <f t="shared" si="33"/>
        <v>1</v>
      </c>
      <c r="AW14" s="10">
        <f t="shared" si="34"/>
        <v>0</v>
      </c>
      <c r="AX14" s="10" t="str">
        <f t="shared" si="35"/>
        <v>Art,Photo HL,Health Lodge,6,1,0,1,1,0</v>
      </c>
    </row>
    <row r="15" spans="1:50" ht="33" customHeight="1">
      <c r="A15" s="16" t="s">
        <v>36</v>
      </c>
      <c r="B15" s="16" t="s">
        <v>238</v>
      </c>
      <c r="C15" s="16" t="s">
        <v>17</v>
      </c>
      <c r="D15" s="17">
        <v>15</v>
      </c>
      <c r="E15" s="18" t="s">
        <v>90</v>
      </c>
      <c r="F15" s="18" t="s">
        <v>71</v>
      </c>
      <c r="G15" s="18" t="s">
        <v>230</v>
      </c>
      <c r="H15" s="18" t="s">
        <v>72</v>
      </c>
      <c r="I15" s="18"/>
      <c r="J15" s="9" t="str">
        <f t="shared" si="0"/>
        <v>Pottery</v>
      </c>
      <c r="K15" s="9">
        <f t="shared" si="1"/>
        <v>15</v>
      </c>
      <c r="L15" s="9">
        <f t="shared" si="2"/>
        <v>15</v>
      </c>
      <c r="M15" s="9">
        <f t="shared" si="3"/>
        <v>15</v>
      </c>
      <c r="N15" s="9">
        <f t="shared" si="4"/>
        <v>15</v>
      </c>
      <c r="O15" s="9" t="str">
        <f t="shared" si="5"/>
        <v>Britny</v>
      </c>
      <c r="P15" s="9" t="str">
        <f t="shared" si="6"/>
        <v>Denise</v>
      </c>
      <c r="Q15" s="9" t="str">
        <f t="shared" si="7"/>
        <v>Denise</v>
      </c>
      <c r="R15" s="9" t="str">
        <f t="shared" si="8"/>
        <v/>
      </c>
      <c r="S15" s="9" t="str">
        <f t="shared" si="9"/>
        <v/>
      </c>
      <c r="T15" s="9" t="b">
        <f>IF(ISERROR(VLOOKUP(O15,People!$A$2:$A$149,1,FALSE)), IF(LEN(O15)=0,TRUE,FALSE),IF(ISERROR(VLOOKUP(Q15,People!$A$2:$A$149,1,FALSE)),IF(LEN(Q15)=0,TRUE,FALSE),IF(ISERROR(VLOOKUP(S15,People!$A$2:$A$149,1,FALSE)),IF(LEN(S15)=0,TRUE,FALSE),TRUE)))</f>
        <v>1</v>
      </c>
      <c r="U15" s="9" t="str">
        <f t="shared" si="10"/>
        <v>DanM</v>
      </c>
      <c r="V15" s="9" t="str">
        <f t="shared" si="11"/>
        <v xml:space="preserve">Denise </v>
      </c>
      <c r="W15" s="9" t="str">
        <f t="shared" si="12"/>
        <v>Denise</v>
      </c>
      <c r="X15" s="9" t="str">
        <f t="shared" si="13"/>
        <v/>
      </c>
      <c r="Y15" s="9" t="str">
        <f t="shared" si="14"/>
        <v/>
      </c>
      <c r="Z15" s="9" t="b">
        <f>IF(ISERROR(VLOOKUP(U15,People!$A$2:$A$149,1,FALSE)), IF(LEN(U15)=0,TRUE,FALSE),IF(ISERROR(VLOOKUP(W15,People!$A$2:$A$149,1,FALSE)),IF(LEN(W15)=0,TRUE,FALSE),IF(ISERROR(VLOOKUP(Y15,People!$A$2:$A$149,1,FALSE)),IF(LEN(Y15)=0,TRUE,FALSE),TRUE)))</f>
        <v>1</v>
      </c>
      <c r="AA15" s="9" t="str">
        <f t="shared" si="15"/>
        <v>Isobel</v>
      </c>
      <c r="AB15" s="9" t="str">
        <f t="shared" si="16"/>
        <v>DanM</v>
      </c>
      <c r="AC15" s="9" t="str">
        <f t="shared" si="17"/>
        <v>DanM</v>
      </c>
      <c r="AD15" s="9" t="str">
        <f t="shared" si="18"/>
        <v/>
      </c>
      <c r="AE15" s="9" t="str">
        <f t="shared" si="19"/>
        <v/>
      </c>
      <c r="AF15" s="9" t="b">
        <f>IF(ISERROR(VLOOKUP(AA15,People!$A$2:$A$149,1,FALSE)), IF(LEN(AA15)=0,TRUE,FALSE),IF(ISERROR(VLOOKUP(AC15,People!$A$2:$A$149,1,FALSE)),IF(LEN(AC15)=0,TRUE,FALSE),IF(ISERROR(VLOOKUP(AE15,People!$A$2:$A$149,1,FALSE)),IF(LEN(AE15)=0,TRUE,FALSE),TRUE)))</f>
        <v>1</v>
      </c>
      <c r="AG15" s="9" t="str">
        <f t="shared" si="20"/>
        <v>DanM</v>
      </c>
      <c r="AH15" s="9" t="str">
        <f t="shared" si="21"/>
        <v>Zack</v>
      </c>
      <c r="AI15" s="9" t="str">
        <f t="shared" si="22"/>
        <v>Zack</v>
      </c>
      <c r="AJ15" s="9" t="str">
        <f t="shared" si="23"/>
        <v/>
      </c>
      <c r="AK15" s="9" t="str">
        <f t="shared" si="24"/>
        <v/>
      </c>
      <c r="AL15" s="9" t="b">
        <f>IF(ISERROR(VLOOKUP(AG15,People!$A$2:$A$149,1,FALSE)), IF(LEN(AG15)=0,TRUE,FALSE),IF(ISERROR(VLOOKUP(AI15,People!$A$2:$A$149,1,FALSE)),IF(LEN(AI15)=0,TRUE,FALSE),IF(ISERROR(VLOOKUP(AK15,People!$A$2:$A$149,1,FALSE)),IF(LEN(AK15)=0,TRUE,FALSE),TRUE)))</f>
        <v>1</v>
      </c>
      <c r="AM15" s="9" t="str">
        <f t="shared" si="25"/>
        <v/>
      </c>
      <c r="AN15" s="9" t="str">
        <f t="shared" si="26"/>
        <v/>
      </c>
      <c r="AO15" s="9" t="str">
        <f t="shared" si="27"/>
        <v/>
      </c>
      <c r="AP15" s="9" t="str">
        <f t="shared" si="28"/>
        <v/>
      </c>
      <c r="AQ15" s="9" t="str">
        <f t="shared" si="29"/>
        <v/>
      </c>
      <c r="AR15" s="9" t="b">
        <f>IF(ISERROR(VLOOKUP(AM15,People!$A$2:$A$149,1,FALSE)), IF(LEN(AM15)=0,TRUE,FALSE),IF(ISERROR(VLOOKUP(AO15,People!$A$2:$A$149,1,FALSE)),IF(LEN(AO15)=0,TRUE,FALSE),IF(ISERROR(VLOOKUP(AQ15,People!$A$2:$A$149,1,FALSE)),IF(LEN(AQ15)=0,TRUE,FALSE),TRUE)))</f>
        <v>1</v>
      </c>
      <c r="AS15" s="10">
        <f t="shared" si="30"/>
        <v>1</v>
      </c>
      <c r="AT15" s="10">
        <f t="shared" si="31"/>
        <v>1</v>
      </c>
      <c r="AU15" s="10">
        <f t="shared" si="32"/>
        <v>1</v>
      </c>
      <c r="AV15" s="10">
        <f t="shared" si="33"/>
        <v>1</v>
      </c>
      <c r="AW15" s="10">
        <f t="shared" si="34"/>
        <v>0</v>
      </c>
      <c r="AX15" s="10" t="str">
        <f t="shared" si="35"/>
        <v>Art,Pottery,Pottery Studio,15,1,1,1,1,0</v>
      </c>
    </row>
    <row r="16" spans="1:50" ht="33" customHeight="1">
      <c r="A16" s="16" t="s">
        <v>36</v>
      </c>
      <c r="B16" s="16" t="s">
        <v>112</v>
      </c>
      <c r="C16" s="16" t="s">
        <v>85</v>
      </c>
      <c r="D16" s="17">
        <v>8</v>
      </c>
      <c r="E16" s="18"/>
      <c r="F16" s="18"/>
      <c r="G16" s="18"/>
      <c r="H16" s="18"/>
      <c r="I16" s="18"/>
      <c r="J16" s="9" t="str">
        <f t="shared" si="0"/>
        <v>Project Runway</v>
      </c>
      <c r="K16" s="9">
        <f t="shared" si="1"/>
        <v>0</v>
      </c>
      <c r="L16" s="9">
        <f t="shared" si="2"/>
        <v>0</v>
      </c>
      <c r="M16" s="9">
        <f t="shared" si="3"/>
        <v>0</v>
      </c>
      <c r="N16" s="9">
        <f t="shared" si="4"/>
        <v>0</v>
      </c>
      <c r="O16" s="9" t="str">
        <f t="shared" si="5"/>
        <v/>
      </c>
      <c r="P16" s="9" t="str">
        <f t="shared" si="6"/>
        <v/>
      </c>
      <c r="Q16" s="9" t="str">
        <f t="shared" si="7"/>
        <v/>
      </c>
      <c r="R16" s="9" t="str">
        <f t="shared" si="8"/>
        <v/>
      </c>
      <c r="S16" s="9" t="str">
        <f t="shared" si="9"/>
        <v/>
      </c>
      <c r="T16" s="9" t="b">
        <f>IF(ISERROR(VLOOKUP(O16,People!$A$2:$A$149,1,FALSE)), IF(LEN(O16)=0,TRUE,FALSE),IF(ISERROR(VLOOKUP(Q16,People!$A$2:$A$149,1,FALSE)),IF(LEN(Q16)=0,TRUE,FALSE),IF(ISERROR(VLOOKUP(S16,People!$A$2:$A$149,1,FALSE)),IF(LEN(S16)=0,TRUE,FALSE),TRUE)))</f>
        <v>1</v>
      </c>
      <c r="U16" s="9" t="str">
        <f t="shared" si="10"/>
        <v/>
      </c>
      <c r="V16" s="9" t="str">
        <f t="shared" si="11"/>
        <v/>
      </c>
      <c r="W16" s="9" t="str">
        <f t="shared" si="12"/>
        <v/>
      </c>
      <c r="X16" s="9" t="str">
        <f t="shared" si="13"/>
        <v/>
      </c>
      <c r="Y16" s="9" t="str">
        <f t="shared" si="14"/>
        <v/>
      </c>
      <c r="Z16" s="9" t="b">
        <f>IF(ISERROR(VLOOKUP(U16,People!$A$2:$A$149,1,FALSE)), IF(LEN(U16)=0,TRUE,FALSE),IF(ISERROR(VLOOKUP(W16,People!$A$2:$A$149,1,FALSE)),IF(LEN(W16)=0,TRUE,FALSE),IF(ISERROR(VLOOKUP(Y16,People!$A$2:$A$149,1,FALSE)),IF(LEN(Y16)=0,TRUE,FALSE),TRUE)))</f>
        <v>1</v>
      </c>
      <c r="AA16" s="9" t="str">
        <f t="shared" si="15"/>
        <v/>
      </c>
      <c r="AB16" s="9" t="str">
        <f t="shared" si="16"/>
        <v/>
      </c>
      <c r="AC16" s="9" t="str">
        <f t="shared" si="17"/>
        <v/>
      </c>
      <c r="AD16" s="9" t="str">
        <f t="shared" si="18"/>
        <v/>
      </c>
      <c r="AE16" s="9" t="str">
        <f t="shared" si="19"/>
        <v/>
      </c>
      <c r="AF16" s="9" t="b">
        <f>IF(ISERROR(VLOOKUP(AA16,People!$A$2:$A$149,1,FALSE)), IF(LEN(AA16)=0,TRUE,FALSE),IF(ISERROR(VLOOKUP(AC16,People!$A$2:$A$149,1,FALSE)),IF(LEN(AC16)=0,TRUE,FALSE),IF(ISERROR(VLOOKUP(AE16,People!$A$2:$A$149,1,FALSE)),IF(LEN(AE16)=0,TRUE,FALSE),TRUE)))</f>
        <v>1</v>
      </c>
      <c r="AG16" s="9" t="str">
        <f t="shared" si="20"/>
        <v/>
      </c>
      <c r="AH16" s="9" t="str">
        <f t="shared" si="21"/>
        <v/>
      </c>
      <c r="AI16" s="9" t="str">
        <f t="shared" si="22"/>
        <v/>
      </c>
      <c r="AJ16" s="9" t="str">
        <f t="shared" si="23"/>
        <v/>
      </c>
      <c r="AK16" s="9" t="str">
        <f t="shared" si="24"/>
        <v/>
      </c>
      <c r="AL16" s="9" t="b">
        <f>IF(ISERROR(VLOOKUP(AG16,People!$A$2:$A$149,1,FALSE)), IF(LEN(AG16)=0,TRUE,FALSE),IF(ISERROR(VLOOKUP(AI16,People!$A$2:$A$149,1,FALSE)),IF(LEN(AI16)=0,TRUE,FALSE),IF(ISERROR(VLOOKUP(AK16,People!$A$2:$A$149,1,FALSE)),IF(LEN(AK16)=0,TRUE,FALSE),TRUE)))</f>
        <v>1</v>
      </c>
      <c r="AM16" s="9" t="str">
        <f t="shared" si="25"/>
        <v/>
      </c>
      <c r="AN16" s="9" t="str">
        <f t="shared" si="26"/>
        <v/>
      </c>
      <c r="AO16" s="9" t="str">
        <f t="shared" si="27"/>
        <v/>
      </c>
      <c r="AP16" s="9" t="str">
        <f t="shared" si="28"/>
        <v/>
      </c>
      <c r="AQ16" s="9" t="str">
        <f t="shared" si="29"/>
        <v/>
      </c>
      <c r="AR16" s="9" t="b">
        <f>IF(ISERROR(VLOOKUP(AM16,People!$A$2:$A$149,1,FALSE)), IF(LEN(AM16)=0,TRUE,FALSE),IF(ISERROR(VLOOKUP(AO16,People!$A$2:$A$149,1,FALSE)),IF(LEN(AO16)=0,TRUE,FALSE),IF(ISERROR(VLOOKUP(AQ16,People!$A$2:$A$149,1,FALSE)),IF(LEN(AQ16)=0,TRUE,FALSE),TRUE)))</f>
        <v>1</v>
      </c>
      <c r="AS16" s="10">
        <f t="shared" si="30"/>
        <v>0</v>
      </c>
      <c r="AT16" s="10">
        <f t="shared" si="31"/>
        <v>0</v>
      </c>
      <c r="AU16" s="10">
        <f t="shared" si="32"/>
        <v>0</v>
      </c>
      <c r="AV16" s="10">
        <f t="shared" si="33"/>
        <v>0</v>
      </c>
      <c r="AW16" s="10">
        <f t="shared" si="34"/>
        <v>0</v>
      </c>
      <c r="AX16" s="10" t="str">
        <f t="shared" si="35"/>
        <v>Art,Project Runway,Upper Carraige House,8,0,0,0,0,0</v>
      </c>
    </row>
    <row r="17" spans="1:50" ht="33" customHeight="1">
      <c r="A17" s="16" t="s">
        <v>36</v>
      </c>
      <c r="B17" s="16" t="s">
        <v>268</v>
      </c>
      <c r="C17" s="16" t="s">
        <v>87</v>
      </c>
      <c r="D17" s="17">
        <v>8</v>
      </c>
      <c r="E17" s="18" t="s">
        <v>181</v>
      </c>
      <c r="F17" s="18"/>
      <c r="G17" s="18"/>
      <c r="H17" s="18"/>
      <c r="I17" s="18"/>
      <c r="J17" s="9" t="str">
        <f t="shared" si="0"/>
        <v>Screenprinting</v>
      </c>
      <c r="K17" s="9">
        <f t="shared" si="1"/>
        <v>8</v>
      </c>
      <c r="L17" s="9">
        <f t="shared" si="2"/>
        <v>0</v>
      </c>
      <c r="M17" s="9">
        <f t="shared" si="3"/>
        <v>0</v>
      </c>
      <c r="N17" s="9">
        <f t="shared" si="4"/>
        <v>0</v>
      </c>
      <c r="O17" s="9" t="str">
        <f t="shared" si="5"/>
        <v>AmyS</v>
      </c>
      <c r="P17" s="9" t="str">
        <f t="shared" si="6"/>
        <v/>
      </c>
      <c r="Q17" s="9" t="str">
        <f t="shared" si="7"/>
        <v/>
      </c>
      <c r="R17" s="9" t="str">
        <f t="shared" si="8"/>
        <v/>
      </c>
      <c r="S17" s="9" t="str">
        <f t="shared" si="9"/>
        <v/>
      </c>
      <c r="T17" s="9" t="b">
        <f>IF(ISERROR(VLOOKUP(O17,People!$A$2:$A$149,1,FALSE)), IF(LEN(O17)=0,TRUE,FALSE),IF(ISERROR(VLOOKUP(Q17,People!$A$2:$A$149,1,FALSE)),IF(LEN(Q17)=0,TRUE,FALSE),IF(ISERROR(VLOOKUP(S17,People!$A$2:$A$149,1,FALSE)),IF(LEN(S17)=0,TRUE,FALSE),TRUE)))</f>
        <v>1</v>
      </c>
      <c r="U17" s="9" t="str">
        <f t="shared" si="10"/>
        <v/>
      </c>
      <c r="V17" s="9" t="str">
        <f t="shared" si="11"/>
        <v/>
      </c>
      <c r="W17" s="9" t="str">
        <f t="shared" si="12"/>
        <v/>
      </c>
      <c r="X17" s="9" t="str">
        <f t="shared" si="13"/>
        <v/>
      </c>
      <c r="Y17" s="9" t="str">
        <f t="shared" si="14"/>
        <v/>
      </c>
      <c r="Z17" s="9" t="b">
        <f>IF(ISERROR(VLOOKUP(U17,People!$A$2:$A$149,1,FALSE)), IF(LEN(U17)=0,TRUE,FALSE),IF(ISERROR(VLOOKUP(W17,People!$A$2:$A$149,1,FALSE)),IF(LEN(W17)=0,TRUE,FALSE),IF(ISERROR(VLOOKUP(Y17,People!$A$2:$A$149,1,FALSE)),IF(LEN(Y17)=0,TRUE,FALSE),TRUE)))</f>
        <v>1</v>
      </c>
      <c r="AA17" s="9" t="str">
        <f t="shared" si="15"/>
        <v/>
      </c>
      <c r="AB17" s="9" t="str">
        <f t="shared" si="16"/>
        <v/>
      </c>
      <c r="AC17" s="9" t="str">
        <f t="shared" si="17"/>
        <v/>
      </c>
      <c r="AD17" s="9" t="str">
        <f t="shared" si="18"/>
        <v/>
      </c>
      <c r="AE17" s="9" t="str">
        <f t="shared" si="19"/>
        <v/>
      </c>
      <c r="AF17" s="9" t="b">
        <f>IF(ISERROR(VLOOKUP(AA17,People!$A$2:$A$149,1,FALSE)), IF(LEN(AA17)=0,TRUE,FALSE),IF(ISERROR(VLOOKUP(AC17,People!$A$2:$A$149,1,FALSE)),IF(LEN(AC17)=0,TRUE,FALSE),IF(ISERROR(VLOOKUP(AE17,People!$A$2:$A$149,1,FALSE)),IF(LEN(AE17)=0,TRUE,FALSE),TRUE)))</f>
        <v>1</v>
      </c>
      <c r="AG17" s="9" t="str">
        <f t="shared" si="20"/>
        <v/>
      </c>
      <c r="AH17" s="9" t="str">
        <f t="shared" si="21"/>
        <v/>
      </c>
      <c r="AI17" s="9" t="str">
        <f t="shared" si="22"/>
        <v/>
      </c>
      <c r="AJ17" s="9" t="str">
        <f t="shared" si="23"/>
        <v/>
      </c>
      <c r="AK17" s="9" t="str">
        <f t="shared" si="24"/>
        <v/>
      </c>
      <c r="AL17" s="9" t="b">
        <f>IF(ISERROR(VLOOKUP(AG17,People!$A$2:$A$149,1,FALSE)), IF(LEN(AG17)=0,TRUE,FALSE),IF(ISERROR(VLOOKUP(AI17,People!$A$2:$A$149,1,FALSE)),IF(LEN(AI17)=0,TRUE,FALSE),IF(ISERROR(VLOOKUP(AK17,People!$A$2:$A$149,1,FALSE)),IF(LEN(AK17)=0,TRUE,FALSE),TRUE)))</f>
        <v>1</v>
      </c>
      <c r="AM17" s="9" t="str">
        <f t="shared" si="25"/>
        <v/>
      </c>
      <c r="AN17" s="9" t="str">
        <f t="shared" si="26"/>
        <v/>
      </c>
      <c r="AO17" s="9" t="str">
        <f t="shared" si="27"/>
        <v/>
      </c>
      <c r="AP17" s="9" t="str">
        <f t="shared" si="28"/>
        <v/>
      </c>
      <c r="AQ17" s="9" t="str">
        <f t="shared" si="29"/>
        <v/>
      </c>
      <c r="AR17" s="9" t="b">
        <f>IF(ISERROR(VLOOKUP(AM17,People!$A$2:$A$149,1,FALSE)), IF(LEN(AM17)=0,TRUE,FALSE),IF(ISERROR(VLOOKUP(AO17,People!$A$2:$A$149,1,FALSE)),IF(LEN(AO17)=0,TRUE,FALSE),IF(ISERROR(VLOOKUP(AQ17,People!$A$2:$A$149,1,FALSE)),IF(LEN(AQ17)=0,TRUE,FALSE),TRUE)))</f>
        <v>1</v>
      </c>
      <c r="AS17" s="10">
        <f t="shared" si="30"/>
        <v>1</v>
      </c>
      <c r="AT17" s="10">
        <f t="shared" si="31"/>
        <v>0</v>
      </c>
      <c r="AU17" s="10">
        <f t="shared" si="32"/>
        <v>0</v>
      </c>
      <c r="AV17" s="10">
        <f t="shared" si="33"/>
        <v>0</v>
      </c>
      <c r="AW17" s="10">
        <f t="shared" si="34"/>
        <v>0</v>
      </c>
      <c r="AX17" s="10" t="str">
        <f t="shared" si="35"/>
        <v>Art,Screenprinting,Buckhorn,8,1,0,0,0,0</v>
      </c>
    </row>
    <row r="18" spans="1:50" ht="33" customHeight="1">
      <c r="A18" s="16" t="s">
        <v>36</v>
      </c>
      <c r="B18" s="16" t="s">
        <v>267</v>
      </c>
      <c r="C18" s="16" t="s">
        <v>86</v>
      </c>
      <c r="D18" s="17">
        <v>12</v>
      </c>
      <c r="E18" s="18"/>
      <c r="F18" s="18"/>
      <c r="G18" s="18"/>
      <c r="H18" s="18"/>
      <c r="I18" s="18"/>
      <c r="J18" s="9" t="str">
        <f t="shared" si="0"/>
        <v>Set Design</v>
      </c>
      <c r="K18" s="9">
        <f t="shared" si="1"/>
        <v>0</v>
      </c>
      <c r="L18" s="9">
        <f t="shared" si="2"/>
        <v>0</v>
      </c>
      <c r="M18" s="9">
        <f t="shared" si="3"/>
        <v>0</v>
      </c>
      <c r="N18" s="9">
        <f t="shared" si="4"/>
        <v>0</v>
      </c>
      <c r="O18" s="9" t="str">
        <f t="shared" si="5"/>
        <v/>
      </c>
      <c r="P18" s="9" t="str">
        <f t="shared" si="6"/>
        <v/>
      </c>
      <c r="Q18" s="9" t="str">
        <f t="shared" si="7"/>
        <v/>
      </c>
      <c r="R18" s="9" t="str">
        <f t="shared" si="8"/>
        <v/>
      </c>
      <c r="S18" s="9" t="str">
        <f t="shared" si="9"/>
        <v/>
      </c>
      <c r="T18" s="9" t="b">
        <f>IF(ISERROR(VLOOKUP(O18,People!$A$2:$A$149,1,FALSE)), IF(LEN(O18)=0,TRUE,FALSE),IF(ISERROR(VLOOKUP(Q18,People!$A$2:$A$149,1,FALSE)),IF(LEN(Q18)=0,TRUE,FALSE),IF(ISERROR(VLOOKUP(S18,People!$A$2:$A$149,1,FALSE)),IF(LEN(S18)=0,TRUE,FALSE),TRUE)))</f>
        <v>1</v>
      </c>
      <c r="U18" s="9" t="str">
        <f t="shared" si="10"/>
        <v/>
      </c>
      <c r="V18" s="9" t="str">
        <f t="shared" si="11"/>
        <v/>
      </c>
      <c r="W18" s="9" t="str">
        <f t="shared" si="12"/>
        <v/>
      </c>
      <c r="X18" s="9" t="str">
        <f t="shared" si="13"/>
        <v/>
      </c>
      <c r="Y18" s="9" t="str">
        <f t="shared" si="14"/>
        <v/>
      </c>
      <c r="Z18" s="9" t="b">
        <f>IF(ISERROR(VLOOKUP(U18,People!$A$2:$A$149,1,FALSE)), IF(LEN(U18)=0,TRUE,FALSE),IF(ISERROR(VLOOKUP(W18,People!$A$2:$A$149,1,FALSE)),IF(LEN(W18)=0,TRUE,FALSE),IF(ISERROR(VLOOKUP(Y18,People!$A$2:$A$149,1,FALSE)),IF(LEN(Y18)=0,TRUE,FALSE),TRUE)))</f>
        <v>1</v>
      </c>
      <c r="AA18" s="9" t="str">
        <f t="shared" si="15"/>
        <v/>
      </c>
      <c r="AB18" s="9" t="str">
        <f t="shared" si="16"/>
        <v/>
      </c>
      <c r="AC18" s="9" t="str">
        <f t="shared" si="17"/>
        <v/>
      </c>
      <c r="AD18" s="9" t="str">
        <f t="shared" si="18"/>
        <v/>
      </c>
      <c r="AE18" s="9" t="str">
        <f t="shared" si="19"/>
        <v/>
      </c>
      <c r="AF18" s="9" t="b">
        <f>IF(ISERROR(VLOOKUP(AA18,People!$A$2:$A$149,1,FALSE)), IF(LEN(AA18)=0,TRUE,FALSE),IF(ISERROR(VLOOKUP(AC18,People!$A$2:$A$149,1,FALSE)),IF(LEN(AC18)=0,TRUE,FALSE),IF(ISERROR(VLOOKUP(AE18,People!$A$2:$A$149,1,FALSE)),IF(LEN(AE18)=0,TRUE,FALSE),TRUE)))</f>
        <v>1</v>
      </c>
      <c r="AG18" s="9" t="str">
        <f t="shared" si="20"/>
        <v/>
      </c>
      <c r="AH18" s="9" t="str">
        <f t="shared" si="21"/>
        <v/>
      </c>
      <c r="AI18" s="9" t="str">
        <f t="shared" si="22"/>
        <v/>
      </c>
      <c r="AJ18" s="9" t="str">
        <f t="shared" si="23"/>
        <v/>
      </c>
      <c r="AK18" s="9" t="str">
        <f t="shared" si="24"/>
        <v/>
      </c>
      <c r="AL18" s="9" t="b">
        <f>IF(ISERROR(VLOOKUP(AG18,People!$A$2:$A$149,1,FALSE)), IF(LEN(AG18)=0,TRUE,FALSE),IF(ISERROR(VLOOKUP(AI18,People!$A$2:$A$149,1,FALSE)),IF(LEN(AI18)=0,TRUE,FALSE),IF(ISERROR(VLOOKUP(AK18,People!$A$2:$A$149,1,FALSE)),IF(LEN(AK18)=0,TRUE,FALSE),TRUE)))</f>
        <v>1</v>
      </c>
      <c r="AM18" s="9" t="str">
        <f t="shared" si="25"/>
        <v/>
      </c>
      <c r="AN18" s="9" t="str">
        <f t="shared" si="26"/>
        <v/>
      </c>
      <c r="AO18" s="9" t="str">
        <f t="shared" si="27"/>
        <v/>
      </c>
      <c r="AP18" s="9" t="str">
        <f t="shared" si="28"/>
        <v/>
      </c>
      <c r="AQ18" s="9" t="str">
        <f t="shared" si="29"/>
        <v/>
      </c>
      <c r="AR18" s="9" t="b">
        <f>IF(ISERROR(VLOOKUP(AM18,People!$A$2:$A$149,1,FALSE)), IF(LEN(AM18)=0,TRUE,FALSE),IF(ISERROR(VLOOKUP(AO18,People!$A$2:$A$149,1,FALSE)),IF(LEN(AO18)=0,TRUE,FALSE),IF(ISERROR(VLOOKUP(AQ18,People!$A$2:$A$149,1,FALSE)),IF(LEN(AQ18)=0,TRUE,FALSE),TRUE)))</f>
        <v>1</v>
      </c>
      <c r="AS18" s="10">
        <f t="shared" si="30"/>
        <v>0</v>
      </c>
      <c r="AT18" s="10">
        <f t="shared" si="31"/>
        <v>0</v>
      </c>
      <c r="AU18" s="10">
        <f t="shared" si="32"/>
        <v>0</v>
      </c>
      <c r="AV18" s="10">
        <f t="shared" si="33"/>
        <v>0</v>
      </c>
      <c r="AW18" s="10">
        <f t="shared" si="34"/>
        <v>0</v>
      </c>
      <c r="AX18" s="10" t="str">
        <f t="shared" si="35"/>
        <v>Art,Set Design,Yurt,12,0,0,0,0,0</v>
      </c>
    </row>
    <row r="19" spans="1:50" ht="33" customHeight="1">
      <c r="A19" s="16" t="s">
        <v>36</v>
      </c>
      <c r="B19" s="16" t="s">
        <v>217</v>
      </c>
      <c r="C19" s="16" t="s">
        <v>75</v>
      </c>
      <c r="D19" s="17">
        <v>8</v>
      </c>
      <c r="E19" s="18"/>
      <c r="F19" s="18"/>
      <c r="G19" s="18"/>
      <c r="H19" s="18"/>
      <c r="I19" s="18"/>
      <c r="J19" s="9" t="str">
        <f t="shared" si="0"/>
        <v>Stuff</v>
      </c>
      <c r="K19" s="9">
        <f t="shared" si="1"/>
        <v>0</v>
      </c>
      <c r="L19" s="9">
        <f t="shared" si="2"/>
        <v>0</v>
      </c>
      <c r="M19" s="9">
        <f t="shared" si="3"/>
        <v>0</v>
      </c>
      <c r="N19" s="9">
        <f t="shared" si="4"/>
        <v>0</v>
      </c>
      <c r="O19" s="9" t="str">
        <f t="shared" si="5"/>
        <v/>
      </c>
      <c r="P19" s="9" t="str">
        <f t="shared" si="6"/>
        <v/>
      </c>
      <c r="Q19" s="9" t="str">
        <f t="shared" si="7"/>
        <v/>
      </c>
      <c r="R19" s="9" t="str">
        <f t="shared" si="8"/>
        <v/>
      </c>
      <c r="S19" s="9" t="str">
        <f t="shared" si="9"/>
        <v/>
      </c>
      <c r="T19" s="9" t="b">
        <f>IF(ISERROR(VLOOKUP(O19,People!$A$2:$A$149,1,FALSE)), IF(LEN(O19)=0,TRUE,FALSE),IF(ISERROR(VLOOKUP(Q19,People!$A$2:$A$149,1,FALSE)),IF(LEN(Q19)=0,TRUE,FALSE),IF(ISERROR(VLOOKUP(S19,People!$A$2:$A$149,1,FALSE)),IF(LEN(S19)=0,TRUE,FALSE),TRUE)))</f>
        <v>1</v>
      </c>
      <c r="U19" s="9" t="str">
        <f t="shared" si="10"/>
        <v/>
      </c>
      <c r="V19" s="9" t="str">
        <f t="shared" si="11"/>
        <v/>
      </c>
      <c r="W19" s="9" t="str">
        <f t="shared" si="12"/>
        <v/>
      </c>
      <c r="X19" s="9" t="str">
        <f t="shared" si="13"/>
        <v/>
      </c>
      <c r="Y19" s="9" t="str">
        <f t="shared" si="14"/>
        <v/>
      </c>
      <c r="Z19" s="9" t="b">
        <f>IF(ISERROR(VLOOKUP(U19,People!$A$2:$A$149,1,FALSE)), IF(LEN(U19)=0,TRUE,FALSE),IF(ISERROR(VLOOKUP(W19,People!$A$2:$A$149,1,FALSE)),IF(LEN(W19)=0,TRUE,FALSE),IF(ISERROR(VLOOKUP(Y19,People!$A$2:$A$149,1,FALSE)),IF(LEN(Y19)=0,TRUE,FALSE),TRUE)))</f>
        <v>1</v>
      </c>
      <c r="AA19" s="9" t="str">
        <f t="shared" si="15"/>
        <v/>
      </c>
      <c r="AB19" s="9" t="str">
        <f t="shared" si="16"/>
        <v/>
      </c>
      <c r="AC19" s="9" t="str">
        <f t="shared" si="17"/>
        <v/>
      </c>
      <c r="AD19" s="9" t="str">
        <f t="shared" si="18"/>
        <v/>
      </c>
      <c r="AE19" s="9" t="str">
        <f t="shared" si="19"/>
        <v/>
      </c>
      <c r="AF19" s="9" t="b">
        <f>IF(ISERROR(VLOOKUP(AA19,People!$A$2:$A$149,1,FALSE)), IF(LEN(AA19)=0,TRUE,FALSE),IF(ISERROR(VLOOKUP(AC19,People!$A$2:$A$149,1,FALSE)),IF(LEN(AC19)=0,TRUE,FALSE),IF(ISERROR(VLOOKUP(AE19,People!$A$2:$A$149,1,FALSE)),IF(LEN(AE19)=0,TRUE,FALSE),TRUE)))</f>
        <v>1</v>
      </c>
      <c r="AG19" s="9" t="str">
        <f t="shared" si="20"/>
        <v/>
      </c>
      <c r="AH19" s="9" t="str">
        <f t="shared" si="21"/>
        <v/>
      </c>
      <c r="AI19" s="9" t="str">
        <f t="shared" si="22"/>
        <v/>
      </c>
      <c r="AJ19" s="9" t="str">
        <f t="shared" si="23"/>
        <v/>
      </c>
      <c r="AK19" s="9" t="str">
        <f t="shared" si="24"/>
        <v/>
      </c>
      <c r="AL19" s="9" t="b">
        <f>IF(ISERROR(VLOOKUP(AG19,People!$A$2:$A$149,1,FALSE)), IF(LEN(AG19)=0,TRUE,FALSE),IF(ISERROR(VLOOKUP(AI19,People!$A$2:$A$149,1,FALSE)),IF(LEN(AI19)=0,TRUE,FALSE),IF(ISERROR(VLOOKUP(AK19,People!$A$2:$A$149,1,FALSE)),IF(LEN(AK19)=0,TRUE,FALSE),TRUE)))</f>
        <v>1</v>
      </c>
      <c r="AM19" s="9" t="str">
        <f t="shared" si="25"/>
        <v/>
      </c>
      <c r="AN19" s="9" t="str">
        <f t="shared" si="26"/>
        <v/>
      </c>
      <c r="AO19" s="9" t="str">
        <f t="shared" si="27"/>
        <v/>
      </c>
      <c r="AP19" s="9" t="str">
        <f t="shared" si="28"/>
        <v/>
      </c>
      <c r="AQ19" s="9" t="str">
        <f t="shared" si="29"/>
        <v/>
      </c>
      <c r="AR19" s="9" t="b">
        <f>IF(ISERROR(VLOOKUP(AM19,People!$A$2:$A$149,1,FALSE)), IF(LEN(AM19)=0,TRUE,FALSE),IF(ISERROR(VLOOKUP(AO19,People!$A$2:$A$149,1,FALSE)),IF(LEN(AO19)=0,TRUE,FALSE),IF(ISERROR(VLOOKUP(AQ19,People!$A$2:$A$149,1,FALSE)),IF(LEN(AQ19)=0,TRUE,FALSE),TRUE)))</f>
        <v>1</v>
      </c>
      <c r="AS19" s="10">
        <f t="shared" si="30"/>
        <v>0</v>
      </c>
      <c r="AT19" s="10">
        <f t="shared" si="31"/>
        <v>0</v>
      </c>
      <c r="AU19" s="10">
        <f t="shared" si="32"/>
        <v>0</v>
      </c>
      <c r="AV19" s="10">
        <f t="shared" si="33"/>
        <v>0</v>
      </c>
      <c r="AW19" s="10">
        <f t="shared" si="34"/>
        <v>0</v>
      </c>
      <c r="AX19" s="10" t="str">
        <f t="shared" si="35"/>
        <v>Art,Stuff,Animal House,8,0,0,0,0,0</v>
      </c>
    </row>
    <row r="20" spans="1:50" ht="33" customHeight="1">
      <c r="A20" s="16" t="s">
        <v>36</v>
      </c>
      <c r="B20" s="16" t="s">
        <v>249</v>
      </c>
      <c r="C20" s="16" t="s">
        <v>87</v>
      </c>
      <c r="D20" s="17">
        <v>8</v>
      </c>
      <c r="E20" s="18"/>
      <c r="F20" s="18" t="s">
        <v>292</v>
      </c>
      <c r="G20" s="18" t="s">
        <v>62</v>
      </c>
      <c r="H20" s="18"/>
      <c r="I20" s="18"/>
      <c r="J20" s="9" t="str">
        <f t="shared" si="0"/>
        <v>TyeDye/Batik</v>
      </c>
      <c r="K20" s="9">
        <f t="shared" si="1"/>
        <v>0</v>
      </c>
      <c r="L20" s="9">
        <f t="shared" si="2"/>
        <v>8</v>
      </c>
      <c r="M20" s="9">
        <f t="shared" si="3"/>
        <v>8</v>
      </c>
      <c r="N20" s="9">
        <f t="shared" si="4"/>
        <v>0</v>
      </c>
      <c r="O20" s="9" t="str">
        <f t="shared" si="5"/>
        <v/>
      </c>
      <c r="P20" s="9" t="str">
        <f t="shared" si="6"/>
        <v/>
      </c>
      <c r="Q20" s="9" t="str">
        <f t="shared" si="7"/>
        <v/>
      </c>
      <c r="R20" s="9" t="str">
        <f t="shared" si="8"/>
        <v/>
      </c>
      <c r="S20" s="9" t="str">
        <f t="shared" si="9"/>
        <v/>
      </c>
      <c r="T20" s="9" t="b">
        <f>IF(ISERROR(VLOOKUP(O20,People!$A$2:$A$149,1,FALSE)), IF(LEN(O20)=0,TRUE,FALSE),IF(ISERROR(VLOOKUP(Q20,People!$A$2:$A$149,1,FALSE)),IF(LEN(Q20)=0,TRUE,FALSE),IF(ISERROR(VLOOKUP(S20,People!$A$2:$A$149,1,FALSE)),IF(LEN(S20)=0,TRUE,FALSE),TRUE)))</f>
        <v>1</v>
      </c>
      <c r="U20" s="9" t="str">
        <f t="shared" si="10"/>
        <v>Emma</v>
      </c>
      <c r="V20" s="9" t="str">
        <f t="shared" si="11"/>
        <v/>
      </c>
      <c r="W20" s="9" t="str">
        <f t="shared" si="12"/>
        <v/>
      </c>
      <c r="X20" s="9" t="str">
        <f t="shared" si="13"/>
        <v/>
      </c>
      <c r="Y20" s="9" t="str">
        <f t="shared" si="14"/>
        <v/>
      </c>
      <c r="Z20" s="9" t="b">
        <f>IF(ISERROR(VLOOKUP(U20,People!$A$2:$A$149,1,FALSE)), IF(LEN(U20)=0,TRUE,FALSE),IF(ISERROR(VLOOKUP(W20,People!$A$2:$A$149,1,FALSE)),IF(LEN(W20)=0,TRUE,FALSE),IF(ISERROR(VLOOKUP(Y20,People!$A$2:$A$149,1,FALSE)),IF(LEN(Y20)=0,TRUE,FALSE),TRUE)))</f>
        <v>1</v>
      </c>
      <c r="AA20" s="9" t="str">
        <f t="shared" si="15"/>
        <v>JuliaF</v>
      </c>
      <c r="AB20" s="9" t="str">
        <f t="shared" si="16"/>
        <v/>
      </c>
      <c r="AC20" s="9" t="str">
        <f t="shared" si="17"/>
        <v/>
      </c>
      <c r="AD20" s="9" t="str">
        <f t="shared" si="18"/>
        <v/>
      </c>
      <c r="AE20" s="9" t="str">
        <f t="shared" si="19"/>
        <v/>
      </c>
      <c r="AF20" s="9" t="b">
        <f>IF(ISERROR(VLOOKUP(AA20,People!$A$2:$A$149,1,FALSE)), IF(LEN(AA20)=0,TRUE,FALSE),IF(ISERROR(VLOOKUP(AC20,People!$A$2:$A$149,1,FALSE)),IF(LEN(AC20)=0,TRUE,FALSE),IF(ISERROR(VLOOKUP(AE20,People!$A$2:$A$149,1,FALSE)),IF(LEN(AE20)=0,TRUE,FALSE),TRUE)))</f>
        <v>1</v>
      </c>
      <c r="AG20" s="9" t="str">
        <f t="shared" si="20"/>
        <v/>
      </c>
      <c r="AH20" s="9" t="str">
        <f t="shared" si="21"/>
        <v/>
      </c>
      <c r="AI20" s="9" t="str">
        <f t="shared" si="22"/>
        <v/>
      </c>
      <c r="AJ20" s="9" t="str">
        <f t="shared" si="23"/>
        <v/>
      </c>
      <c r="AK20" s="9" t="str">
        <f t="shared" si="24"/>
        <v/>
      </c>
      <c r="AL20" s="9" t="b">
        <f>IF(ISERROR(VLOOKUP(AG20,People!$A$2:$A$149,1,FALSE)), IF(LEN(AG20)=0,TRUE,FALSE),IF(ISERROR(VLOOKUP(AI20,People!$A$2:$A$149,1,FALSE)),IF(LEN(AI20)=0,TRUE,FALSE),IF(ISERROR(VLOOKUP(AK20,People!$A$2:$A$149,1,FALSE)),IF(LEN(AK20)=0,TRUE,FALSE),TRUE)))</f>
        <v>1</v>
      </c>
      <c r="AM20" s="9" t="str">
        <f t="shared" si="25"/>
        <v/>
      </c>
      <c r="AN20" s="9" t="str">
        <f t="shared" si="26"/>
        <v/>
      </c>
      <c r="AO20" s="9" t="str">
        <f t="shared" si="27"/>
        <v/>
      </c>
      <c r="AP20" s="9" t="str">
        <f t="shared" si="28"/>
        <v/>
      </c>
      <c r="AQ20" s="9" t="str">
        <f t="shared" si="29"/>
        <v/>
      </c>
      <c r="AR20" s="9" t="b">
        <f>IF(ISERROR(VLOOKUP(AM20,People!$A$2:$A$149,1,FALSE)), IF(LEN(AM20)=0,TRUE,FALSE),IF(ISERROR(VLOOKUP(AO20,People!$A$2:$A$149,1,FALSE)),IF(LEN(AO20)=0,TRUE,FALSE),IF(ISERROR(VLOOKUP(AQ20,People!$A$2:$A$149,1,FALSE)),IF(LEN(AQ20)=0,TRUE,FALSE),TRUE)))</f>
        <v>1</v>
      </c>
      <c r="AS20" s="10">
        <f t="shared" si="30"/>
        <v>0</v>
      </c>
      <c r="AT20" s="10">
        <f t="shared" si="31"/>
        <v>1</v>
      </c>
      <c r="AU20" s="10">
        <f t="shared" si="32"/>
        <v>1</v>
      </c>
      <c r="AV20" s="10">
        <f t="shared" si="33"/>
        <v>0</v>
      </c>
      <c r="AW20" s="10">
        <f t="shared" si="34"/>
        <v>0</v>
      </c>
      <c r="AX20" s="10" t="str">
        <f t="shared" si="35"/>
        <v>Art,TyeDye/Batik,Buckhorn,8,0,1,1,0,0</v>
      </c>
    </row>
    <row r="21" spans="1:50" ht="33" customHeight="1">
      <c r="A21" s="16" t="s">
        <v>36</v>
      </c>
      <c r="B21" s="16" t="s">
        <v>239</v>
      </c>
      <c r="C21" s="16" t="s">
        <v>17</v>
      </c>
      <c r="D21" s="17">
        <v>5</v>
      </c>
      <c r="E21" s="18" t="s">
        <v>162</v>
      </c>
      <c r="F21" s="18" t="s">
        <v>161</v>
      </c>
      <c r="G21" s="18" t="s">
        <v>248</v>
      </c>
      <c r="H21" s="18" t="s">
        <v>247</v>
      </c>
      <c r="I21" s="18"/>
      <c r="J21" s="9" t="str">
        <f t="shared" si="0"/>
        <v>Wheel Pottery</v>
      </c>
      <c r="K21" s="9">
        <f t="shared" si="1"/>
        <v>5</v>
      </c>
      <c r="L21" s="9">
        <f t="shared" si="2"/>
        <v>5</v>
      </c>
      <c r="M21" s="9">
        <f t="shared" si="3"/>
        <v>5</v>
      </c>
      <c r="N21" s="9">
        <f t="shared" si="4"/>
        <v>5</v>
      </c>
      <c r="O21" s="9" t="str">
        <f t="shared" si="5"/>
        <v>DanM</v>
      </c>
      <c r="P21" s="9" t="str">
        <f t="shared" si="6"/>
        <v/>
      </c>
      <c r="Q21" s="9" t="str">
        <f t="shared" si="7"/>
        <v/>
      </c>
      <c r="R21" s="9" t="str">
        <f t="shared" si="8"/>
        <v/>
      </c>
      <c r="S21" s="9" t="str">
        <f t="shared" si="9"/>
        <v/>
      </c>
      <c r="T21" s="9" t="b">
        <f>IF(ISERROR(VLOOKUP(O21,People!$A$2:$A$149,1,FALSE)), IF(LEN(O21)=0,TRUE,FALSE),IF(ISERROR(VLOOKUP(Q21,People!$A$2:$A$149,1,FALSE)),IF(LEN(Q21)=0,TRUE,FALSE),IF(ISERROR(VLOOKUP(S21,People!$A$2:$A$149,1,FALSE)),IF(LEN(S21)=0,TRUE,FALSE),TRUE)))</f>
        <v>1</v>
      </c>
      <c r="U21" s="9" t="str">
        <f t="shared" si="10"/>
        <v>Maxine</v>
      </c>
      <c r="V21" s="9" t="str">
        <f t="shared" si="11"/>
        <v/>
      </c>
      <c r="W21" s="9" t="str">
        <f t="shared" si="12"/>
        <v/>
      </c>
      <c r="X21" s="9" t="str">
        <f t="shared" si="13"/>
        <v/>
      </c>
      <c r="Y21" s="9" t="str">
        <f t="shared" si="14"/>
        <v/>
      </c>
      <c r="Z21" s="9" t="b">
        <f>IF(ISERROR(VLOOKUP(U21,People!$A$2:$A$149,1,FALSE)), IF(LEN(U21)=0,TRUE,FALSE),IF(ISERROR(VLOOKUP(W21,People!$A$2:$A$149,1,FALSE)),IF(LEN(W21)=0,TRUE,FALSE),IF(ISERROR(VLOOKUP(Y21,People!$A$2:$A$149,1,FALSE)),IF(LEN(Y21)=0,TRUE,FALSE),TRUE)))</f>
        <v>1</v>
      </c>
      <c r="AA21" s="9" t="str">
        <f t="shared" si="15"/>
        <v>Jackie</v>
      </c>
      <c r="AB21" s="9" t="str">
        <f t="shared" si="16"/>
        <v/>
      </c>
      <c r="AC21" s="9" t="str">
        <f t="shared" si="17"/>
        <v/>
      </c>
      <c r="AD21" s="9" t="str">
        <f t="shared" si="18"/>
        <v/>
      </c>
      <c r="AE21" s="9" t="str">
        <f t="shared" si="19"/>
        <v/>
      </c>
      <c r="AF21" s="9" t="b">
        <f>IF(ISERROR(VLOOKUP(AA21,People!$A$2:$A$149,1,FALSE)), IF(LEN(AA21)=0,TRUE,FALSE),IF(ISERROR(VLOOKUP(AC21,People!$A$2:$A$149,1,FALSE)),IF(LEN(AC21)=0,TRUE,FALSE),IF(ISERROR(VLOOKUP(AE21,People!$A$2:$A$149,1,FALSE)),IF(LEN(AE21)=0,TRUE,FALSE),TRUE)))</f>
        <v>1</v>
      </c>
      <c r="AG21" s="9" t="str">
        <f t="shared" si="20"/>
        <v>Britny</v>
      </c>
      <c r="AH21" s="9" t="str">
        <f t="shared" si="21"/>
        <v/>
      </c>
      <c r="AI21" s="9" t="str">
        <f t="shared" si="22"/>
        <v/>
      </c>
      <c r="AJ21" s="9" t="str">
        <f t="shared" si="23"/>
        <v/>
      </c>
      <c r="AK21" s="9" t="str">
        <f t="shared" si="24"/>
        <v/>
      </c>
      <c r="AL21" s="9" t="b">
        <f>IF(ISERROR(VLOOKUP(AG21,People!$A$2:$A$149,1,FALSE)), IF(LEN(AG21)=0,TRUE,FALSE),IF(ISERROR(VLOOKUP(AI21,People!$A$2:$A$149,1,FALSE)),IF(LEN(AI21)=0,TRUE,FALSE),IF(ISERROR(VLOOKUP(AK21,People!$A$2:$A$149,1,FALSE)),IF(LEN(AK21)=0,TRUE,FALSE),TRUE)))</f>
        <v>1</v>
      </c>
      <c r="AM21" s="9" t="str">
        <f t="shared" si="25"/>
        <v/>
      </c>
      <c r="AN21" s="9" t="str">
        <f t="shared" si="26"/>
        <v/>
      </c>
      <c r="AO21" s="9" t="str">
        <f t="shared" si="27"/>
        <v/>
      </c>
      <c r="AP21" s="9" t="str">
        <f t="shared" si="28"/>
        <v/>
      </c>
      <c r="AQ21" s="9" t="str">
        <f t="shared" si="29"/>
        <v/>
      </c>
      <c r="AR21" s="9" t="b">
        <f>IF(ISERROR(VLOOKUP(AM21,People!$A$2:$A$149,1,FALSE)), IF(LEN(AM21)=0,TRUE,FALSE),IF(ISERROR(VLOOKUP(AO21,People!$A$2:$A$149,1,FALSE)),IF(LEN(AO21)=0,TRUE,FALSE),IF(ISERROR(VLOOKUP(AQ21,People!$A$2:$A$149,1,FALSE)),IF(LEN(AQ21)=0,TRUE,FALSE),TRUE)))</f>
        <v>1</v>
      </c>
      <c r="AS21" s="10">
        <f t="shared" si="30"/>
        <v>1</v>
      </c>
      <c r="AT21" s="10">
        <f t="shared" si="31"/>
        <v>1</v>
      </c>
      <c r="AU21" s="10">
        <f t="shared" si="32"/>
        <v>1</v>
      </c>
      <c r="AV21" s="10">
        <f t="shared" si="33"/>
        <v>1</v>
      </c>
      <c r="AW21" s="10">
        <f t="shared" si="34"/>
        <v>0</v>
      </c>
      <c r="AX21" s="10" t="str">
        <f t="shared" si="35"/>
        <v>Art,Wheel Pottery,Pottery Studio,5,1,1,1,1,0</v>
      </c>
    </row>
    <row r="22" spans="1:50" ht="33" customHeight="1">
      <c r="A22" s="16" t="s">
        <v>36</v>
      </c>
      <c r="B22" s="16" t="s">
        <v>186</v>
      </c>
      <c r="C22" s="16" t="s">
        <v>67</v>
      </c>
      <c r="D22" s="17">
        <v>6</v>
      </c>
      <c r="E22" s="18"/>
      <c r="F22" s="18" t="s">
        <v>55</v>
      </c>
      <c r="G22" s="18" t="s">
        <v>56</v>
      </c>
      <c r="H22" s="18" t="s">
        <v>105</v>
      </c>
      <c r="I22" s="18"/>
      <c r="J22" s="9" t="str">
        <f t="shared" si="0"/>
        <v>Woodworking</v>
      </c>
      <c r="K22" s="9">
        <f t="shared" si="1"/>
        <v>0</v>
      </c>
      <c r="L22" s="9">
        <f t="shared" si="2"/>
        <v>6</v>
      </c>
      <c r="M22" s="9">
        <f t="shared" si="3"/>
        <v>6</v>
      </c>
      <c r="N22" s="9">
        <f t="shared" si="4"/>
        <v>6</v>
      </c>
      <c r="O22" s="9" t="str">
        <f t="shared" si="5"/>
        <v/>
      </c>
      <c r="P22" s="9" t="str">
        <f t="shared" si="6"/>
        <v/>
      </c>
      <c r="Q22" s="9" t="str">
        <f t="shared" si="7"/>
        <v/>
      </c>
      <c r="R22" s="9" t="str">
        <f t="shared" si="8"/>
        <v/>
      </c>
      <c r="S22" s="9" t="str">
        <f t="shared" si="9"/>
        <v/>
      </c>
      <c r="T22" s="9" t="b">
        <f>IF(ISERROR(VLOOKUP(O22,People!$A$2:$A$149,1,FALSE)), IF(LEN(O22)=0,TRUE,FALSE),IF(ISERROR(VLOOKUP(Q22,People!$A$2:$A$149,1,FALSE)),IF(LEN(Q22)=0,TRUE,FALSE),IF(ISERROR(VLOOKUP(S22,People!$A$2:$A$149,1,FALSE)),IF(LEN(S22)=0,TRUE,FALSE),TRUE)))</f>
        <v>1</v>
      </c>
      <c r="U22" s="9" t="str">
        <f t="shared" si="10"/>
        <v>Jenny</v>
      </c>
      <c r="V22" s="9" t="str">
        <f t="shared" si="11"/>
        <v>Camille</v>
      </c>
      <c r="W22" s="9" t="str">
        <f t="shared" si="12"/>
        <v>Camille</v>
      </c>
      <c r="X22" s="9" t="str">
        <f t="shared" si="13"/>
        <v/>
      </c>
      <c r="Y22" s="9" t="str">
        <f t="shared" si="14"/>
        <v/>
      </c>
      <c r="Z22" s="9" t="b">
        <f>IF(ISERROR(VLOOKUP(U22,People!$A$2:$A$149,1,FALSE)), IF(LEN(U22)=0,TRUE,FALSE),IF(ISERROR(VLOOKUP(W22,People!$A$2:$A$149,1,FALSE)),IF(LEN(W22)=0,TRUE,FALSE),IF(ISERROR(VLOOKUP(Y22,People!$A$2:$A$149,1,FALSE)),IF(LEN(Y22)=0,TRUE,FALSE),TRUE)))</f>
        <v>1</v>
      </c>
      <c r="AA22" s="9" t="str">
        <f t="shared" si="15"/>
        <v>Camille</v>
      </c>
      <c r="AB22" s="9" t="str">
        <f t="shared" si="16"/>
        <v>DanA</v>
      </c>
      <c r="AC22" s="9" t="str">
        <f t="shared" si="17"/>
        <v>DanA</v>
      </c>
      <c r="AD22" s="9" t="str">
        <f t="shared" si="18"/>
        <v/>
      </c>
      <c r="AE22" s="9" t="str">
        <f t="shared" si="19"/>
        <v/>
      </c>
      <c r="AF22" s="9" t="b">
        <f>IF(ISERROR(VLOOKUP(AA22,People!$A$2:$A$149,1,FALSE)), IF(LEN(AA22)=0,TRUE,FALSE),IF(ISERROR(VLOOKUP(AC22,People!$A$2:$A$149,1,FALSE)),IF(LEN(AC22)=0,TRUE,FALSE),IF(ISERROR(VLOOKUP(AE22,People!$A$2:$A$149,1,FALSE)),IF(LEN(AE22)=0,TRUE,FALSE),TRUE)))</f>
        <v>0</v>
      </c>
      <c r="AG22" s="9" t="str">
        <f t="shared" si="20"/>
        <v>John</v>
      </c>
      <c r="AH22" s="9" t="str">
        <f t="shared" si="21"/>
        <v>Camille</v>
      </c>
      <c r="AI22" s="9" t="str">
        <f t="shared" si="22"/>
        <v>Camille</v>
      </c>
      <c r="AJ22" s="9" t="str">
        <f t="shared" si="23"/>
        <v/>
      </c>
      <c r="AK22" s="9" t="str">
        <f t="shared" si="24"/>
        <v/>
      </c>
      <c r="AL22" s="9" t="b">
        <f>IF(ISERROR(VLOOKUP(AG22,People!$A$2:$A$149,1,FALSE)), IF(LEN(AG22)=0,TRUE,FALSE),IF(ISERROR(VLOOKUP(AI22,People!$A$2:$A$149,1,FALSE)),IF(LEN(AI22)=0,TRUE,FALSE),IF(ISERROR(VLOOKUP(AK22,People!$A$2:$A$149,1,FALSE)),IF(LEN(AK22)=0,TRUE,FALSE),TRUE)))</f>
        <v>1</v>
      </c>
      <c r="AM22" s="9" t="str">
        <f t="shared" si="25"/>
        <v/>
      </c>
      <c r="AN22" s="9" t="str">
        <f t="shared" si="26"/>
        <v/>
      </c>
      <c r="AO22" s="9" t="str">
        <f t="shared" si="27"/>
        <v/>
      </c>
      <c r="AP22" s="9" t="str">
        <f t="shared" si="28"/>
        <v/>
      </c>
      <c r="AQ22" s="9" t="str">
        <f t="shared" si="29"/>
        <v/>
      </c>
      <c r="AR22" s="9" t="b">
        <f>IF(ISERROR(VLOOKUP(AM22,People!$A$2:$A$149,1,FALSE)), IF(LEN(AM22)=0,TRUE,FALSE),IF(ISERROR(VLOOKUP(AO22,People!$A$2:$A$149,1,FALSE)),IF(LEN(AO22)=0,TRUE,FALSE),IF(ISERROR(VLOOKUP(AQ22,People!$A$2:$A$149,1,FALSE)),IF(LEN(AQ22)=0,TRUE,FALSE),TRUE)))</f>
        <v>1</v>
      </c>
      <c r="AS22" s="10">
        <f t="shared" si="30"/>
        <v>0</v>
      </c>
      <c r="AT22" s="10">
        <f t="shared" si="31"/>
        <v>1</v>
      </c>
      <c r="AU22" s="10">
        <f t="shared" si="32"/>
        <v>1</v>
      </c>
      <c r="AV22" s="10">
        <f t="shared" si="33"/>
        <v>1</v>
      </c>
      <c r="AW22" s="10">
        <f t="shared" si="34"/>
        <v>0</v>
      </c>
      <c r="AX22" s="10" t="str">
        <f t="shared" si="35"/>
        <v>Art,Woodworking,Wood Shop,6,0,1,1,1,0</v>
      </c>
    </row>
    <row r="23" spans="1:50" ht="33" customHeight="1">
      <c r="A23" s="16" t="s">
        <v>82</v>
      </c>
      <c r="B23" s="16" t="s">
        <v>142</v>
      </c>
      <c r="C23" s="16" t="s">
        <v>205</v>
      </c>
      <c r="D23" s="17">
        <v>12</v>
      </c>
      <c r="E23" s="18"/>
      <c r="F23" s="18" t="s">
        <v>138</v>
      </c>
      <c r="G23" s="18"/>
      <c r="H23" s="18"/>
      <c r="I23" s="18"/>
      <c r="J23" s="9" t="str">
        <f t="shared" si="0"/>
        <v>Broadway Dance</v>
      </c>
      <c r="K23" s="9">
        <f t="shared" si="1"/>
        <v>0</v>
      </c>
      <c r="L23" s="9">
        <f t="shared" si="2"/>
        <v>12</v>
      </c>
      <c r="M23" s="9">
        <f t="shared" si="3"/>
        <v>0</v>
      </c>
      <c r="N23" s="9">
        <f t="shared" si="4"/>
        <v>0</v>
      </c>
      <c r="O23" s="9" t="str">
        <f t="shared" si="5"/>
        <v/>
      </c>
      <c r="P23" s="9" t="str">
        <f t="shared" si="6"/>
        <v/>
      </c>
      <c r="Q23" s="9" t="str">
        <f t="shared" si="7"/>
        <v/>
      </c>
      <c r="R23" s="9" t="str">
        <f t="shared" si="8"/>
        <v/>
      </c>
      <c r="S23" s="9" t="str">
        <f t="shared" si="9"/>
        <v/>
      </c>
      <c r="T23" s="9" t="b">
        <f>IF(ISERROR(VLOOKUP(O23,People!$A$2:$A$149,1,FALSE)), IF(LEN(O23)=0,TRUE,FALSE),IF(ISERROR(VLOOKUP(Q23,People!$A$2:$A$149,1,FALSE)),IF(LEN(Q23)=0,TRUE,FALSE),IF(ISERROR(VLOOKUP(S23,People!$A$2:$A$149,1,FALSE)),IF(LEN(S23)=0,TRUE,FALSE),TRUE)))</f>
        <v>1</v>
      </c>
      <c r="U23" s="9" t="str">
        <f t="shared" si="10"/>
        <v>HannaM</v>
      </c>
      <c r="V23" s="9" t="str">
        <f t="shared" si="11"/>
        <v/>
      </c>
      <c r="W23" s="9" t="str">
        <f t="shared" si="12"/>
        <v/>
      </c>
      <c r="X23" s="9" t="str">
        <f t="shared" si="13"/>
        <v/>
      </c>
      <c r="Y23" s="9" t="str">
        <f t="shared" si="14"/>
        <v/>
      </c>
      <c r="Z23" s="9" t="b">
        <f>IF(ISERROR(VLOOKUP(U23,People!$A$2:$A$149,1,FALSE)), IF(LEN(U23)=0,TRUE,FALSE),IF(ISERROR(VLOOKUP(W23,People!$A$2:$A$149,1,FALSE)),IF(LEN(W23)=0,TRUE,FALSE),IF(ISERROR(VLOOKUP(Y23,People!$A$2:$A$149,1,FALSE)),IF(LEN(Y23)=0,TRUE,FALSE),TRUE)))</f>
        <v>0</v>
      </c>
      <c r="AA23" s="9" t="str">
        <f t="shared" si="15"/>
        <v/>
      </c>
      <c r="AB23" s="9" t="str">
        <f t="shared" si="16"/>
        <v/>
      </c>
      <c r="AC23" s="9" t="str">
        <f t="shared" si="17"/>
        <v/>
      </c>
      <c r="AD23" s="9" t="str">
        <f t="shared" si="18"/>
        <v/>
      </c>
      <c r="AE23" s="9" t="str">
        <f t="shared" si="19"/>
        <v/>
      </c>
      <c r="AF23" s="9" t="b">
        <f>IF(ISERROR(VLOOKUP(AA23,People!$A$2:$A$149,1,FALSE)), IF(LEN(AA23)=0,TRUE,FALSE),IF(ISERROR(VLOOKUP(AC23,People!$A$2:$A$149,1,FALSE)),IF(LEN(AC23)=0,TRUE,FALSE),IF(ISERROR(VLOOKUP(AE23,People!$A$2:$A$149,1,FALSE)),IF(LEN(AE23)=0,TRUE,FALSE),TRUE)))</f>
        <v>1</v>
      </c>
      <c r="AG23" s="9" t="str">
        <f t="shared" si="20"/>
        <v/>
      </c>
      <c r="AH23" s="9" t="str">
        <f t="shared" si="21"/>
        <v/>
      </c>
      <c r="AI23" s="9" t="str">
        <f t="shared" si="22"/>
        <v/>
      </c>
      <c r="AJ23" s="9" t="str">
        <f t="shared" si="23"/>
        <v/>
      </c>
      <c r="AK23" s="9" t="str">
        <f t="shared" si="24"/>
        <v/>
      </c>
      <c r="AL23" s="9" t="b">
        <f>IF(ISERROR(VLOOKUP(AG23,People!$A$2:$A$149,1,FALSE)), IF(LEN(AG23)=0,TRUE,FALSE),IF(ISERROR(VLOOKUP(AI23,People!$A$2:$A$149,1,FALSE)),IF(LEN(AI23)=0,TRUE,FALSE),IF(ISERROR(VLOOKUP(AK23,People!$A$2:$A$149,1,FALSE)),IF(LEN(AK23)=0,TRUE,FALSE),TRUE)))</f>
        <v>1</v>
      </c>
      <c r="AM23" s="9" t="str">
        <f t="shared" si="25"/>
        <v/>
      </c>
      <c r="AN23" s="9" t="str">
        <f t="shared" si="26"/>
        <v/>
      </c>
      <c r="AO23" s="9" t="str">
        <f t="shared" si="27"/>
        <v/>
      </c>
      <c r="AP23" s="9" t="str">
        <f t="shared" si="28"/>
        <v/>
      </c>
      <c r="AQ23" s="9" t="str">
        <f t="shared" si="29"/>
        <v/>
      </c>
      <c r="AR23" s="9" t="b">
        <f>IF(ISERROR(VLOOKUP(AM23,People!$A$2:$A$149,1,FALSE)), IF(LEN(AM23)=0,TRUE,FALSE),IF(ISERROR(VLOOKUP(AO23,People!$A$2:$A$149,1,FALSE)),IF(LEN(AO23)=0,TRUE,FALSE),IF(ISERROR(VLOOKUP(AQ23,People!$A$2:$A$149,1,FALSE)),IF(LEN(AQ23)=0,TRUE,FALSE),TRUE)))</f>
        <v>1</v>
      </c>
      <c r="AS23" s="10">
        <f t="shared" si="30"/>
        <v>0</v>
      </c>
      <c r="AT23" s="10">
        <f t="shared" si="31"/>
        <v>1</v>
      </c>
      <c r="AU23" s="10">
        <f t="shared" si="32"/>
        <v>0</v>
      </c>
      <c r="AV23" s="10">
        <f t="shared" si="33"/>
        <v>0</v>
      </c>
      <c r="AW23" s="10">
        <f t="shared" si="34"/>
        <v>0</v>
      </c>
      <c r="AX23" s="10" t="str">
        <f t="shared" si="35"/>
        <v>Dance,Broadway Dance,Hilton Dance,12,0,1,0,0,0</v>
      </c>
    </row>
    <row r="24" spans="1:50" ht="33" customHeight="1">
      <c r="A24" s="16" t="s">
        <v>82</v>
      </c>
      <c r="B24" s="16" t="s">
        <v>277</v>
      </c>
      <c r="C24" s="16" t="s">
        <v>206</v>
      </c>
      <c r="D24" s="17">
        <v>12</v>
      </c>
      <c r="E24" s="18" t="s">
        <v>351</v>
      </c>
      <c r="F24" s="18" t="s">
        <v>4</v>
      </c>
      <c r="G24" s="18" t="s">
        <v>228</v>
      </c>
      <c r="H24" s="18"/>
      <c r="I24" s="18"/>
      <c r="J24" s="9" t="str">
        <f t="shared" si="0"/>
        <v>Hip Hop</v>
      </c>
      <c r="K24" s="9">
        <f t="shared" si="1"/>
        <v>12</v>
      </c>
      <c r="L24" s="9">
        <f t="shared" si="2"/>
        <v>12</v>
      </c>
      <c r="M24" s="9">
        <f t="shared" si="3"/>
        <v>12</v>
      </c>
      <c r="N24" s="9">
        <f t="shared" si="4"/>
        <v>0</v>
      </c>
      <c r="O24" s="9" t="str">
        <f t="shared" si="5"/>
        <v>AceR</v>
      </c>
      <c r="P24" s="9" t="str">
        <f t="shared" si="6"/>
        <v/>
      </c>
      <c r="Q24" s="9" t="str">
        <f t="shared" si="7"/>
        <v/>
      </c>
      <c r="R24" s="9" t="str">
        <f t="shared" si="8"/>
        <v/>
      </c>
      <c r="S24" s="9" t="str">
        <f t="shared" si="9"/>
        <v/>
      </c>
      <c r="T24" s="9" t="b">
        <f>IF(ISERROR(VLOOKUP(O24,People!$A$2:$A$149,1,FALSE)), IF(LEN(O24)=0,TRUE,FALSE),IF(ISERROR(VLOOKUP(Q24,People!$A$2:$A$149,1,FALSE)),IF(LEN(Q24)=0,TRUE,FALSE),IF(ISERROR(VLOOKUP(S24,People!$A$2:$A$149,1,FALSE)),IF(LEN(S24)=0,TRUE,FALSE),TRUE)))</f>
        <v>0</v>
      </c>
      <c r="U24" s="9" t="str">
        <f t="shared" si="10"/>
        <v>AJ</v>
      </c>
      <c r="V24" s="9" t="str">
        <f t="shared" si="11"/>
        <v/>
      </c>
      <c r="W24" s="9" t="str">
        <f t="shared" si="12"/>
        <v/>
      </c>
      <c r="X24" s="9" t="str">
        <f t="shared" si="13"/>
        <v/>
      </c>
      <c r="Y24" s="9" t="str">
        <f t="shared" si="14"/>
        <v/>
      </c>
      <c r="Z24" s="9" t="b">
        <f>IF(ISERROR(VLOOKUP(U24,People!$A$2:$A$149,1,FALSE)), IF(LEN(U24)=0,TRUE,FALSE),IF(ISERROR(VLOOKUP(W24,People!$A$2:$A$149,1,FALSE)),IF(LEN(W24)=0,TRUE,FALSE),IF(ISERROR(VLOOKUP(Y24,People!$A$2:$A$149,1,FALSE)),IF(LEN(Y24)=0,TRUE,FALSE),TRUE)))</f>
        <v>1</v>
      </c>
      <c r="AA24" s="9" t="str">
        <f t="shared" si="15"/>
        <v>AceR</v>
      </c>
      <c r="AB24" s="9" t="str">
        <f t="shared" si="16"/>
        <v/>
      </c>
      <c r="AC24" s="9" t="str">
        <f t="shared" si="17"/>
        <v/>
      </c>
      <c r="AD24" s="9" t="str">
        <f t="shared" si="18"/>
        <v/>
      </c>
      <c r="AE24" s="9" t="str">
        <f t="shared" si="19"/>
        <v/>
      </c>
      <c r="AF24" s="9" t="b">
        <f>IF(ISERROR(VLOOKUP(AA24,People!$A$2:$A$149,1,FALSE)), IF(LEN(AA24)=0,TRUE,FALSE),IF(ISERROR(VLOOKUP(AC24,People!$A$2:$A$149,1,FALSE)),IF(LEN(AC24)=0,TRUE,FALSE),IF(ISERROR(VLOOKUP(AE24,People!$A$2:$A$149,1,FALSE)),IF(LEN(AE24)=0,TRUE,FALSE),TRUE)))</f>
        <v>0</v>
      </c>
      <c r="AG24" s="9" t="str">
        <f t="shared" si="20"/>
        <v/>
      </c>
      <c r="AH24" s="9" t="str">
        <f t="shared" si="21"/>
        <v/>
      </c>
      <c r="AI24" s="9" t="str">
        <f t="shared" si="22"/>
        <v/>
      </c>
      <c r="AJ24" s="9" t="str">
        <f t="shared" si="23"/>
        <v/>
      </c>
      <c r="AK24" s="9" t="str">
        <f t="shared" si="24"/>
        <v/>
      </c>
      <c r="AL24" s="9" t="b">
        <f>IF(ISERROR(VLOOKUP(AG24,People!$A$2:$A$149,1,FALSE)), IF(LEN(AG24)=0,TRUE,FALSE),IF(ISERROR(VLOOKUP(AI24,People!$A$2:$A$149,1,FALSE)),IF(LEN(AI24)=0,TRUE,FALSE),IF(ISERROR(VLOOKUP(AK24,People!$A$2:$A$149,1,FALSE)),IF(LEN(AK24)=0,TRUE,FALSE),TRUE)))</f>
        <v>1</v>
      </c>
      <c r="AM24" s="9" t="str">
        <f t="shared" si="25"/>
        <v/>
      </c>
      <c r="AN24" s="9" t="str">
        <f t="shared" si="26"/>
        <v/>
      </c>
      <c r="AO24" s="9" t="str">
        <f t="shared" si="27"/>
        <v/>
      </c>
      <c r="AP24" s="9" t="str">
        <f t="shared" si="28"/>
        <v/>
      </c>
      <c r="AQ24" s="9" t="str">
        <f t="shared" si="29"/>
        <v/>
      </c>
      <c r="AR24" s="9" t="b">
        <f>IF(ISERROR(VLOOKUP(AM24,People!$A$2:$A$149,1,FALSE)), IF(LEN(AM24)=0,TRUE,FALSE),IF(ISERROR(VLOOKUP(AO24,People!$A$2:$A$149,1,FALSE)),IF(LEN(AO24)=0,TRUE,FALSE),IF(ISERROR(VLOOKUP(AQ24,People!$A$2:$A$149,1,FALSE)),IF(LEN(AQ24)=0,TRUE,FALSE),TRUE)))</f>
        <v>1</v>
      </c>
      <c r="AS24" s="10">
        <f t="shared" si="30"/>
        <v>1</v>
      </c>
      <c r="AT24" s="10">
        <f t="shared" si="31"/>
        <v>1</v>
      </c>
      <c r="AU24" s="10">
        <f t="shared" si="32"/>
        <v>1</v>
      </c>
      <c r="AV24" s="10">
        <f t="shared" si="33"/>
        <v>0</v>
      </c>
      <c r="AW24" s="10">
        <f t="shared" si="34"/>
        <v>0</v>
      </c>
      <c r="AX24" s="10" t="str">
        <f t="shared" si="35"/>
        <v>Dance,Hip Hop,Foothills,12,1,1,1,0,0</v>
      </c>
    </row>
    <row r="25" spans="1:50" ht="33" customHeight="1">
      <c r="A25" s="16" t="s">
        <v>82</v>
      </c>
      <c r="B25" s="16" t="s">
        <v>208</v>
      </c>
      <c r="C25" s="16" t="s">
        <v>269</v>
      </c>
      <c r="D25" s="17">
        <v>12</v>
      </c>
      <c r="E25" s="18"/>
      <c r="F25" s="18"/>
      <c r="G25" s="18"/>
      <c r="H25" s="18"/>
      <c r="I25" s="18"/>
      <c r="J25" s="9" t="str">
        <f t="shared" si="0"/>
        <v>Hoop Dance</v>
      </c>
      <c r="K25" s="9">
        <f t="shared" si="1"/>
        <v>0</v>
      </c>
      <c r="L25" s="9">
        <f t="shared" si="2"/>
        <v>0</v>
      </c>
      <c r="M25" s="9">
        <f t="shared" si="3"/>
        <v>0</v>
      </c>
      <c r="N25" s="9">
        <f t="shared" si="4"/>
        <v>0</v>
      </c>
      <c r="O25" s="9" t="str">
        <f t="shared" si="5"/>
        <v/>
      </c>
      <c r="P25" s="9" t="str">
        <f t="shared" si="6"/>
        <v/>
      </c>
      <c r="Q25" s="9" t="str">
        <f t="shared" si="7"/>
        <v/>
      </c>
      <c r="R25" s="9" t="str">
        <f t="shared" si="8"/>
        <v/>
      </c>
      <c r="S25" s="9" t="str">
        <f t="shared" si="9"/>
        <v/>
      </c>
      <c r="T25" s="9" t="b">
        <f>IF(ISERROR(VLOOKUP(O25,People!$A$2:$A$149,1,FALSE)), IF(LEN(O25)=0,TRUE,FALSE),IF(ISERROR(VLOOKUP(Q25,People!$A$2:$A$149,1,FALSE)),IF(LEN(Q25)=0,TRUE,FALSE),IF(ISERROR(VLOOKUP(S25,People!$A$2:$A$149,1,FALSE)),IF(LEN(S25)=0,TRUE,FALSE),TRUE)))</f>
        <v>1</v>
      </c>
      <c r="U25" s="9" t="str">
        <f t="shared" si="10"/>
        <v/>
      </c>
      <c r="V25" s="9" t="str">
        <f t="shared" si="11"/>
        <v/>
      </c>
      <c r="W25" s="9" t="str">
        <f t="shared" si="12"/>
        <v/>
      </c>
      <c r="X25" s="9" t="str">
        <f t="shared" si="13"/>
        <v/>
      </c>
      <c r="Y25" s="9" t="str">
        <f t="shared" si="14"/>
        <v/>
      </c>
      <c r="Z25" s="9" t="b">
        <f>IF(ISERROR(VLOOKUP(U25,People!$A$2:$A$149,1,FALSE)), IF(LEN(U25)=0,TRUE,FALSE),IF(ISERROR(VLOOKUP(W25,People!$A$2:$A$149,1,FALSE)),IF(LEN(W25)=0,TRUE,FALSE),IF(ISERROR(VLOOKUP(Y25,People!$A$2:$A$149,1,FALSE)),IF(LEN(Y25)=0,TRUE,FALSE),TRUE)))</f>
        <v>1</v>
      </c>
      <c r="AA25" s="9" t="str">
        <f t="shared" si="15"/>
        <v/>
      </c>
      <c r="AB25" s="9" t="str">
        <f t="shared" si="16"/>
        <v/>
      </c>
      <c r="AC25" s="9" t="str">
        <f t="shared" si="17"/>
        <v/>
      </c>
      <c r="AD25" s="9" t="str">
        <f t="shared" si="18"/>
        <v/>
      </c>
      <c r="AE25" s="9" t="str">
        <f t="shared" si="19"/>
        <v/>
      </c>
      <c r="AF25" s="9" t="b">
        <f>IF(ISERROR(VLOOKUP(AA25,People!$A$2:$A$149,1,FALSE)), IF(LEN(AA25)=0,TRUE,FALSE),IF(ISERROR(VLOOKUP(AC25,People!$A$2:$A$149,1,FALSE)),IF(LEN(AC25)=0,TRUE,FALSE),IF(ISERROR(VLOOKUP(AE25,People!$A$2:$A$149,1,FALSE)),IF(LEN(AE25)=0,TRUE,FALSE),TRUE)))</f>
        <v>1</v>
      </c>
      <c r="AG25" s="9" t="str">
        <f t="shared" si="20"/>
        <v/>
      </c>
      <c r="AH25" s="9" t="str">
        <f t="shared" si="21"/>
        <v/>
      </c>
      <c r="AI25" s="9" t="str">
        <f t="shared" si="22"/>
        <v/>
      </c>
      <c r="AJ25" s="9" t="str">
        <f t="shared" si="23"/>
        <v/>
      </c>
      <c r="AK25" s="9" t="str">
        <f t="shared" si="24"/>
        <v/>
      </c>
      <c r="AL25" s="9" t="b">
        <f>IF(ISERROR(VLOOKUP(AG25,People!$A$2:$A$149,1,FALSE)), IF(LEN(AG25)=0,TRUE,FALSE),IF(ISERROR(VLOOKUP(AI25,People!$A$2:$A$149,1,FALSE)),IF(LEN(AI25)=0,TRUE,FALSE),IF(ISERROR(VLOOKUP(AK25,People!$A$2:$A$149,1,FALSE)),IF(LEN(AK25)=0,TRUE,FALSE),TRUE)))</f>
        <v>1</v>
      </c>
      <c r="AM25" s="9" t="str">
        <f t="shared" si="25"/>
        <v/>
      </c>
      <c r="AN25" s="9" t="str">
        <f t="shared" si="26"/>
        <v/>
      </c>
      <c r="AO25" s="9" t="str">
        <f t="shared" si="27"/>
        <v/>
      </c>
      <c r="AP25" s="9" t="str">
        <f t="shared" si="28"/>
        <v/>
      </c>
      <c r="AQ25" s="9" t="str">
        <f t="shared" si="29"/>
        <v/>
      </c>
      <c r="AR25" s="9" t="b">
        <f>IF(ISERROR(VLOOKUP(AM25,People!$A$2:$A$149,1,FALSE)), IF(LEN(AM25)=0,TRUE,FALSE),IF(ISERROR(VLOOKUP(AO25,People!$A$2:$A$149,1,FALSE)),IF(LEN(AO25)=0,TRUE,FALSE),IF(ISERROR(VLOOKUP(AQ25,People!$A$2:$A$149,1,FALSE)),IF(LEN(AQ25)=0,TRUE,FALSE),TRUE)))</f>
        <v>1</v>
      </c>
      <c r="AS25" s="10">
        <f t="shared" si="30"/>
        <v>0</v>
      </c>
      <c r="AT25" s="10">
        <f t="shared" si="31"/>
        <v>0</v>
      </c>
      <c r="AU25" s="10">
        <f t="shared" si="32"/>
        <v>0</v>
      </c>
      <c r="AV25" s="10">
        <f t="shared" si="33"/>
        <v>0</v>
      </c>
      <c r="AW25" s="10">
        <f t="shared" si="34"/>
        <v>0</v>
      </c>
      <c r="AX25" s="10" t="str">
        <f t="shared" si="35"/>
        <v>Dance,Hoop Dance,Old Dance Studio,12,0,0,0,0,0</v>
      </c>
    </row>
    <row r="26" spans="1:50" ht="33" customHeight="1">
      <c r="A26" s="16" t="s">
        <v>82</v>
      </c>
      <c r="B26" s="16" t="s">
        <v>119</v>
      </c>
      <c r="C26" s="16" t="s">
        <v>205</v>
      </c>
      <c r="D26" s="17">
        <v>12</v>
      </c>
      <c r="E26" s="18"/>
      <c r="F26" s="18"/>
      <c r="G26" s="18" t="s">
        <v>226</v>
      </c>
      <c r="H26" s="18" t="s">
        <v>325</v>
      </c>
      <c r="I26" s="18"/>
      <c r="J26" s="9" t="str">
        <f t="shared" ref="J26:J50" si="36">B26</f>
        <v>Modern</v>
      </c>
      <c r="K26" s="9">
        <f t="shared" si="1"/>
        <v>0</v>
      </c>
      <c r="L26" s="9">
        <f t="shared" si="2"/>
        <v>0</v>
      </c>
      <c r="M26" s="9">
        <f t="shared" si="3"/>
        <v>12</v>
      </c>
      <c r="N26" s="9">
        <f t="shared" si="4"/>
        <v>12</v>
      </c>
      <c r="O26" s="9" t="str">
        <f t="shared" si="5"/>
        <v/>
      </c>
      <c r="P26" s="9" t="str">
        <f t="shared" si="6"/>
        <v/>
      </c>
      <c r="Q26" s="9" t="str">
        <f t="shared" si="7"/>
        <v/>
      </c>
      <c r="R26" s="9" t="str">
        <f t="shared" si="8"/>
        <v/>
      </c>
      <c r="S26" s="9" t="str">
        <f t="shared" si="9"/>
        <v/>
      </c>
      <c r="T26" s="9" t="b">
        <f>IF(ISERROR(VLOOKUP(O26,People!$A$2:$A$149,1,FALSE)), IF(LEN(O26)=0,TRUE,FALSE),IF(ISERROR(VLOOKUP(Q26,People!$A$2:$A$149,1,FALSE)),IF(LEN(Q26)=0,TRUE,FALSE),IF(ISERROR(VLOOKUP(S26,People!$A$2:$A$149,1,FALSE)),IF(LEN(S26)=0,TRUE,FALSE),TRUE)))</f>
        <v>1</v>
      </c>
      <c r="U26" s="9" t="str">
        <f t="shared" si="10"/>
        <v/>
      </c>
      <c r="V26" s="9" t="str">
        <f t="shared" si="11"/>
        <v/>
      </c>
      <c r="W26" s="9" t="str">
        <f t="shared" si="12"/>
        <v/>
      </c>
      <c r="X26" s="9" t="str">
        <f t="shared" si="13"/>
        <v/>
      </c>
      <c r="Y26" s="9" t="str">
        <f t="shared" si="14"/>
        <v/>
      </c>
      <c r="Z26" s="9" t="b">
        <f>IF(ISERROR(VLOOKUP(U26,People!$A$2:$A$149,1,FALSE)), IF(LEN(U26)=0,TRUE,FALSE),IF(ISERROR(VLOOKUP(W26,People!$A$2:$A$149,1,FALSE)),IF(LEN(W26)=0,TRUE,FALSE),IF(ISERROR(VLOOKUP(Y26,People!$A$2:$A$149,1,FALSE)),IF(LEN(Y26)=0,TRUE,FALSE),TRUE)))</f>
        <v>1</v>
      </c>
      <c r="AA26" s="9" t="str">
        <f t="shared" si="15"/>
        <v>HannaM</v>
      </c>
      <c r="AB26" s="9" t="str">
        <f t="shared" si="16"/>
        <v/>
      </c>
      <c r="AC26" s="9" t="str">
        <f t="shared" si="17"/>
        <v/>
      </c>
      <c r="AD26" s="9" t="str">
        <f t="shared" si="18"/>
        <v/>
      </c>
      <c r="AE26" s="9" t="str">
        <f t="shared" si="19"/>
        <v/>
      </c>
      <c r="AF26" s="9" t="b">
        <f>IF(ISERROR(VLOOKUP(AA26,People!$A$2:$A$149,1,FALSE)), IF(LEN(AA26)=0,TRUE,FALSE),IF(ISERROR(VLOOKUP(AC26,People!$A$2:$A$149,1,FALSE)),IF(LEN(AC26)=0,TRUE,FALSE),IF(ISERROR(VLOOKUP(AE26,People!$A$2:$A$149,1,FALSE)),IF(LEN(AE26)=0,TRUE,FALSE),TRUE)))</f>
        <v>0</v>
      </c>
      <c r="AG26" s="9" t="str">
        <f t="shared" si="20"/>
        <v>AJ</v>
      </c>
      <c r="AH26" s="9" t="str">
        <f t="shared" si="21"/>
        <v/>
      </c>
      <c r="AI26" s="9" t="str">
        <f t="shared" si="22"/>
        <v/>
      </c>
      <c r="AJ26" s="9" t="str">
        <f t="shared" si="23"/>
        <v/>
      </c>
      <c r="AK26" s="9" t="str">
        <f t="shared" si="24"/>
        <v/>
      </c>
      <c r="AL26" s="9" t="b">
        <f>IF(ISERROR(VLOOKUP(AG26,People!$A$2:$A$149,1,FALSE)), IF(LEN(AG26)=0,TRUE,FALSE),IF(ISERROR(VLOOKUP(AI26,People!$A$2:$A$149,1,FALSE)),IF(LEN(AI26)=0,TRUE,FALSE),IF(ISERROR(VLOOKUP(AK26,People!$A$2:$A$149,1,FALSE)),IF(LEN(AK26)=0,TRUE,FALSE),TRUE)))</f>
        <v>1</v>
      </c>
      <c r="AM26" s="9" t="str">
        <f t="shared" si="25"/>
        <v/>
      </c>
      <c r="AN26" s="9" t="str">
        <f t="shared" si="26"/>
        <v/>
      </c>
      <c r="AO26" s="9" t="str">
        <f t="shared" si="27"/>
        <v/>
      </c>
      <c r="AP26" s="9" t="str">
        <f t="shared" si="28"/>
        <v/>
      </c>
      <c r="AQ26" s="9" t="str">
        <f t="shared" si="29"/>
        <v/>
      </c>
      <c r="AR26" s="9" t="b">
        <f>IF(ISERROR(VLOOKUP(AM26,People!$A$2:$A$149,1,FALSE)), IF(LEN(AM26)=0,TRUE,FALSE),IF(ISERROR(VLOOKUP(AO26,People!$A$2:$A$149,1,FALSE)),IF(LEN(AO26)=0,TRUE,FALSE),IF(ISERROR(VLOOKUP(AQ26,People!$A$2:$A$149,1,FALSE)),IF(LEN(AQ26)=0,TRUE,FALSE),TRUE)))</f>
        <v>1</v>
      </c>
      <c r="AS26" s="10">
        <f t="shared" si="30"/>
        <v>0</v>
      </c>
      <c r="AT26" s="10">
        <f t="shared" si="31"/>
        <v>0</v>
      </c>
      <c r="AU26" s="10">
        <f t="shared" si="32"/>
        <v>1</v>
      </c>
      <c r="AV26" s="10">
        <f t="shared" si="33"/>
        <v>1</v>
      </c>
      <c r="AW26" s="10">
        <f t="shared" si="34"/>
        <v>0</v>
      </c>
      <c r="AX26" s="10" t="str">
        <f t="shared" si="35"/>
        <v>Dance,Modern,Hilton Dance,12,0,0,1,1,0</v>
      </c>
    </row>
    <row r="27" spans="1:50" ht="33" customHeight="1">
      <c r="A27" s="16" t="s">
        <v>354</v>
      </c>
      <c r="B27" s="16" t="s">
        <v>352</v>
      </c>
      <c r="C27" s="16" t="s">
        <v>353</v>
      </c>
      <c r="D27" s="17">
        <v>12</v>
      </c>
      <c r="E27" s="18" t="s">
        <v>355</v>
      </c>
      <c r="F27" s="18"/>
      <c r="G27" s="18"/>
      <c r="H27" s="18"/>
      <c r="I27" s="18"/>
      <c r="J27" s="9" t="str">
        <f t="shared" si="36"/>
        <v>Sance</v>
      </c>
      <c r="K27" s="9">
        <f t="shared" si="1"/>
        <v>12</v>
      </c>
      <c r="L27" s="9">
        <f t="shared" si="2"/>
        <v>0</v>
      </c>
      <c r="M27" s="9">
        <f t="shared" si="3"/>
        <v>0</v>
      </c>
      <c r="N27" s="9">
        <f t="shared" si="4"/>
        <v>0</v>
      </c>
      <c r="O27" s="9" t="str">
        <f t="shared" si="5"/>
        <v>Ceisley</v>
      </c>
      <c r="P27" s="9" t="str">
        <f t="shared" si="6"/>
        <v/>
      </c>
      <c r="Q27" s="9" t="str">
        <f t="shared" si="7"/>
        <v/>
      </c>
      <c r="R27" s="9" t="str">
        <f t="shared" si="8"/>
        <v/>
      </c>
      <c r="S27" s="9" t="str">
        <f t="shared" si="9"/>
        <v/>
      </c>
      <c r="T27" s="9" t="b">
        <f>IF(ISERROR(VLOOKUP(O27,People!$A$2:$A$149,1,FALSE)), IF(LEN(O27)=0,TRUE,FALSE),IF(ISERROR(VLOOKUP(Q27,People!$A$2:$A$149,1,FALSE)),IF(LEN(Q27)=0,TRUE,FALSE),IF(ISERROR(VLOOKUP(S27,People!$A$2:$A$149,1,FALSE)),IF(LEN(S27)=0,TRUE,FALSE),TRUE)))</f>
        <v>1</v>
      </c>
      <c r="U27" s="9" t="str">
        <f t="shared" si="10"/>
        <v/>
      </c>
      <c r="V27" s="9" t="str">
        <f t="shared" si="11"/>
        <v/>
      </c>
      <c r="W27" s="9" t="str">
        <f t="shared" si="12"/>
        <v/>
      </c>
      <c r="X27" s="9" t="str">
        <f t="shared" si="13"/>
        <v/>
      </c>
      <c r="Y27" s="9" t="str">
        <f t="shared" si="14"/>
        <v/>
      </c>
      <c r="Z27" s="9" t="b">
        <f>IF(ISERROR(VLOOKUP(U27,People!$A$2:$A$149,1,FALSE)), IF(LEN(U27)=0,TRUE,FALSE),IF(ISERROR(VLOOKUP(W27,People!$A$2:$A$149,1,FALSE)),IF(LEN(W27)=0,TRUE,FALSE),IF(ISERROR(VLOOKUP(Y27,People!$A$2:$A$149,1,FALSE)),IF(LEN(Y27)=0,TRUE,FALSE),TRUE)))</f>
        <v>1</v>
      </c>
      <c r="AA27" s="9" t="str">
        <f t="shared" si="15"/>
        <v/>
      </c>
      <c r="AB27" s="9" t="str">
        <f t="shared" si="16"/>
        <v/>
      </c>
      <c r="AC27" s="9" t="str">
        <f t="shared" si="17"/>
        <v/>
      </c>
      <c r="AD27" s="9" t="str">
        <f t="shared" si="18"/>
        <v/>
      </c>
      <c r="AE27" s="9" t="str">
        <f t="shared" si="19"/>
        <v/>
      </c>
      <c r="AF27" s="9" t="b">
        <f>IF(ISERROR(VLOOKUP(AA27,People!$A$2:$A$149,1,FALSE)), IF(LEN(AA27)=0,TRUE,FALSE),IF(ISERROR(VLOOKUP(AC27,People!$A$2:$A$149,1,FALSE)),IF(LEN(AC27)=0,TRUE,FALSE),IF(ISERROR(VLOOKUP(AE27,People!$A$2:$A$149,1,FALSE)),IF(LEN(AE27)=0,TRUE,FALSE),TRUE)))</f>
        <v>1</v>
      </c>
      <c r="AG27" s="9" t="str">
        <f t="shared" si="20"/>
        <v/>
      </c>
      <c r="AH27" s="9" t="str">
        <f t="shared" si="21"/>
        <v/>
      </c>
      <c r="AI27" s="9" t="str">
        <f t="shared" si="22"/>
        <v/>
      </c>
      <c r="AJ27" s="9" t="str">
        <f t="shared" si="23"/>
        <v/>
      </c>
      <c r="AK27" s="9" t="str">
        <f t="shared" si="24"/>
        <v/>
      </c>
      <c r="AL27" s="9" t="b">
        <f>IF(ISERROR(VLOOKUP(AG27,People!$A$2:$A$149,1,FALSE)), IF(LEN(AG27)=0,TRUE,FALSE),IF(ISERROR(VLOOKUP(AI27,People!$A$2:$A$149,1,FALSE)),IF(LEN(AI27)=0,TRUE,FALSE),IF(ISERROR(VLOOKUP(AK27,People!$A$2:$A$149,1,FALSE)),IF(LEN(AK27)=0,TRUE,FALSE),TRUE)))</f>
        <v>1</v>
      </c>
      <c r="AM27" s="9" t="str">
        <f t="shared" si="25"/>
        <v/>
      </c>
      <c r="AN27" s="9" t="str">
        <f t="shared" si="26"/>
        <v/>
      </c>
      <c r="AO27" s="9" t="str">
        <f t="shared" si="27"/>
        <v/>
      </c>
      <c r="AP27" s="9" t="str">
        <f t="shared" si="28"/>
        <v/>
      </c>
      <c r="AQ27" s="9" t="str">
        <f t="shared" si="29"/>
        <v/>
      </c>
      <c r="AR27" s="9" t="b">
        <f>IF(ISERROR(VLOOKUP(AM27,People!$A$2:$A$149,1,FALSE)), IF(LEN(AM27)=0,TRUE,FALSE),IF(ISERROR(VLOOKUP(AO27,People!$A$2:$A$149,1,FALSE)),IF(LEN(AO27)=0,TRUE,FALSE),IF(ISERROR(VLOOKUP(AQ27,People!$A$2:$A$149,1,FALSE)),IF(LEN(AQ27)=0,TRUE,FALSE),TRUE)))</f>
        <v>1</v>
      </c>
      <c r="AS27" s="10">
        <f t="shared" si="30"/>
        <v>1</v>
      </c>
      <c r="AT27" s="10">
        <f t="shared" si="31"/>
        <v>0</v>
      </c>
      <c r="AU27" s="10">
        <f t="shared" si="32"/>
        <v>0</v>
      </c>
      <c r="AV27" s="10">
        <f t="shared" si="33"/>
        <v>0</v>
      </c>
      <c r="AW27" s="10">
        <f t="shared" si="34"/>
        <v>0</v>
      </c>
      <c r="AX27" s="10" t="str">
        <f t="shared" si="35"/>
        <v>Dance,Sance,Hilton Dance,12,1,0,0,0,0</v>
      </c>
    </row>
    <row r="28" spans="1:50" ht="33" customHeight="1">
      <c r="A28" s="16" t="s">
        <v>82</v>
      </c>
      <c r="B28" s="16" t="s">
        <v>66</v>
      </c>
      <c r="C28" s="16" t="s">
        <v>206</v>
      </c>
      <c r="D28" s="17">
        <v>12</v>
      </c>
      <c r="E28" s="18"/>
      <c r="F28" s="18"/>
      <c r="G28" s="18"/>
      <c r="H28" s="18"/>
      <c r="I28" s="18"/>
      <c r="J28" s="9" t="str">
        <f t="shared" si="36"/>
        <v>Tap</v>
      </c>
      <c r="K28" s="9">
        <f t="shared" ref="K28:K50" si="37">IF(ISBLANK(E28),0,+(D28))</f>
        <v>0</v>
      </c>
      <c r="L28" s="9">
        <f t="shared" ref="L28:L50" si="38">IF(ISBLANK(F28),0,+(D28))</f>
        <v>0</v>
      </c>
      <c r="M28" s="9">
        <f t="shared" ref="M28:M50" si="39">IF(ISBLANK(G28),0,+(D28))</f>
        <v>0</v>
      </c>
      <c r="N28" s="9">
        <f t="shared" ref="N28:N50" si="40">IF(ISBLANK(H28),0,+(D28))</f>
        <v>0</v>
      </c>
      <c r="O28" s="9" t="str">
        <f t="shared" si="5"/>
        <v/>
      </c>
      <c r="P28" s="9" t="str">
        <f t="shared" si="6"/>
        <v/>
      </c>
      <c r="Q28" s="9" t="str">
        <f t="shared" si="7"/>
        <v/>
      </c>
      <c r="R28" s="9" t="str">
        <f t="shared" si="8"/>
        <v/>
      </c>
      <c r="S28" s="9" t="str">
        <f t="shared" si="9"/>
        <v/>
      </c>
      <c r="T28" s="9" t="b">
        <f>IF(ISERROR(VLOOKUP(O28,People!$A$2:$A$149,1,FALSE)), IF(LEN(O28)=0,TRUE,FALSE),IF(ISERROR(VLOOKUP(Q28,People!$A$2:$A$149,1,FALSE)),IF(LEN(Q28)=0,TRUE,FALSE),IF(ISERROR(VLOOKUP(S28,People!$A$2:$A$149,1,FALSE)),IF(LEN(S28)=0,TRUE,FALSE),TRUE)))</f>
        <v>1</v>
      </c>
      <c r="U28" s="9" t="str">
        <f t="shared" si="10"/>
        <v/>
      </c>
      <c r="V28" s="9" t="str">
        <f t="shared" si="11"/>
        <v/>
      </c>
      <c r="W28" s="9" t="str">
        <f t="shared" si="12"/>
        <v/>
      </c>
      <c r="X28" s="9" t="str">
        <f t="shared" si="13"/>
        <v/>
      </c>
      <c r="Y28" s="9" t="str">
        <f t="shared" si="14"/>
        <v/>
      </c>
      <c r="Z28" s="9" t="b">
        <f>IF(ISERROR(VLOOKUP(U28,People!$A$2:$A$149,1,FALSE)), IF(LEN(U28)=0,TRUE,FALSE),IF(ISERROR(VLOOKUP(W28,People!$A$2:$A$149,1,FALSE)),IF(LEN(W28)=0,TRUE,FALSE),IF(ISERROR(VLOOKUP(Y28,People!$A$2:$A$149,1,FALSE)),IF(LEN(Y28)=0,TRUE,FALSE),TRUE)))</f>
        <v>1</v>
      </c>
      <c r="AA28" s="9" t="str">
        <f t="shared" si="15"/>
        <v/>
      </c>
      <c r="AB28" s="9" t="str">
        <f t="shared" si="16"/>
        <v/>
      </c>
      <c r="AC28" s="9" t="str">
        <f t="shared" si="17"/>
        <v/>
      </c>
      <c r="AD28" s="9" t="str">
        <f t="shared" si="18"/>
        <v/>
      </c>
      <c r="AE28" s="9" t="str">
        <f t="shared" si="19"/>
        <v/>
      </c>
      <c r="AF28" s="9" t="b">
        <f>IF(ISERROR(VLOOKUP(AA28,People!$A$2:$A$149,1,FALSE)), IF(LEN(AA28)=0,TRUE,FALSE),IF(ISERROR(VLOOKUP(AC28,People!$A$2:$A$149,1,FALSE)),IF(LEN(AC28)=0,TRUE,FALSE),IF(ISERROR(VLOOKUP(AE28,People!$A$2:$A$149,1,FALSE)),IF(LEN(AE28)=0,TRUE,FALSE),TRUE)))</f>
        <v>1</v>
      </c>
      <c r="AG28" s="9" t="str">
        <f t="shared" si="20"/>
        <v/>
      </c>
      <c r="AH28" s="9" t="str">
        <f t="shared" si="21"/>
        <v/>
      </c>
      <c r="AI28" s="9" t="str">
        <f t="shared" si="22"/>
        <v/>
      </c>
      <c r="AJ28" s="9" t="str">
        <f t="shared" si="23"/>
        <v/>
      </c>
      <c r="AK28" s="9" t="str">
        <f t="shared" si="24"/>
        <v/>
      </c>
      <c r="AL28" s="9" t="b">
        <f>IF(ISERROR(VLOOKUP(AG28,People!$A$2:$A$149,1,FALSE)), IF(LEN(AG28)=0,TRUE,FALSE),IF(ISERROR(VLOOKUP(AI28,People!$A$2:$A$149,1,FALSE)),IF(LEN(AI28)=0,TRUE,FALSE),IF(ISERROR(VLOOKUP(AK28,People!$A$2:$A$149,1,FALSE)),IF(LEN(AK28)=0,TRUE,FALSE),TRUE)))</f>
        <v>1</v>
      </c>
      <c r="AM28" s="9" t="str">
        <f t="shared" si="25"/>
        <v/>
      </c>
      <c r="AN28" s="9" t="str">
        <f t="shared" si="26"/>
        <v/>
      </c>
      <c r="AO28" s="9" t="str">
        <f t="shared" si="27"/>
        <v/>
      </c>
      <c r="AP28" s="9" t="str">
        <f t="shared" si="28"/>
        <v/>
      </c>
      <c r="AQ28" s="9" t="str">
        <f t="shared" si="29"/>
        <v/>
      </c>
      <c r="AR28" s="9" t="b">
        <f>IF(ISERROR(VLOOKUP(AM28,People!$A$2:$A$149,1,FALSE)), IF(LEN(AM28)=0,TRUE,FALSE),IF(ISERROR(VLOOKUP(AO28,People!$A$2:$A$149,1,FALSE)),IF(LEN(AO28)=0,TRUE,FALSE),IF(ISERROR(VLOOKUP(AQ28,People!$A$2:$A$149,1,FALSE)),IF(LEN(AQ28)=0,TRUE,FALSE),TRUE)))</f>
        <v>1</v>
      </c>
      <c r="AS28" s="10">
        <f t="shared" si="30"/>
        <v>0</v>
      </c>
      <c r="AT28" s="10">
        <f t="shared" si="31"/>
        <v>0</v>
      </c>
      <c r="AU28" s="10">
        <f t="shared" si="32"/>
        <v>0</v>
      </c>
      <c r="AV28" s="10">
        <f t="shared" si="33"/>
        <v>0</v>
      </c>
      <c r="AW28" s="10">
        <f t="shared" si="34"/>
        <v>0</v>
      </c>
      <c r="AX28" s="10" t="str">
        <f t="shared" si="35"/>
        <v>Dance,Tap,Foothills,12,0,0,0,0,0</v>
      </c>
    </row>
    <row r="29" spans="1:50" ht="33" customHeight="1">
      <c r="A29" s="16" t="s">
        <v>82</v>
      </c>
      <c r="B29" s="16" t="s">
        <v>284</v>
      </c>
      <c r="C29" s="16" t="s">
        <v>205</v>
      </c>
      <c r="D29" s="17">
        <v>12</v>
      </c>
      <c r="E29" s="18"/>
      <c r="F29" s="18"/>
      <c r="G29" s="18"/>
      <c r="H29" s="18"/>
      <c r="I29" s="18"/>
      <c r="J29" s="9" t="str">
        <f t="shared" si="36"/>
        <v>Techno</v>
      </c>
      <c r="K29" s="9">
        <f t="shared" si="37"/>
        <v>0</v>
      </c>
      <c r="L29" s="9">
        <f t="shared" si="38"/>
        <v>0</v>
      </c>
      <c r="M29" s="9">
        <f t="shared" si="39"/>
        <v>0</v>
      </c>
      <c r="N29" s="9">
        <f t="shared" si="40"/>
        <v>0</v>
      </c>
      <c r="O29" s="9" t="str">
        <f t="shared" si="5"/>
        <v/>
      </c>
      <c r="P29" s="9" t="str">
        <f t="shared" si="6"/>
        <v/>
      </c>
      <c r="Q29" s="9" t="str">
        <f t="shared" si="7"/>
        <v/>
      </c>
      <c r="R29" s="9" t="str">
        <f t="shared" si="8"/>
        <v/>
      </c>
      <c r="S29" s="9" t="str">
        <f t="shared" si="9"/>
        <v/>
      </c>
      <c r="T29" s="9" t="b">
        <f>IF(ISERROR(VLOOKUP(O29,People!$A$2:$A$149,1,FALSE)), IF(LEN(O29)=0,TRUE,FALSE),IF(ISERROR(VLOOKUP(Q29,People!$A$2:$A$149,1,FALSE)),IF(LEN(Q29)=0,TRUE,FALSE),IF(ISERROR(VLOOKUP(S29,People!$A$2:$A$149,1,FALSE)),IF(LEN(S29)=0,TRUE,FALSE),TRUE)))</f>
        <v>1</v>
      </c>
      <c r="U29" s="9" t="str">
        <f t="shared" si="10"/>
        <v/>
      </c>
      <c r="V29" s="9" t="str">
        <f t="shared" si="11"/>
        <v/>
      </c>
      <c r="W29" s="9" t="str">
        <f t="shared" si="12"/>
        <v/>
      </c>
      <c r="X29" s="9" t="str">
        <f t="shared" si="13"/>
        <v/>
      </c>
      <c r="Y29" s="9" t="str">
        <f t="shared" si="14"/>
        <v/>
      </c>
      <c r="Z29" s="9" t="b">
        <f>IF(ISERROR(VLOOKUP(U29,People!$A$2:$A$149,1,FALSE)), IF(LEN(U29)=0,TRUE,FALSE),IF(ISERROR(VLOOKUP(W29,People!$A$2:$A$149,1,FALSE)),IF(LEN(W29)=0,TRUE,FALSE),IF(ISERROR(VLOOKUP(Y29,People!$A$2:$A$149,1,FALSE)),IF(LEN(Y29)=0,TRUE,FALSE),TRUE)))</f>
        <v>1</v>
      </c>
      <c r="AA29" s="9" t="str">
        <f t="shared" si="15"/>
        <v/>
      </c>
      <c r="AB29" s="9" t="str">
        <f t="shared" si="16"/>
        <v/>
      </c>
      <c r="AC29" s="9" t="str">
        <f t="shared" si="17"/>
        <v/>
      </c>
      <c r="AD29" s="9" t="str">
        <f t="shared" si="18"/>
        <v/>
      </c>
      <c r="AE29" s="9" t="str">
        <f t="shared" si="19"/>
        <v/>
      </c>
      <c r="AF29" s="9" t="b">
        <f>IF(ISERROR(VLOOKUP(AA29,People!$A$2:$A$149,1,FALSE)), IF(LEN(AA29)=0,TRUE,FALSE),IF(ISERROR(VLOOKUP(AC29,People!$A$2:$A$149,1,FALSE)),IF(LEN(AC29)=0,TRUE,FALSE),IF(ISERROR(VLOOKUP(AE29,People!$A$2:$A$149,1,FALSE)),IF(LEN(AE29)=0,TRUE,FALSE),TRUE)))</f>
        <v>1</v>
      </c>
      <c r="AG29" s="9" t="str">
        <f t="shared" si="20"/>
        <v/>
      </c>
      <c r="AH29" s="9" t="str">
        <f t="shared" si="21"/>
        <v/>
      </c>
      <c r="AI29" s="9" t="str">
        <f t="shared" si="22"/>
        <v/>
      </c>
      <c r="AJ29" s="9" t="str">
        <f t="shared" si="23"/>
        <v/>
      </c>
      <c r="AK29" s="9" t="str">
        <f t="shared" si="24"/>
        <v/>
      </c>
      <c r="AL29" s="9" t="b">
        <f>IF(ISERROR(VLOOKUP(AG29,People!$A$2:$A$149,1,FALSE)), IF(LEN(AG29)=0,TRUE,FALSE),IF(ISERROR(VLOOKUP(AI29,People!$A$2:$A$149,1,FALSE)),IF(LEN(AI29)=0,TRUE,FALSE),IF(ISERROR(VLOOKUP(AK29,People!$A$2:$A$149,1,FALSE)),IF(LEN(AK29)=0,TRUE,FALSE),TRUE)))</f>
        <v>1</v>
      </c>
      <c r="AM29" s="9" t="str">
        <f t="shared" si="25"/>
        <v/>
      </c>
      <c r="AN29" s="9" t="str">
        <f t="shared" si="26"/>
        <v/>
      </c>
      <c r="AO29" s="9" t="str">
        <f t="shared" si="27"/>
        <v/>
      </c>
      <c r="AP29" s="9" t="str">
        <f t="shared" si="28"/>
        <v/>
      </c>
      <c r="AQ29" s="9" t="str">
        <f t="shared" si="29"/>
        <v/>
      </c>
      <c r="AR29" s="9" t="b">
        <f>IF(ISERROR(VLOOKUP(AM29,People!$A$2:$A$149,1,FALSE)), IF(LEN(AM29)=0,TRUE,FALSE),IF(ISERROR(VLOOKUP(AO29,People!$A$2:$A$149,1,FALSE)),IF(LEN(AO29)=0,TRUE,FALSE),IF(ISERROR(VLOOKUP(AQ29,People!$A$2:$A$149,1,FALSE)),IF(LEN(AQ29)=0,TRUE,FALSE),TRUE)))</f>
        <v>1</v>
      </c>
      <c r="AS29" s="10">
        <f t="shared" si="30"/>
        <v>0</v>
      </c>
      <c r="AT29" s="10">
        <f t="shared" si="31"/>
        <v>0</v>
      </c>
      <c r="AU29" s="10">
        <f t="shared" si="32"/>
        <v>0</v>
      </c>
      <c r="AV29" s="10">
        <f t="shared" si="33"/>
        <v>0</v>
      </c>
      <c r="AW29" s="10">
        <f t="shared" si="34"/>
        <v>0</v>
      </c>
      <c r="AX29" s="10" t="str">
        <f t="shared" si="35"/>
        <v>Dance,Techno,Hilton Dance,12,0,0,0,0,0</v>
      </c>
    </row>
    <row r="30" spans="1:50" ht="33" customHeight="1">
      <c r="A30" s="16" t="s">
        <v>82</v>
      </c>
      <c r="B30" s="16" t="s">
        <v>47</v>
      </c>
      <c r="C30" s="16" t="s">
        <v>206</v>
      </c>
      <c r="D30" s="17">
        <v>12</v>
      </c>
      <c r="E30" s="18"/>
      <c r="F30" s="18"/>
      <c r="G30" s="18"/>
      <c r="H30" s="18" t="s">
        <v>229</v>
      </c>
      <c r="I30" s="18"/>
      <c r="J30" s="9" t="str">
        <f t="shared" si="36"/>
        <v>Yoga</v>
      </c>
      <c r="K30" s="9">
        <f t="shared" si="37"/>
        <v>0</v>
      </c>
      <c r="L30" s="9">
        <f t="shared" si="38"/>
        <v>0</v>
      </c>
      <c r="M30" s="9">
        <f t="shared" si="39"/>
        <v>0</v>
      </c>
      <c r="N30" s="9">
        <f t="shared" si="40"/>
        <v>12</v>
      </c>
      <c r="O30" s="9" t="str">
        <f t="shared" si="5"/>
        <v/>
      </c>
      <c r="P30" s="9" t="str">
        <f t="shared" si="6"/>
        <v/>
      </c>
      <c r="Q30" s="9" t="str">
        <f t="shared" si="7"/>
        <v/>
      </c>
      <c r="R30" s="9" t="str">
        <f t="shared" si="8"/>
        <v/>
      </c>
      <c r="S30" s="9" t="str">
        <f t="shared" si="9"/>
        <v/>
      </c>
      <c r="T30" s="9" t="b">
        <f>IF(ISERROR(VLOOKUP(O30,People!$A$2:$A$149,1,FALSE)), IF(LEN(O30)=0,TRUE,FALSE),IF(ISERROR(VLOOKUP(Q30,People!$A$2:$A$149,1,FALSE)),IF(LEN(Q30)=0,TRUE,FALSE),IF(ISERROR(VLOOKUP(S30,People!$A$2:$A$149,1,FALSE)),IF(LEN(S30)=0,TRUE,FALSE),TRUE)))</f>
        <v>1</v>
      </c>
      <c r="U30" s="9" t="str">
        <f t="shared" si="10"/>
        <v/>
      </c>
      <c r="V30" s="9" t="str">
        <f t="shared" si="11"/>
        <v/>
      </c>
      <c r="W30" s="9" t="str">
        <f t="shared" si="12"/>
        <v/>
      </c>
      <c r="X30" s="9" t="str">
        <f t="shared" si="13"/>
        <v/>
      </c>
      <c r="Y30" s="9" t="str">
        <f t="shared" si="14"/>
        <v/>
      </c>
      <c r="Z30" s="9" t="b">
        <f>IF(ISERROR(VLOOKUP(U30,People!$A$2:$A$149,1,FALSE)), IF(LEN(U30)=0,TRUE,FALSE),IF(ISERROR(VLOOKUP(W30,People!$A$2:$A$149,1,FALSE)),IF(LEN(W30)=0,TRUE,FALSE),IF(ISERROR(VLOOKUP(Y30,People!$A$2:$A$149,1,FALSE)),IF(LEN(Y30)=0,TRUE,FALSE),TRUE)))</f>
        <v>1</v>
      </c>
      <c r="AA30" s="9" t="str">
        <f t="shared" si="15"/>
        <v/>
      </c>
      <c r="AB30" s="9" t="str">
        <f t="shared" si="16"/>
        <v/>
      </c>
      <c r="AC30" s="9" t="str">
        <f t="shared" si="17"/>
        <v/>
      </c>
      <c r="AD30" s="9" t="str">
        <f t="shared" si="18"/>
        <v/>
      </c>
      <c r="AE30" s="9" t="str">
        <f t="shared" si="19"/>
        <v/>
      </c>
      <c r="AF30" s="9" t="b">
        <f>IF(ISERROR(VLOOKUP(AA30,People!$A$2:$A$149,1,FALSE)), IF(LEN(AA30)=0,TRUE,FALSE),IF(ISERROR(VLOOKUP(AC30,People!$A$2:$A$149,1,FALSE)),IF(LEN(AC30)=0,TRUE,FALSE),IF(ISERROR(VLOOKUP(AE30,People!$A$2:$A$149,1,FALSE)),IF(LEN(AE30)=0,TRUE,FALSE),TRUE)))</f>
        <v>1</v>
      </c>
      <c r="AG30" s="9" t="str">
        <f t="shared" si="20"/>
        <v>Isobel</v>
      </c>
      <c r="AH30" s="9" t="str">
        <f t="shared" si="21"/>
        <v/>
      </c>
      <c r="AI30" s="9" t="str">
        <f t="shared" si="22"/>
        <v/>
      </c>
      <c r="AJ30" s="9" t="str">
        <f t="shared" si="23"/>
        <v/>
      </c>
      <c r="AK30" s="9" t="str">
        <f t="shared" si="24"/>
        <v/>
      </c>
      <c r="AL30" s="9" t="b">
        <f>IF(ISERROR(VLOOKUP(AG30,People!$A$2:$A$149,1,FALSE)), IF(LEN(AG30)=0,TRUE,FALSE),IF(ISERROR(VLOOKUP(AI30,People!$A$2:$A$149,1,FALSE)),IF(LEN(AI30)=0,TRUE,FALSE),IF(ISERROR(VLOOKUP(AK30,People!$A$2:$A$149,1,FALSE)),IF(LEN(AK30)=0,TRUE,FALSE),TRUE)))</f>
        <v>1</v>
      </c>
      <c r="AM30" s="9" t="str">
        <f t="shared" si="25"/>
        <v/>
      </c>
      <c r="AN30" s="9" t="str">
        <f t="shared" si="26"/>
        <v/>
      </c>
      <c r="AO30" s="9" t="str">
        <f t="shared" si="27"/>
        <v/>
      </c>
      <c r="AP30" s="9" t="str">
        <f t="shared" si="28"/>
        <v/>
      </c>
      <c r="AQ30" s="9" t="str">
        <f t="shared" si="29"/>
        <v/>
      </c>
      <c r="AR30" s="9" t="b">
        <f>IF(ISERROR(VLOOKUP(AM30,People!$A$2:$A$149,1,FALSE)), IF(LEN(AM30)=0,TRUE,FALSE),IF(ISERROR(VLOOKUP(AO30,People!$A$2:$A$149,1,FALSE)),IF(LEN(AO30)=0,TRUE,FALSE),IF(ISERROR(VLOOKUP(AQ30,People!$A$2:$A$149,1,FALSE)),IF(LEN(AQ30)=0,TRUE,FALSE),TRUE)))</f>
        <v>1</v>
      </c>
      <c r="AS30" s="10">
        <f t="shared" si="30"/>
        <v>0</v>
      </c>
      <c r="AT30" s="10">
        <f t="shared" si="31"/>
        <v>0</v>
      </c>
      <c r="AU30" s="10">
        <f t="shared" si="32"/>
        <v>0</v>
      </c>
      <c r="AV30" s="10">
        <f t="shared" si="33"/>
        <v>1</v>
      </c>
      <c r="AW30" s="10">
        <f t="shared" si="34"/>
        <v>0</v>
      </c>
      <c r="AX30" s="10" t="str">
        <f t="shared" si="35"/>
        <v>Dance,Yoga,Foothills,12,0,0,0,1,0</v>
      </c>
    </row>
    <row r="31" spans="1:50" ht="33" customHeight="1">
      <c r="A31" s="16" t="s">
        <v>191</v>
      </c>
      <c r="B31" s="16" t="s">
        <v>237</v>
      </c>
      <c r="C31" s="16" t="s">
        <v>107</v>
      </c>
      <c r="D31" s="17">
        <v>6</v>
      </c>
      <c r="E31" s="18"/>
      <c r="F31" s="18"/>
      <c r="G31" s="18" t="s">
        <v>117</v>
      </c>
      <c r="H31" s="18" t="s">
        <v>310</v>
      </c>
      <c r="I31" s="18"/>
      <c r="J31" s="9" t="str">
        <f t="shared" si="36"/>
        <v>Fusing</v>
      </c>
      <c r="K31" s="9">
        <f t="shared" si="37"/>
        <v>0</v>
      </c>
      <c r="L31" s="9">
        <f t="shared" si="38"/>
        <v>0</v>
      </c>
      <c r="M31" s="9">
        <f t="shared" si="39"/>
        <v>6</v>
      </c>
      <c r="N31" s="9">
        <f t="shared" si="40"/>
        <v>6</v>
      </c>
      <c r="O31" s="9" t="str">
        <f t="shared" si="5"/>
        <v/>
      </c>
      <c r="P31" s="9" t="str">
        <f t="shared" si="6"/>
        <v/>
      </c>
      <c r="Q31" s="9" t="str">
        <f t="shared" si="7"/>
        <v/>
      </c>
      <c r="R31" s="9" t="str">
        <f t="shared" si="8"/>
        <v/>
      </c>
      <c r="S31" s="9" t="str">
        <f t="shared" si="9"/>
        <v/>
      </c>
      <c r="T31" s="9" t="b">
        <f>IF(ISERROR(VLOOKUP(O31,People!$A$2:$A$149,1,FALSE)), IF(LEN(O31)=0,TRUE,FALSE),IF(ISERROR(VLOOKUP(Q31,People!$A$2:$A$149,1,FALSE)),IF(LEN(Q31)=0,TRUE,FALSE),IF(ISERROR(VLOOKUP(S31,People!$A$2:$A$149,1,FALSE)),IF(LEN(S31)=0,TRUE,FALSE),TRUE)))</f>
        <v>1</v>
      </c>
      <c r="U31" s="9" t="str">
        <f t="shared" si="10"/>
        <v/>
      </c>
      <c r="V31" s="9" t="str">
        <f t="shared" si="11"/>
        <v/>
      </c>
      <c r="W31" s="9" t="str">
        <f t="shared" si="12"/>
        <v/>
      </c>
      <c r="X31" s="9" t="str">
        <f t="shared" si="13"/>
        <v/>
      </c>
      <c r="Y31" s="9" t="str">
        <f t="shared" si="14"/>
        <v/>
      </c>
      <c r="Z31" s="9" t="b">
        <f>IF(ISERROR(VLOOKUP(U31,People!$A$2:$A$149,1,FALSE)), IF(LEN(U31)=0,TRUE,FALSE),IF(ISERROR(VLOOKUP(W31,People!$A$2:$A$149,1,FALSE)),IF(LEN(W31)=0,TRUE,FALSE),IF(ISERROR(VLOOKUP(Y31,People!$A$2:$A$149,1,FALSE)),IF(LEN(Y31)=0,TRUE,FALSE),TRUE)))</f>
        <v>1</v>
      </c>
      <c r="AA31" s="9" t="str">
        <f t="shared" si="15"/>
        <v>Luke</v>
      </c>
      <c r="AB31" s="9" t="str">
        <f t="shared" si="16"/>
        <v/>
      </c>
      <c r="AC31" s="9" t="str">
        <f t="shared" si="17"/>
        <v/>
      </c>
      <c r="AD31" s="9" t="str">
        <f t="shared" si="18"/>
        <v/>
      </c>
      <c r="AE31" s="9" t="str">
        <f t="shared" si="19"/>
        <v/>
      </c>
      <c r="AF31" s="9" t="b">
        <f>IF(ISERROR(VLOOKUP(AA31,People!$A$2:$A$149,1,FALSE)), IF(LEN(AA31)=0,TRUE,FALSE),IF(ISERROR(VLOOKUP(AC31,People!$A$2:$A$149,1,FALSE)),IF(LEN(AC31)=0,TRUE,FALSE),IF(ISERROR(VLOOKUP(AE31,People!$A$2:$A$149,1,FALSE)),IF(LEN(AE31)=0,TRUE,FALSE),TRUE)))</f>
        <v>1</v>
      </c>
      <c r="AG31" s="9" t="str">
        <f t="shared" si="20"/>
        <v>Luke</v>
      </c>
      <c r="AH31" s="9" t="str">
        <f t="shared" si="21"/>
        <v/>
      </c>
      <c r="AI31" s="9" t="str">
        <f t="shared" si="22"/>
        <v/>
      </c>
      <c r="AJ31" s="9" t="str">
        <f t="shared" si="23"/>
        <v/>
      </c>
      <c r="AK31" s="9" t="str">
        <f t="shared" si="24"/>
        <v/>
      </c>
      <c r="AL31" s="9" t="b">
        <f>IF(ISERROR(VLOOKUP(AG31,People!$A$2:$A$149,1,FALSE)), IF(LEN(AG31)=0,TRUE,FALSE),IF(ISERROR(VLOOKUP(AI31,People!$A$2:$A$149,1,FALSE)),IF(LEN(AI31)=0,TRUE,FALSE),IF(ISERROR(VLOOKUP(AK31,People!$A$2:$A$149,1,FALSE)),IF(LEN(AK31)=0,TRUE,FALSE),TRUE)))</f>
        <v>1</v>
      </c>
      <c r="AM31" s="9" t="str">
        <f t="shared" si="25"/>
        <v/>
      </c>
      <c r="AN31" s="9" t="str">
        <f t="shared" si="26"/>
        <v/>
      </c>
      <c r="AO31" s="9" t="str">
        <f t="shared" si="27"/>
        <v/>
      </c>
      <c r="AP31" s="9" t="str">
        <f t="shared" si="28"/>
        <v/>
      </c>
      <c r="AQ31" s="9" t="str">
        <f t="shared" si="29"/>
        <v/>
      </c>
      <c r="AR31" s="9" t="b">
        <f>IF(ISERROR(VLOOKUP(AM31,People!$A$2:$A$149,1,FALSE)), IF(LEN(AM31)=0,TRUE,FALSE),IF(ISERROR(VLOOKUP(AO31,People!$A$2:$A$149,1,FALSE)),IF(LEN(AO31)=0,TRUE,FALSE),IF(ISERROR(VLOOKUP(AQ31,People!$A$2:$A$149,1,FALSE)),IF(LEN(AQ31)=0,TRUE,FALSE),TRUE)))</f>
        <v>1</v>
      </c>
      <c r="AS31" s="10">
        <f t="shared" si="30"/>
        <v>0</v>
      </c>
      <c r="AT31" s="10">
        <f t="shared" si="31"/>
        <v>0</v>
      </c>
      <c r="AU31" s="10">
        <f t="shared" si="32"/>
        <v>1</v>
      </c>
      <c r="AV31" s="10">
        <f t="shared" si="33"/>
        <v>1</v>
      </c>
      <c r="AW31" s="10">
        <f t="shared" si="34"/>
        <v>0</v>
      </c>
      <c r="AX31" s="10" t="str">
        <f t="shared" si="35"/>
        <v>Glass,Fusing,Hilton 2,6,0,0,1,1,0</v>
      </c>
    </row>
    <row r="32" spans="1:50" ht="33" customHeight="1">
      <c r="A32" s="16" t="s">
        <v>191</v>
      </c>
      <c r="B32" s="16" t="s">
        <v>42</v>
      </c>
      <c r="C32" s="16" t="s">
        <v>16</v>
      </c>
      <c r="D32" s="17">
        <v>6</v>
      </c>
      <c r="E32" s="18" t="s">
        <v>61</v>
      </c>
      <c r="F32" s="18" t="s">
        <v>141</v>
      </c>
      <c r="G32" s="18" t="s">
        <v>303</v>
      </c>
      <c r="H32" s="18" t="s">
        <v>276</v>
      </c>
      <c r="I32" s="18" t="s">
        <v>301</v>
      </c>
      <c r="J32" s="9" t="str">
        <f t="shared" si="36"/>
        <v>Glass Beads</v>
      </c>
      <c r="K32" s="9">
        <f t="shared" si="37"/>
        <v>6</v>
      </c>
      <c r="L32" s="9">
        <f t="shared" si="38"/>
        <v>6</v>
      </c>
      <c r="M32" s="9">
        <f t="shared" si="39"/>
        <v>6</v>
      </c>
      <c r="N32" s="9">
        <f t="shared" si="40"/>
        <v>6</v>
      </c>
      <c r="O32" s="9" t="str">
        <f t="shared" si="5"/>
        <v>Jason</v>
      </c>
      <c r="P32" s="9" t="str">
        <f t="shared" si="6"/>
        <v>Carmi</v>
      </c>
      <c r="Q32" s="9" t="str">
        <f t="shared" si="7"/>
        <v>Carmi</v>
      </c>
      <c r="R32" s="9" t="str">
        <f t="shared" si="8"/>
        <v/>
      </c>
      <c r="S32" s="9" t="str">
        <f t="shared" si="9"/>
        <v/>
      </c>
      <c r="T32" s="9" t="b">
        <f>IF(ISERROR(VLOOKUP(O32,People!$A$2:$A$149,1,FALSE)), IF(LEN(O32)=0,TRUE,FALSE),IF(ISERROR(VLOOKUP(Q32,People!$A$2:$A$149,1,FALSE)),IF(LEN(Q32)=0,TRUE,FALSE),IF(ISERROR(VLOOKUP(S32,People!$A$2:$A$149,1,FALSE)),IF(LEN(S32)=0,TRUE,FALSE),TRUE)))</f>
        <v>1</v>
      </c>
      <c r="U32" s="9" t="str">
        <f t="shared" si="10"/>
        <v>Carmi</v>
      </c>
      <c r="V32" s="9" t="str">
        <f t="shared" si="11"/>
        <v>PhillieL</v>
      </c>
      <c r="W32" s="9" t="str">
        <f t="shared" si="12"/>
        <v>PhillieL</v>
      </c>
      <c r="X32" s="9" t="str">
        <f t="shared" si="13"/>
        <v/>
      </c>
      <c r="Y32" s="9" t="str">
        <f t="shared" si="14"/>
        <v/>
      </c>
      <c r="Z32" s="9" t="b">
        <f>IF(ISERROR(VLOOKUP(U32,People!$A$2:$A$149,1,FALSE)), IF(LEN(U32)=0,TRUE,FALSE),IF(ISERROR(VLOOKUP(W32,People!$A$2:$A$149,1,FALSE)),IF(LEN(W32)=0,TRUE,FALSE),IF(ISERROR(VLOOKUP(Y32,People!$A$2:$A$149,1,FALSE)),IF(LEN(Y32)=0,TRUE,FALSE),TRUE)))</f>
        <v>1</v>
      </c>
      <c r="AA32" s="9" t="str">
        <f t="shared" si="15"/>
        <v>Jason</v>
      </c>
      <c r="AB32" s="9" t="str">
        <f t="shared" si="16"/>
        <v>Monisha</v>
      </c>
      <c r="AC32" s="9" t="str">
        <f t="shared" si="17"/>
        <v>Monisha</v>
      </c>
      <c r="AD32" s="9" t="str">
        <f t="shared" si="18"/>
        <v/>
      </c>
      <c r="AE32" s="9" t="str">
        <f t="shared" si="19"/>
        <v/>
      </c>
      <c r="AF32" s="9" t="b">
        <f>IF(ISERROR(VLOOKUP(AA32,People!$A$2:$A$149,1,FALSE)), IF(LEN(AA32)=0,TRUE,FALSE),IF(ISERROR(VLOOKUP(AC32,People!$A$2:$A$149,1,FALSE)),IF(LEN(AC32)=0,TRUE,FALSE),IF(ISERROR(VLOOKUP(AE32,People!$A$2:$A$149,1,FALSE)),IF(LEN(AE32)=0,TRUE,FALSE),TRUE)))</f>
        <v>1</v>
      </c>
      <c r="AG32" s="9" t="str">
        <f t="shared" si="20"/>
        <v>Shannon</v>
      </c>
      <c r="AH32" s="9" t="str">
        <f t="shared" si="21"/>
        <v>Carmi</v>
      </c>
      <c r="AI32" s="9" t="str">
        <f t="shared" si="22"/>
        <v>Carmi</v>
      </c>
      <c r="AJ32" s="9" t="str">
        <f t="shared" si="23"/>
        <v/>
      </c>
      <c r="AK32" s="9" t="str">
        <f t="shared" si="24"/>
        <v/>
      </c>
      <c r="AL32" s="9" t="b">
        <f>IF(ISERROR(VLOOKUP(AG32,People!$A$2:$A$149,1,FALSE)), IF(LEN(AG32)=0,TRUE,FALSE),IF(ISERROR(VLOOKUP(AI32,People!$A$2:$A$149,1,FALSE)),IF(LEN(AI32)=0,TRUE,FALSE),IF(ISERROR(VLOOKUP(AK32,People!$A$2:$A$149,1,FALSE)),IF(LEN(AK32)=0,TRUE,FALSE),TRUE)))</f>
        <v>1</v>
      </c>
      <c r="AM32" s="9" t="str">
        <f t="shared" si="25"/>
        <v>Monisha</v>
      </c>
      <c r="AN32" s="9" t="str">
        <f t="shared" si="26"/>
        <v>Jason</v>
      </c>
      <c r="AO32" s="9" t="str">
        <f t="shared" si="27"/>
        <v>Jason</v>
      </c>
      <c r="AP32" s="9" t="str">
        <f t="shared" si="28"/>
        <v/>
      </c>
      <c r="AQ32" s="9" t="str">
        <f t="shared" si="29"/>
        <v/>
      </c>
      <c r="AR32" s="9" t="b">
        <f>IF(ISERROR(VLOOKUP(AM32,People!$A$2:$A$149,1,FALSE)), IF(LEN(AM32)=0,TRUE,FALSE),IF(ISERROR(VLOOKUP(AO32,People!$A$2:$A$149,1,FALSE)),IF(LEN(AO32)=0,TRUE,FALSE),IF(ISERROR(VLOOKUP(AQ32,People!$A$2:$A$149,1,FALSE)),IF(LEN(AQ32)=0,TRUE,FALSE),TRUE)))</f>
        <v>1</v>
      </c>
      <c r="AS32" s="10">
        <f t="shared" si="30"/>
        <v>1</v>
      </c>
      <c r="AT32" s="10">
        <f t="shared" si="31"/>
        <v>1</v>
      </c>
      <c r="AU32" s="10">
        <f t="shared" si="32"/>
        <v>1</v>
      </c>
      <c r="AV32" s="10">
        <f t="shared" si="33"/>
        <v>1</v>
      </c>
      <c r="AW32" s="10">
        <f t="shared" si="34"/>
        <v>1</v>
      </c>
      <c r="AX32" s="10" t="str">
        <f t="shared" si="35"/>
        <v>Glass,Glass Beads,Glass bead Studio,6,1,1,1,1,1</v>
      </c>
    </row>
    <row r="33" spans="1:50" ht="33" customHeight="1">
      <c r="A33" s="16" t="s">
        <v>191</v>
      </c>
      <c r="B33" s="16" t="s">
        <v>185</v>
      </c>
      <c r="C33" s="16" t="s">
        <v>69</v>
      </c>
      <c r="D33" s="17">
        <v>6</v>
      </c>
      <c r="E33" s="18" t="s">
        <v>347</v>
      </c>
      <c r="F33" s="18"/>
      <c r="G33" s="18" t="s">
        <v>182</v>
      </c>
      <c r="H33" s="18" t="s">
        <v>295</v>
      </c>
      <c r="I33" s="18"/>
      <c r="J33" s="9" t="str">
        <f t="shared" si="36"/>
        <v>Mosaics</v>
      </c>
      <c r="K33" s="9">
        <f t="shared" si="37"/>
        <v>6</v>
      </c>
      <c r="L33" s="9">
        <f t="shared" si="38"/>
        <v>0</v>
      </c>
      <c r="M33" s="9">
        <f t="shared" si="39"/>
        <v>6</v>
      </c>
      <c r="N33" s="9">
        <f t="shared" si="40"/>
        <v>6</v>
      </c>
      <c r="O33" s="9" t="str">
        <f t="shared" si="5"/>
        <v>AnnaK</v>
      </c>
      <c r="P33" s="9" t="str">
        <f t="shared" si="6"/>
        <v>Monisha</v>
      </c>
      <c r="Q33" s="9" t="str">
        <f t="shared" si="7"/>
        <v>Monisha</v>
      </c>
      <c r="R33" s="9" t="str">
        <f t="shared" si="8"/>
        <v/>
      </c>
      <c r="S33" s="9" t="str">
        <f t="shared" si="9"/>
        <v/>
      </c>
      <c r="T33" s="9" t="b">
        <f>IF(ISERROR(VLOOKUP(O33,People!$A$2:$A$149,1,FALSE)), IF(LEN(O33)=0,TRUE,FALSE),IF(ISERROR(VLOOKUP(Q33,People!$A$2:$A$149,1,FALSE)),IF(LEN(Q33)=0,TRUE,FALSE),IF(ISERROR(VLOOKUP(S33,People!$A$2:$A$149,1,FALSE)),IF(LEN(S33)=0,TRUE,FALSE),TRUE)))</f>
        <v>0</v>
      </c>
      <c r="U33" s="9" t="str">
        <f t="shared" si="10"/>
        <v/>
      </c>
      <c r="V33" s="9" t="str">
        <f t="shared" si="11"/>
        <v/>
      </c>
      <c r="W33" s="9" t="str">
        <f t="shared" si="12"/>
        <v/>
      </c>
      <c r="X33" s="9" t="str">
        <f t="shared" si="13"/>
        <v/>
      </c>
      <c r="Y33" s="9" t="str">
        <f t="shared" si="14"/>
        <v/>
      </c>
      <c r="Z33" s="9" t="b">
        <f>IF(ISERROR(VLOOKUP(U33,People!$A$2:$A$149,1,FALSE)), IF(LEN(U33)=0,TRUE,FALSE),IF(ISERROR(VLOOKUP(W33,People!$A$2:$A$149,1,FALSE)),IF(LEN(W33)=0,TRUE,FALSE),IF(ISERROR(VLOOKUP(Y33,People!$A$2:$A$149,1,FALSE)),IF(LEN(Y33)=0,TRUE,FALSE),TRUE)))</f>
        <v>1</v>
      </c>
      <c r="AA33" s="9" t="str">
        <f t="shared" si="15"/>
        <v>PhilB</v>
      </c>
      <c r="AB33" s="9" t="str">
        <f t="shared" si="16"/>
        <v>Rebecca</v>
      </c>
      <c r="AC33" s="9" t="str">
        <f t="shared" si="17"/>
        <v>Rebecca</v>
      </c>
      <c r="AD33" s="9" t="str">
        <f t="shared" si="18"/>
        <v/>
      </c>
      <c r="AE33" s="9" t="str">
        <f t="shared" si="19"/>
        <v/>
      </c>
      <c r="AF33" s="9" t="b">
        <f>IF(ISERROR(VLOOKUP(AA33,People!$A$2:$A$149,1,FALSE)), IF(LEN(AA33)=0,TRUE,FALSE),IF(ISERROR(VLOOKUP(AC33,People!$A$2:$A$149,1,FALSE)),IF(LEN(AC33)=0,TRUE,FALSE),IF(ISERROR(VLOOKUP(AE33,People!$A$2:$A$149,1,FALSE)),IF(LEN(AE33)=0,TRUE,FALSE),TRUE)))</f>
        <v>1</v>
      </c>
      <c r="AG33" s="9" t="str">
        <f t="shared" si="20"/>
        <v>Grace</v>
      </c>
      <c r="AH33" s="9" t="str">
        <f t="shared" si="21"/>
        <v>Cassie</v>
      </c>
      <c r="AI33" s="9" t="str">
        <f t="shared" si="22"/>
        <v>Cassie</v>
      </c>
      <c r="AJ33" s="9" t="str">
        <f t="shared" si="23"/>
        <v/>
      </c>
      <c r="AK33" s="9" t="str">
        <f t="shared" si="24"/>
        <v/>
      </c>
      <c r="AL33" s="9" t="b">
        <f>IF(ISERROR(VLOOKUP(AG33,People!$A$2:$A$149,1,FALSE)), IF(LEN(AG33)=0,TRUE,FALSE),IF(ISERROR(VLOOKUP(AI33,People!$A$2:$A$149,1,FALSE)),IF(LEN(AI33)=0,TRUE,FALSE),IF(ISERROR(VLOOKUP(AK33,People!$A$2:$A$149,1,FALSE)),IF(LEN(AK33)=0,TRUE,FALSE),TRUE)))</f>
        <v>1</v>
      </c>
      <c r="AM33" s="9" t="str">
        <f t="shared" si="25"/>
        <v/>
      </c>
      <c r="AN33" s="9" t="str">
        <f t="shared" si="26"/>
        <v/>
      </c>
      <c r="AO33" s="9" t="str">
        <f t="shared" si="27"/>
        <v/>
      </c>
      <c r="AP33" s="9" t="str">
        <f t="shared" si="28"/>
        <v/>
      </c>
      <c r="AQ33" s="9" t="str">
        <f t="shared" si="29"/>
        <v/>
      </c>
      <c r="AR33" s="9" t="b">
        <f>IF(ISERROR(VLOOKUP(AM33,People!$A$2:$A$149,1,FALSE)), IF(LEN(AM33)=0,TRUE,FALSE),IF(ISERROR(VLOOKUP(AO33,People!$A$2:$A$149,1,FALSE)),IF(LEN(AO33)=0,TRUE,FALSE),IF(ISERROR(VLOOKUP(AQ33,People!$A$2:$A$149,1,FALSE)),IF(LEN(AQ33)=0,TRUE,FALSE),TRUE)))</f>
        <v>1</v>
      </c>
      <c r="AS33" s="10">
        <f t="shared" si="30"/>
        <v>1</v>
      </c>
      <c r="AT33" s="10">
        <f t="shared" si="31"/>
        <v>0</v>
      </c>
      <c r="AU33" s="10">
        <f t="shared" si="32"/>
        <v>1</v>
      </c>
      <c r="AV33" s="10">
        <f t="shared" si="33"/>
        <v>1</v>
      </c>
      <c r="AW33" s="10">
        <f t="shared" si="34"/>
        <v>0</v>
      </c>
      <c r="AX33" s="10" t="str">
        <f t="shared" si="35"/>
        <v>Glass,Mosaics,Garage 2,6,1,0,1,1,0</v>
      </c>
    </row>
    <row r="34" spans="1:50" ht="33" customHeight="1">
      <c r="A34" s="16" t="s">
        <v>191</v>
      </c>
      <c r="B34" s="16" t="s">
        <v>204</v>
      </c>
      <c r="C34" s="16" t="s">
        <v>68</v>
      </c>
      <c r="D34" s="17">
        <v>6</v>
      </c>
      <c r="E34" s="18" t="s">
        <v>45</v>
      </c>
      <c r="F34" s="18" t="s">
        <v>348</v>
      </c>
      <c r="G34" s="18" t="s">
        <v>345</v>
      </c>
      <c r="H34" s="18" t="s">
        <v>346</v>
      </c>
      <c r="I34" s="18"/>
      <c r="J34" s="9" t="str">
        <f t="shared" si="36"/>
        <v>Stained Glass</v>
      </c>
      <c r="K34" s="9">
        <f t="shared" si="37"/>
        <v>6</v>
      </c>
      <c r="L34" s="9">
        <f t="shared" si="38"/>
        <v>6</v>
      </c>
      <c r="M34" s="9">
        <f t="shared" si="39"/>
        <v>6</v>
      </c>
      <c r="N34" s="9">
        <f t="shared" si="40"/>
        <v>6</v>
      </c>
      <c r="O34" s="9" t="str">
        <f t="shared" si="5"/>
        <v>Sue</v>
      </c>
      <c r="P34" s="9" t="str">
        <f t="shared" si="6"/>
        <v/>
      </c>
      <c r="Q34" s="9" t="str">
        <f t="shared" si="7"/>
        <v/>
      </c>
      <c r="R34" s="9" t="str">
        <f t="shared" si="8"/>
        <v/>
      </c>
      <c r="S34" s="9" t="str">
        <f t="shared" si="9"/>
        <v/>
      </c>
      <c r="T34" s="9" t="b">
        <f>IF(ISERROR(VLOOKUP(O34,People!$A$2:$A$149,1,FALSE)), IF(LEN(O34)=0,TRUE,FALSE),IF(ISERROR(VLOOKUP(Q34,People!$A$2:$A$149,1,FALSE)),IF(LEN(Q34)=0,TRUE,FALSE),IF(ISERROR(VLOOKUP(S34,People!$A$2:$A$149,1,FALSE)),IF(LEN(S34)=0,TRUE,FALSE),TRUE)))</f>
        <v>1</v>
      </c>
      <c r="U34" s="9" t="str">
        <f t="shared" si="10"/>
        <v>Eilidh</v>
      </c>
      <c r="V34" s="9" t="str">
        <f t="shared" si="11"/>
        <v>Sue</v>
      </c>
      <c r="W34" s="9" t="str">
        <f t="shared" si="12"/>
        <v>Sue</v>
      </c>
      <c r="X34" s="9" t="str">
        <f t="shared" si="13"/>
        <v/>
      </c>
      <c r="Y34" s="9" t="str">
        <f t="shared" si="14"/>
        <v/>
      </c>
      <c r="Z34" s="9" t="b">
        <f>IF(ISERROR(VLOOKUP(U34,People!$A$2:$A$149,1,FALSE)), IF(LEN(U34)=0,TRUE,FALSE),IF(ISERROR(VLOOKUP(W34,People!$A$2:$A$149,1,FALSE)),IF(LEN(W34)=0,TRUE,FALSE),IF(ISERROR(VLOOKUP(Y34,People!$A$2:$A$149,1,FALSE)),IF(LEN(Y34)=0,TRUE,FALSE),TRUE)))</f>
        <v>1</v>
      </c>
      <c r="AA34" s="9" t="str">
        <f t="shared" si="15"/>
        <v>Sue</v>
      </c>
      <c r="AB34" s="9" t="str">
        <f t="shared" si="16"/>
        <v xml:space="preserve">Emma </v>
      </c>
      <c r="AC34" s="9" t="str">
        <f t="shared" si="17"/>
        <v>Emma</v>
      </c>
      <c r="AD34" s="9" t="str">
        <f t="shared" si="18"/>
        <v/>
      </c>
      <c r="AE34" s="9" t="str">
        <f t="shared" si="19"/>
        <v/>
      </c>
      <c r="AF34" s="9" t="b">
        <f>IF(ISERROR(VLOOKUP(AA34,People!$A$2:$A$149,1,FALSE)), IF(LEN(AA34)=0,TRUE,FALSE),IF(ISERROR(VLOOKUP(AC34,People!$A$2:$A$149,1,FALSE)),IF(LEN(AC34)=0,TRUE,FALSE),IF(ISERROR(VLOOKUP(AE34,People!$A$2:$A$149,1,FALSE)),IF(LEN(AE34)=0,TRUE,FALSE),TRUE)))</f>
        <v>1</v>
      </c>
      <c r="AG34" s="9" t="str">
        <f t="shared" si="20"/>
        <v>Sue</v>
      </c>
      <c r="AH34" s="9" t="str">
        <f t="shared" si="21"/>
        <v>Rebecca</v>
      </c>
      <c r="AI34" s="9" t="str">
        <f t="shared" si="22"/>
        <v>Rebecca</v>
      </c>
      <c r="AJ34" s="9" t="str">
        <f t="shared" si="23"/>
        <v/>
      </c>
      <c r="AK34" s="9" t="str">
        <f t="shared" si="24"/>
        <v/>
      </c>
      <c r="AL34" s="9" t="b">
        <f>IF(ISERROR(VLOOKUP(AG34,People!$A$2:$A$149,1,FALSE)), IF(LEN(AG34)=0,TRUE,FALSE),IF(ISERROR(VLOOKUP(AI34,People!$A$2:$A$149,1,FALSE)),IF(LEN(AI34)=0,TRUE,FALSE),IF(ISERROR(VLOOKUP(AK34,People!$A$2:$A$149,1,FALSE)),IF(LEN(AK34)=0,TRUE,FALSE),TRUE)))</f>
        <v>1</v>
      </c>
      <c r="AM34" s="9" t="str">
        <f t="shared" si="25"/>
        <v/>
      </c>
      <c r="AN34" s="9" t="str">
        <f t="shared" si="26"/>
        <v/>
      </c>
      <c r="AO34" s="9" t="str">
        <f t="shared" si="27"/>
        <v/>
      </c>
      <c r="AP34" s="9" t="str">
        <f t="shared" si="28"/>
        <v/>
      </c>
      <c r="AQ34" s="9" t="str">
        <f t="shared" si="29"/>
        <v/>
      </c>
      <c r="AR34" s="9" t="b">
        <f>IF(ISERROR(VLOOKUP(AM34,People!$A$2:$A$149,1,FALSE)), IF(LEN(AM34)=0,TRUE,FALSE),IF(ISERROR(VLOOKUP(AO34,People!$A$2:$A$149,1,FALSE)),IF(LEN(AO34)=0,TRUE,FALSE),IF(ISERROR(VLOOKUP(AQ34,People!$A$2:$A$149,1,FALSE)),IF(LEN(AQ34)=0,TRUE,FALSE),TRUE)))</f>
        <v>1</v>
      </c>
      <c r="AS34" s="10">
        <f t="shared" si="30"/>
        <v>1</v>
      </c>
      <c r="AT34" s="10">
        <f t="shared" si="31"/>
        <v>1</v>
      </c>
      <c r="AU34" s="10">
        <f t="shared" si="32"/>
        <v>1</v>
      </c>
      <c r="AV34" s="10">
        <f t="shared" si="33"/>
        <v>1</v>
      </c>
      <c r="AW34" s="10">
        <f t="shared" si="34"/>
        <v>0</v>
      </c>
      <c r="AX34" s="10" t="str">
        <f t="shared" si="35"/>
        <v>Glass,Stained Glass,Garage 1,6,1,1,1,1,0</v>
      </c>
    </row>
    <row r="35" spans="1:50" ht="33" customHeight="1">
      <c r="A35" s="16" t="s">
        <v>191</v>
      </c>
      <c r="B35" s="16" t="s">
        <v>111</v>
      </c>
      <c r="C35" s="16" t="s">
        <v>173</v>
      </c>
      <c r="D35" s="17">
        <v>6</v>
      </c>
      <c r="E35" s="18" t="s">
        <v>300</v>
      </c>
      <c r="F35" s="18" t="s">
        <v>91</v>
      </c>
      <c r="G35" s="18"/>
      <c r="H35" s="18"/>
      <c r="I35" s="18"/>
      <c r="J35" s="9" t="str">
        <f t="shared" si="36"/>
        <v>Stained Glass a</v>
      </c>
      <c r="K35" s="9">
        <f t="shared" si="37"/>
        <v>6</v>
      </c>
      <c r="L35" s="9">
        <f t="shared" si="38"/>
        <v>6</v>
      </c>
      <c r="M35" s="9">
        <f t="shared" si="39"/>
        <v>0</v>
      </c>
      <c r="N35" s="9">
        <f t="shared" si="40"/>
        <v>0</v>
      </c>
      <c r="O35" s="9" t="str">
        <f t="shared" si="5"/>
        <v>Kathryn</v>
      </c>
      <c r="P35" s="9" t="str">
        <f t="shared" si="6"/>
        <v>JuliaR</v>
      </c>
      <c r="Q35" s="9" t="str">
        <f t="shared" si="7"/>
        <v>JuliaR</v>
      </c>
      <c r="R35" s="9" t="str">
        <f t="shared" si="8"/>
        <v/>
      </c>
      <c r="S35" s="9" t="str">
        <f t="shared" si="9"/>
        <v/>
      </c>
      <c r="T35" s="9" t="b">
        <f>IF(ISERROR(VLOOKUP(O35,People!$A$2:$A$149,1,FALSE)), IF(LEN(O35)=0,TRUE,FALSE),IF(ISERROR(VLOOKUP(Q35,People!$A$2:$A$149,1,FALSE)),IF(LEN(Q35)=0,TRUE,FALSE),IF(ISERROR(VLOOKUP(S35,People!$A$2:$A$149,1,FALSE)),IF(LEN(S35)=0,TRUE,FALSE),TRUE)))</f>
        <v>0</v>
      </c>
      <c r="U35" s="9" t="str">
        <f t="shared" si="10"/>
        <v>Galen</v>
      </c>
      <c r="V35" s="9" t="str">
        <f t="shared" si="11"/>
        <v/>
      </c>
      <c r="W35" s="9" t="str">
        <f t="shared" si="12"/>
        <v/>
      </c>
      <c r="X35" s="9" t="str">
        <f t="shared" si="13"/>
        <v/>
      </c>
      <c r="Y35" s="9" t="str">
        <f t="shared" si="14"/>
        <v/>
      </c>
      <c r="Z35" s="9" t="b">
        <f>IF(ISERROR(VLOOKUP(U35,People!$A$2:$A$149,1,FALSE)), IF(LEN(U35)=0,TRUE,FALSE),IF(ISERROR(VLOOKUP(W35,People!$A$2:$A$149,1,FALSE)),IF(LEN(W35)=0,TRUE,FALSE),IF(ISERROR(VLOOKUP(Y35,People!$A$2:$A$149,1,FALSE)),IF(LEN(Y35)=0,TRUE,FALSE),TRUE)))</f>
        <v>1</v>
      </c>
      <c r="AA35" s="9" t="str">
        <f t="shared" si="15"/>
        <v/>
      </c>
      <c r="AB35" s="9" t="str">
        <f t="shared" si="16"/>
        <v/>
      </c>
      <c r="AC35" s="9" t="str">
        <f t="shared" si="17"/>
        <v/>
      </c>
      <c r="AD35" s="9" t="str">
        <f t="shared" si="18"/>
        <v/>
      </c>
      <c r="AE35" s="9" t="str">
        <f t="shared" si="19"/>
        <v/>
      </c>
      <c r="AF35" s="9" t="b">
        <f>IF(ISERROR(VLOOKUP(AA35,People!$A$2:$A$149,1,FALSE)), IF(LEN(AA35)=0,TRUE,FALSE),IF(ISERROR(VLOOKUP(AC35,People!$A$2:$A$149,1,FALSE)),IF(LEN(AC35)=0,TRUE,FALSE),IF(ISERROR(VLOOKUP(AE35,People!$A$2:$A$149,1,FALSE)),IF(LEN(AE35)=0,TRUE,FALSE),TRUE)))</f>
        <v>1</v>
      </c>
      <c r="AG35" s="9" t="str">
        <f t="shared" si="20"/>
        <v/>
      </c>
      <c r="AH35" s="9" t="str">
        <f t="shared" si="21"/>
        <v/>
      </c>
      <c r="AI35" s="9" t="str">
        <f t="shared" si="22"/>
        <v/>
      </c>
      <c r="AJ35" s="9" t="str">
        <f t="shared" si="23"/>
        <v/>
      </c>
      <c r="AK35" s="9" t="str">
        <f t="shared" si="24"/>
        <v/>
      </c>
      <c r="AL35" s="9" t="b">
        <f>IF(ISERROR(VLOOKUP(AG35,People!$A$2:$A$149,1,FALSE)), IF(LEN(AG35)=0,TRUE,FALSE),IF(ISERROR(VLOOKUP(AI35,People!$A$2:$A$149,1,FALSE)),IF(LEN(AI35)=0,TRUE,FALSE),IF(ISERROR(VLOOKUP(AK35,People!$A$2:$A$149,1,FALSE)),IF(LEN(AK35)=0,TRUE,FALSE),TRUE)))</f>
        <v>1</v>
      </c>
      <c r="AM35" s="9" t="str">
        <f t="shared" si="25"/>
        <v/>
      </c>
      <c r="AN35" s="9" t="str">
        <f t="shared" si="26"/>
        <v/>
      </c>
      <c r="AO35" s="9" t="str">
        <f t="shared" si="27"/>
        <v/>
      </c>
      <c r="AP35" s="9" t="str">
        <f t="shared" si="28"/>
        <v/>
      </c>
      <c r="AQ35" s="9" t="str">
        <f t="shared" si="29"/>
        <v/>
      </c>
      <c r="AR35" s="9" t="b">
        <f>IF(ISERROR(VLOOKUP(AM35,People!$A$2:$A$149,1,FALSE)), IF(LEN(AM35)=0,TRUE,FALSE),IF(ISERROR(VLOOKUP(AO35,People!$A$2:$A$149,1,FALSE)),IF(LEN(AO35)=0,TRUE,FALSE),IF(ISERROR(VLOOKUP(AQ35,People!$A$2:$A$149,1,FALSE)),IF(LEN(AQ35)=0,TRUE,FALSE),TRUE)))</f>
        <v>1</v>
      </c>
      <c r="AS35" s="10">
        <f t="shared" si="30"/>
        <v>1</v>
      </c>
      <c r="AT35" s="10">
        <f t="shared" si="31"/>
        <v>1</v>
      </c>
      <c r="AU35" s="10">
        <f t="shared" si="32"/>
        <v>0</v>
      </c>
      <c r="AV35" s="10">
        <f t="shared" si="33"/>
        <v>0</v>
      </c>
      <c r="AW35" s="10">
        <f t="shared" si="34"/>
        <v>0</v>
      </c>
      <c r="AX35" s="10" t="str">
        <f t="shared" si="35"/>
        <v>Glass,Stained Glass a,Hilton 1,6,1,1,0,0,0</v>
      </c>
    </row>
    <row r="36" spans="1:50" ht="33" customHeight="1">
      <c r="A36" s="16" t="s">
        <v>187</v>
      </c>
      <c r="B36" s="16" t="s">
        <v>327</v>
      </c>
      <c r="C36" s="16" t="s">
        <v>78</v>
      </c>
      <c r="D36" s="17">
        <v>8</v>
      </c>
      <c r="E36" s="18"/>
      <c r="F36" s="18"/>
      <c r="G36" s="18" t="s">
        <v>328</v>
      </c>
      <c r="H36" s="18"/>
      <c r="I36" s="18"/>
      <c r="J36" s="9" t="str">
        <f t="shared" si="36"/>
        <v>Blodgett</v>
      </c>
      <c r="K36" s="9">
        <f t="shared" si="37"/>
        <v>0</v>
      </c>
      <c r="L36" s="9">
        <f t="shared" si="38"/>
        <v>0</v>
      </c>
      <c r="M36" s="9">
        <f t="shared" si="39"/>
        <v>8</v>
      </c>
      <c r="N36" s="9">
        <f t="shared" si="40"/>
        <v>0</v>
      </c>
      <c r="O36" s="9" t="str">
        <f t="shared" si="5"/>
        <v/>
      </c>
      <c r="P36" s="9" t="str">
        <f t="shared" si="6"/>
        <v/>
      </c>
      <c r="Q36" s="9" t="str">
        <f t="shared" si="7"/>
        <v/>
      </c>
      <c r="R36" s="9" t="str">
        <f t="shared" si="8"/>
        <v/>
      </c>
      <c r="S36" s="9" t="str">
        <f t="shared" si="9"/>
        <v/>
      </c>
      <c r="T36" s="9" t="b">
        <f>IF(ISERROR(VLOOKUP(O36,People!$A$2:$A$149,1,FALSE)), IF(LEN(O36)=0,TRUE,FALSE),IF(ISERROR(VLOOKUP(Q36,People!$A$2:$A$149,1,FALSE)),IF(LEN(Q36)=0,TRUE,FALSE),IF(ISERROR(VLOOKUP(S36,People!$A$2:$A$149,1,FALSE)),IF(LEN(S36)=0,TRUE,FALSE),TRUE)))</f>
        <v>1</v>
      </c>
      <c r="U36" s="9" t="str">
        <f t="shared" si="10"/>
        <v/>
      </c>
      <c r="V36" s="9" t="str">
        <f t="shared" si="11"/>
        <v/>
      </c>
      <c r="W36" s="9" t="str">
        <f t="shared" si="12"/>
        <v/>
      </c>
      <c r="X36" s="9" t="str">
        <f t="shared" si="13"/>
        <v/>
      </c>
      <c r="Y36" s="9" t="str">
        <f t="shared" si="14"/>
        <v/>
      </c>
      <c r="Z36" s="9" t="b">
        <f>IF(ISERROR(VLOOKUP(U36,People!$A$2:$A$149,1,FALSE)), IF(LEN(U36)=0,TRUE,FALSE),IF(ISERROR(VLOOKUP(W36,People!$A$2:$A$149,1,FALSE)),IF(LEN(W36)=0,TRUE,FALSE),IF(ISERROR(VLOOKUP(Y36,People!$A$2:$A$149,1,FALSE)),IF(LEN(Y36)=0,TRUE,FALSE),TRUE)))</f>
        <v>1</v>
      </c>
      <c r="AA36" s="9" t="str">
        <f t="shared" si="15"/>
        <v>Alix</v>
      </c>
      <c r="AB36" s="9" t="str">
        <f t="shared" si="16"/>
        <v/>
      </c>
      <c r="AC36" s="9" t="str">
        <f t="shared" si="17"/>
        <v/>
      </c>
      <c r="AD36" s="9" t="str">
        <f t="shared" si="18"/>
        <v/>
      </c>
      <c r="AE36" s="9" t="str">
        <f t="shared" si="19"/>
        <v/>
      </c>
      <c r="AF36" s="9" t="b">
        <f>IF(ISERROR(VLOOKUP(AA36,People!$A$2:$A$149,1,FALSE)), IF(LEN(AA36)=0,TRUE,FALSE),IF(ISERROR(VLOOKUP(AC36,People!$A$2:$A$149,1,FALSE)),IF(LEN(AC36)=0,TRUE,FALSE),IF(ISERROR(VLOOKUP(AE36,People!$A$2:$A$149,1,FALSE)),IF(LEN(AE36)=0,TRUE,FALSE),TRUE)))</f>
        <v>1</v>
      </c>
      <c r="AG36" s="9" t="str">
        <f t="shared" si="20"/>
        <v/>
      </c>
      <c r="AH36" s="9" t="str">
        <f t="shared" si="21"/>
        <v/>
      </c>
      <c r="AI36" s="9" t="str">
        <f t="shared" si="22"/>
        <v/>
      </c>
      <c r="AJ36" s="9" t="str">
        <f t="shared" si="23"/>
        <v/>
      </c>
      <c r="AK36" s="9" t="str">
        <f t="shared" si="24"/>
        <v/>
      </c>
      <c r="AL36" s="9" t="b">
        <f>IF(ISERROR(VLOOKUP(AG36,People!$A$2:$A$149,1,FALSE)), IF(LEN(AG36)=0,TRUE,FALSE),IF(ISERROR(VLOOKUP(AI36,People!$A$2:$A$149,1,FALSE)),IF(LEN(AI36)=0,TRUE,FALSE),IF(ISERROR(VLOOKUP(AK36,People!$A$2:$A$149,1,FALSE)),IF(LEN(AK36)=0,TRUE,FALSE),TRUE)))</f>
        <v>1</v>
      </c>
      <c r="AM36" s="9" t="str">
        <f t="shared" si="25"/>
        <v/>
      </c>
      <c r="AN36" s="9" t="str">
        <f t="shared" si="26"/>
        <v/>
      </c>
      <c r="AO36" s="9" t="str">
        <f t="shared" si="27"/>
        <v/>
      </c>
      <c r="AP36" s="9" t="str">
        <f t="shared" si="28"/>
        <v/>
      </c>
      <c r="AQ36" s="9" t="str">
        <f t="shared" si="29"/>
        <v/>
      </c>
      <c r="AR36" s="9" t="b">
        <f>IF(ISERROR(VLOOKUP(AM36,People!$A$2:$A$149,1,FALSE)), IF(LEN(AM36)=0,TRUE,FALSE),IF(ISERROR(VLOOKUP(AO36,People!$A$2:$A$149,1,FALSE)),IF(LEN(AO36)=0,TRUE,FALSE),IF(ISERROR(VLOOKUP(AQ36,People!$A$2:$A$149,1,FALSE)),IF(LEN(AQ36)=0,TRUE,FALSE),TRUE)))</f>
        <v>1</v>
      </c>
      <c r="AS36" s="10">
        <f t="shared" si="30"/>
        <v>0</v>
      </c>
      <c r="AT36" s="10">
        <f t="shared" si="31"/>
        <v>0</v>
      </c>
      <c r="AU36" s="10">
        <f t="shared" si="32"/>
        <v>1</v>
      </c>
      <c r="AV36" s="10">
        <f t="shared" si="33"/>
        <v>0</v>
      </c>
      <c r="AW36" s="10">
        <f t="shared" si="34"/>
        <v>0</v>
      </c>
      <c r="AX36" s="10" t="str">
        <f t="shared" si="35"/>
        <v>Misc,Blodgett,Barn,8,0,0,1,0,0</v>
      </c>
    </row>
    <row r="37" spans="1:50" ht="33" customHeight="1">
      <c r="A37" s="16" t="s">
        <v>187</v>
      </c>
      <c r="B37" s="16" t="s">
        <v>24</v>
      </c>
      <c r="C37" s="16" t="s">
        <v>77</v>
      </c>
      <c r="D37" s="17">
        <v>8</v>
      </c>
      <c r="E37" s="18" t="s">
        <v>252</v>
      </c>
      <c r="F37" s="18" t="s">
        <v>192</v>
      </c>
      <c r="G37" s="18" t="s">
        <v>167</v>
      </c>
      <c r="H37" s="18" t="s">
        <v>234</v>
      </c>
      <c r="I37" s="18"/>
      <c r="J37" s="9" t="str">
        <f t="shared" si="36"/>
        <v>Cooking</v>
      </c>
      <c r="K37" s="9">
        <f t="shared" si="37"/>
        <v>8</v>
      </c>
      <c r="L37" s="9">
        <f t="shared" si="38"/>
        <v>8</v>
      </c>
      <c r="M37" s="9">
        <f t="shared" si="39"/>
        <v>8</v>
      </c>
      <c r="N37" s="9">
        <f t="shared" si="40"/>
        <v>8</v>
      </c>
      <c r="O37" s="9" t="str">
        <f t="shared" si="5"/>
        <v>AmyR</v>
      </c>
      <c r="P37" s="9" t="str">
        <f t="shared" si="6"/>
        <v>Christine</v>
      </c>
      <c r="Q37" s="9" t="str">
        <f t="shared" si="7"/>
        <v>Christine</v>
      </c>
      <c r="R37" s="9" t="str">
        <f t="shared" si="8"/>
        <v/>
      </c>
      <c r="S37" s="9" t="str">
        <f t="shared" si="9"/>
        <v/>
      </c>
      <c r="T37" s="9" t="b">
        <f>IF(ISERROR(VLOOKUP(O37,People!$A$2:$A$149,1,FALSE)), IF(LEN(O37)=0,TRUE,FALSE),IF(ISERROR(VLOOKUP(Q37,People!$A$2:$A$149,1,FALSE)),IF(LEN(Q37)=0,TRUE,FALSE),IF(ISERROR(VLOOKUP(S37,People!$A$2:$A$149,1,FALSE)),IF(LEN(S37)=0,TRUE,FALSE),TRUE)))</f>
        <v>0</v>
      </c>
      <c r="U37" s="9" t="str">
        <f t="shared" si="10"/>
        <v>BethS</v>
      </c>
      <c r="V37" s="9" t="str">
        <f t="shared" si="11"/>
        <v>Jackie</v>
      </c>
      <c r="W37" s="9" t="str">
        <f t="shared" si="12"/>
        <v>Jackie</v>
      </c>
      <c r="X37" s="9" t="str">
        <f t="shared" si="13"/>
        <v/>
      </c>
      <c r="Y37" s="9" t="str">
        <f t="shared" si="14"/>
        <v/>
      </c>
      <c r="Z37" s="9" t="b">
        <f>IF(ISERROR(VLOOKUP(U37,People!$A$2:$A$149,1,FALSE)), IF(LEN(U37)=0,TRUE,FALSE),IF(ISERROR(VLOOKUP(W37,People!$A$2:$A$149,1,FALSE)),IF(LEN(W37)=0,TRUE,FALSE),IF(ISERROR(VLOOKUP(Y37,People!$A$2:$A$149,1,FALSE)),IF(LEN(Y37)=0,TRUE,FALSE),TRUE)))</f>
        <v>1</v>
      </c>
      <c r="AA37" s="9" t="str">
        <f t="shared" si="15"/>
        <v>LaurenM</v>
      </c>
      <c r="AB37" s="9" t="str">
        <f t="shared" si="16"/>
        <v>Denise</v>
      </c>
      <c r="AC37" s="9" t="str">
        <f t="shared" si="17"/>
        <v>Denise</v>
      </c>
      <c r="AD37" s="9" t="str">
        <f t="shared" si="18"/>
        <v/>
      </c>
      <c r="AE37" s="9" t="str">
        <f t="shared" si="19"/>
        <v/>
      </c>
      <c r="AF37" s="9" t="b">
        <f>IF(ISERROR(VLOOKUP(AA37,People!$A$2:$A$149,1,FALSE)), IF(LEN(AA37)=0,TRUE,FALSE),IF(ISERROR(VLOOKUP(AC37,People!$A$2:$A$149,1,FALSE)),IF(LEN(AC37)=0,TRUE,FALSE),IF(ISERROR(VLOOKUP(AE37,People!$A$2:$A$149,1,FALSE)),IF(LEN(AE37)=0,TRUE,FALSE),TRUE)))</f>
        <v>0</v>
      </c>
      <c r="AG37" s="9" t="str">
        <f t="shared" si="20"/>
        <v>PhilB</v>
      </c>
      <c r="AH37" s="9" t="str">
        <f t="shared" si="21"/>
        <v>NatalieJ</v>
      </c>
      <c r="AI37" s="9" t="str">
        <f t="shared" si="22"/>
        <v>NatalieJ</v>
      </c>
      <c r="AJ37" s="9" t="str">
        <f t="shared" si="23"/>
        <v/>
      </c>
      <c r="AK37" s="9" t="str">
        <f t="shared" si="24"/>
        <v/>
      </c>
      <c r="AL37" s="9" t="b">
        <f>IF(ISERROR(VLOOKUP(AG37,People!$A$2:$A$149,1,FALSE)), IF(LEN(AG37)=0,TRUE,FALSE),IF(ISERROR(VLOOKUP(AI37,People!$A$2:$A$149,1,FALSE)),IF(LEN(AI37)=0,TRUE,FALSE),IF(ISERROR(VLOOKUP(AK37,People!$A$2:$A$149,1,FALSE)),IF(LEN(AK37)=0,TRUE,FALSE),TRUE)))</f>
        <v>0</v>
      </c>
      <c r="AM37" s="9" t="str">
        <f t="shared" si="25"/>
        <v/>
      </c>
      <c r="AN37" s="9" t="str">
        <f t="shared" si="26"/>
        <v/>
      </c>
      <c r="AO37" s="9" t="str">
        <f t="shared" si="27"/>
        <v/>
      </c>
      <c r="AP37" s="9" t="str">
        <f t="shared" si="28"/>
        <v/>
      </c>
      <c r="AQ37" s="9" t="str">
        <f t="shared" si="29"/>
        <v/>
      </c>
      <c r="AR37" s="9" t="b">
        <f>IF(ISERROR(VLOOKUP(AM37,People!$A$2:$A$149,1,FALSE)), IF(LEN(AM37)=0,TRUE,FALSE),IF(ISERROR(VLOOKUP(AO37,People!$A$2:$A$149,1,FALSE)),IF(LEN(AO37)=0,TRUE,FALSE),IF(ISERROR(VLOOKUP(AQ37,People!$A$2:$A$149,1,FALSE)),IF(LEN(AQ37)=0,TRUE,FALSE),TRUE)))</f>
        <v>1</v>
      </c>
      <c r="AS37" s="10">
        <f t="shared" si="30"/>
        <v>1</v>
      </c>
      <c r="AT37" s="10">
        <f t="shared" si="31"/>
        <v>1</v>
      </c>
      <c r="AU37" s="10">
        <f t="shared" si="32"/>
        <v>1</v>
      </c>
      <c r="AV37" s="10">
        <f t="shared" si="33"/>
        <v>1</v>
      </c>
      <c r="AW37" s="10">
        <f t="shared" si="34"/>
        <v>0</v>
      </c>
      <c r="AX37" s="10" t="str">
        <f t="shared" si="35"/>
        <v>Misc,Cooking,Barn Kitchen,8,1,1,1,1,0</v>
      </c>
    </row>
    <row r="38" spans="1:50" ht="33" customHeight="1">
      <c r="A38" s="16" t="s">
        <v>187</v>
      </c>
      <c r="B38" s="16" t="s">
        <v>263</v>
      </c>
      <c r="C38" s="16" t="s">
        <v>30</v>
      </c>
      <c r="D38" s="17">
        <v>8</v>
      </c>
      <c r="E38" s="18"/>
      <c r="F38" s="18"/>
      <c r="G38" s="18"/>
      <c r="H38" s="18"/>
      <c r="I38" s="18"/>
      <c r="J38" s="9" t="str">
        <f t="shared" si="36"/>
        <v>Creative Writing</v>
      </c>
      <c r="K38" s="9">
        <f t="shared" si="37"/>
        <v>0</v>
      </c>
      <c r="L38" s="9">
        <f t="shared" si="38"/>
        <v>0</v>
      </c>
      <c r="M38" s="9">
        <f t="shared" si="39"/>
        <v>0</v>
      </c>
      <c r="N38" s="9">
        <f t="shared" si="40"/>
        <v>0</v>
      </c>
      <c r="O38" s="9" t="str">
        <f t="shared" si="5"/>
        <v/>
      </c>
      <c r="P38" s="9" t="str">
        <f t="shared" si="6"/>
        <v/>
      </c>
      <c r="Q38" s="9" t="str">
        <f t="shared" si="7"/>
        <v/>
      </c>
      <c r="R38" s="9" t="str">
        <f t="shared" si="8"/>
        <v/>
      </c>
      <c r="S38" s="9" t="str">
        <f t="shared" si="9"/>
        <v/>
      </c>
      <c r="T38" s="9" t="b">
        <f>IF(ISERROR(VLOOKUP(O38,People!$A$2:$A$149,1,FALSE)), IF(LEN(O38)=0,TRUE,FALSE),IF(ISERROR(VLOOKUP(Q38,People!$A$2:$A$149,1,FALSE)),IF(LEN(Q38)=0,TRUE,FALSE),IF(ISERROR(VLOOKUP(S38,People!$A$2:$A$149,1,FALSE)),IF(LEN(S38)=0,TRUE,FALSE),TRUE)))</f>
        <v>1</v>
      </c>
      <c r="U38" s="9" t="str">
        <f t="shared" si="10"/>
        <v/>
      </c>
      <c r="V38" s="9" t="str">
        <f t="shared" si="11"/>
        <v/>
      </c>
      <c r="W38" s="9" t="str">
        <f t="shared" si="12"/>
        <v/>
      </c>
      <c r="X38" s="9" t="str">
        <f t="shared" si="13"/>
        <v/>
      </c>
      <c r="Y38" s="9" t="str">
        <f t="shared" si="14"/>
        <v/>
      </c>
      <c r="Z38" s="9" t="b">
        <f>IF(ISERROR(VLOOKUP(U38,People!$A$2:$A$149,1,FALSE)), IF(LEN(U38)=0,TRUE,FALSE),IF(ISERROR(VLOOKUP(W38,People!$A$2:$A$149,1,FALSE)),IF(LEN(W38)=0,TRUE,FALSE),IF(ISERROR(VLOOKUP(Y38,People!$A$2:$A$149,1,FALSE)),IF(LEN(Y38)=0,TRUE,FALSE),TRUE)))</f>
        <v>1</v>
      </c>
      <c r="AA38" s="9" t="str">
        <f t="shared" si="15"/>
        <v/>
      </c>
      <c r="AB38" s="9" t="str">
        <f t="shared" si="16"/>
        <v/>
      </c>
      <c r="AC38" s="9" t="str">
        <f t="shared" si="17"/>
        <v/>
      </c>
      <c r="AD38" s="9" t="str">
        <f t="shared" si="18"/>
        <v/>
      </c>
      <c r="AE38" s="9" t="str">
        <f t="shared" si="19"/>
        <v/>
      </c>
      <c r="AF38" s="9" t="b">
        <f>IF(ISERROR(VLOOKUP(AA38,People!$A$2:$A$149,1,FALSE)), IF(LEN(AA38)=0,TRUE,FALSE),IF(ISERROR(VLOOKUP(AC38,People!$A$2:$A$149,1,FALSE)),IF(LEN(AC38)=0,TRUE,FALSE),IF(ISERROR(VLOOKUP(AE38,People!$A$2:$A$149,1,FALSE)),IF(LEN(AE38)=0,TRUE,FALSE),TRUE)))</f>
        <v>1</v>
      </c>
      <c r="AG38" s="9" t="str">
        <f t="shared" si="20"/>
        <v/>
      </c>
      <c r="AH38" s="9" t="str">
        <f t="shared" si="21"/>
        <v/>
      </c>
      <c r="AI38" s="9" t="str">
        <f t="shared" si="22"/>
        <v/>
      </c>
      <c r="AJ38" s="9" t="str">
        <f t="shared" si="23"/>
        <v/>
      </c>
      <c r="AK38" s="9" t="str">
        <f t="shared" si="24"/>
        <v/>
      </c>
      <c r="AL38" s="9" t="b">
        <f>IF(ISERROR(VLOOKUP(AG38,People!$A$2:$A$149,1,FALSE)), IF(LEN(AG38)=0,TRUE,FALSE),IF(ISERROR(VLOOKUP(AI38,People!$A$2:$A$149,1,FALSE)),IF(LEN(AI38)=0,TRUE,FALSE),IF(ISERROR(VLOOKUP(AK38,People!$A$2:$A$149,1,FALSE)),IF(LEN(AK38)=0,TRUE,FALSE),TRUE)))</f>
        <v>1</v>
      </c>
      <c r="AM38" s="9" t="str">
        <f t="shared" si="25"/>
        <v/>
      </c>
      <c r="AN38" s="9" t="str">
        <f t="shared" si="26"/>
        <v/>
      </c>
      <c r="AO38" s="9" t="str">
        <f t="shared" si="27"/>
        <v/>
      </c>
      <c r="AP38" s="9" t="str">
        <f t="shared" si="28"/>
        <v/>
      </c>
      <c r="AQ38" s="9" t="str">
        <f t="shared" si="29"/>
        <v/>
      </c>
      <c r="AR38" s="9" t="b">
        <f>IF(ISERROR(VLOOKUP(AM38,People!$A$2:$A$149,1,FALSE)), IF(LEN(AM38)=0,TRUE,FALSE),IF(ISERROR(VLOOKUP(AO38,People!$A$2:$A$149,1,FALSE)),IF(LEN(AO38)=0,TRUE,FALSE),IF(ISERROR(VLOOKUP(AQ38,People!$A$2:$A$149,1,FALSE)),IF(LEN(AQ38)=0,TRUE,FALSE),TRUE)))</f>
        <v>1</v>
      </c>
      <c r="AS38" s="10">
        <f t="shared" si="30"/>
        <v>0</v>
      </c>
      <c r="AT38" s="10">
        <f t="shared" si="31"/>
        <v>0</v>
      </c>
      <c r="AU38" s="10">
        <f t="shared" si="32"/>
        <v>0</v>
      </c>
      <c r="AV38" s="10">
        <f t="shared" si="33"/>
        <v>0</v>
      </c>
      <c r="AW38" s="10">
        <f t="shared" si="34"/>
        <v>0</v>
      </c>
      <c r="AX38" s="10" t="str">
        <f t="shared" si="35"/>
        <v>Misc,Creative Writing,Willow Tree,8,0,0,0,0,0</v>
      </c>
    </row>
    <row r="39" spans="1:50" ht="33" customHeight="1">
      <c r="A39" s="16" t="s">
        <v>187</v>
      </c>
      <c r="B39" s="16" t="s">
        <v>28</v>
      </c>
      <c r="C39" s="16" t="s">
        <v>29</v>
      </c>
      <c r="D39" s="17">
        <v>8</v>
      </c>
      <c r="E39" s="18"/>
      <c r="F39" s="18"/>
      <c r="G39" s="18"/>
      <c r="H39" s="18"/>
      <c r="I39" s="18"/>
      <c r="J39" s="9" t="str">
        <f t="shared" si="36"/>
        <v>Fantasy Land</v>
      </c>
      <c r="K39" s="9">
        <f t="shared" si="37"/>
        <v>0</v>
      </c>
      <c r="L39" s="9">
        <f t="shared" si="38"/>
        <v>0</v>
      </c>
      <c r="M39" s="9">
        <f t="shared" si="39"/>
        <v>0</v>
      </c>
      <c r="N39" s="9">
        <f t="shared" si="40"/>
        <v>0</v>
      </c>
      <c r="O39" s="9" t="str">
        <f t="shared" si="5"/>
        <v/>
      </c>
      <c r="P39" s="9" t="str">
        <f t="shared" si="6"/>
        <v/>
      </c>
      <c r="Q39" s="9" t="str">
        <f t="shared" si="7"/>
        <v/>
      </c>
      <c r="R39" s="9" t="str">
        <f t="shared" si="8"/>
        <v/>
      </c>
      <c r="S39" s="9" t="str">
        <f t="shared" si="9"/>
        <v/>
      </c>
      <c r="T39" s="9" t="b">
        <f>IF(ISERROR(VLOOKUP(O39,People!$A$2:$A$149,1,FALSE)), IF(LEN(O39)=0,TRUE,FALSE),IF(ISERROR(VLOOKUP(Q39,People!$A$2:$A$149,1,FALSE)),IF(LEN(Q39)=0,TRUE,FALSE),IF(ISERROR(VLOOKUP(S39,People!$A$2:$A$149,1,FALSE)),IF(LEN(S39)=0,TRUE,FALSE),TRUE)))</f>
        <v>1</v>
      </c>
      <c r="U39" s="9" t="str">
        <f t="shared" si="10"/>
        <v/>
      </c>
      <c r="V39" s="9" t="str">
        <f t="shared" si="11"/>
        <v/>
      </c>
      <c r="W39" s="9" t="str">
        <f t="shared" si="12"/>
        <v/>
      </c>
      <c r="X39" s="9" t="str">
        <f t="shared" si="13"/>
        <v/>
      </c>
      <c r="Y39" s="9" t="str">
        <f t="shared" si="14"/>
        <v/>
      </c>
      <c r="Z39" s="9" t="b">
        <f>IF(ISERROR(VLOOKUP(U39,People!$A$2:$A$149,1,FALSE)), IF(LEN(U39)=0,TRUE,FALSE),IF(ISERROR(VLOOKUP(W39,People!$A$2:$A$149,1,FALSE)),IF(LEN(W39)=0,TRUE,FALSE),IF(ISERROR(VLOOKUP(Y39,People!$A$2:$A$149,1,FALSE)),IF(LEN(Y39)=0,TRUE,FALSE),TRUE)))</f>
        <v>1</v>
      </c>
      <c r="AA39" s="9" t="str">
        <f t="shared" si="15"/>
        <v/>
      </c>
      <c r="AB39" s="9" t="str">
        <f t="shared" si="16"/>
        <v/>
      </c>
      <c r="AC39" s="9" t="str">
        <f t="shared" si="17"/>
        <v/>
      </c>
      <c r="AD39" s="9" t="str">
        <f t="shared" si="18"/>
        <v/>
      </c>
      <c r="AE39" s="9" t="str">
        <f t="shared" si="19"/>
        <v/>
      </c>
      <c r="AF39" s="9" t="b">
        <f>IF(ISERROR(VLOOKUP(AA39,People!$A$2:$A$149,1,FALSE)), IF(LEN(AA39)=0,TRUE,FALSE),IF(ISERROR(VLOOKUP(AC39,People!$A$2:$A$149,1,FALSE)),IF(LEN(AC39)=0,TRUE,FALSE),IF(ISERROR(VLOOKUP(AE39,People!$A$2:$A$149,1,FALSE)),IF(LEN(AE39)=0,TRUE,FALSE),TRUE)))</f>
        <v>1</v>
      </c>
      <c r="AG39" s="9" t="str">
        <f t="shared" si="20"/>
        <v/>
      </c>
      <c r="AH39" s="9" t="str">
        <f t="shared" si="21"/>
        <v/>
      </c>
      <c r="AI39" s="9" t="str">
        <f t="shared" si="22"/>
        <v/>
      </c>
      <c r="AJ39" s="9" t="str">
        <f t="shared" si="23"/>
        <v/>
      </c>
      <c r="AK39" s="9" t="str">
        <f t="shared" si="24"/>
        <v/>
      </c>
      <c r="AL39" s="9" t="b">
        <f>IF(ISERROR(VLOOKUP(AG39,People!$A$2:$A$149,1,FALSE)), IF(LEN(AG39)=0,TRUE,FALSE),IF(ISERROR(VLOOKUP(AI39,People!$A$2:$A$149,1,FALSE)),IF(LEN(AI39)=0,TRUE,FALSE),IF(ISERROR(VLOOKUP(AK39,People!$A$2:$A$149,1,FALSE)),IF(LEN(AK39)=0,TRUE,FALSE),TRUE)))</f>
        <v>1</v>
      </c>
      <c r="AM39" s="9" t="str">
        <f t="shared" si="25"/>
        <v/>
      </c>
      <c r="AN39" s="9" t="str">
        <f t="shared" si="26"/>
        <v/>
      </c>
      <c r="AO39" s="9" t="str">
        <f t="shared" si="27"/>
        <v/>
      </c>
      <c r="AP39" s="9" t="str">
        <f t="shared" si="28"/>
        <v/>
      </c>
      <c r="AQ39" s="9" t="str">
        <f t="shared" si="29"/>
        <v/>
      </c>
      <c r="AR39" s="9" t="b">
        <f>IF(ISERROR(VLOOKUP(AM39,People!$A$2:$A$149,1,FALSE)), IF(LEN(AM39)=0,TRUE,FALSE),IF(ISERROR(VLOOKUP(AO39,People!$A$2:$A$149,1,FALSE)),IF(LEN(AO39)=0,TRUE,FALSE),IF(ISERROR(VLOOKUP(AQ39,People!$A$2:$A$149,1,FALSE)),IF(LEN(AQ39)=0,TRUE,FALSE),TRUE)))</f>
        <v>1</v>
      </c>
      <c r="AS39" s="10">
        <f t="shared" si="30"/>
        <v>0</v>
      </c>
      <c r="AT39" s="10">
        <f t="shared" si="31"/>
        <v>0</v>
      </c>
      <c r="AU39" s="10">
        <f t="shared" si="32"/>
        <v>0</v>
      </c>
      <c r="AV39" s="10">
        <f t="shared" si="33"/>
        <v>0</v>
      </c>
      <c r="AW39" s="10">
        <f t="shared" si="34"/>
        <v>0</v>
      </c>
      <c r="AX39" s="10" t="str">
        <f t="shared" si="35"/>
        <v>Misc,Fantasy Land,Green Awning,8,0,0,0,0,0</v>
      </c>
    </row>
    <row r="40" spans="1:50" ht="33" customHeight="1">
      <c r="A40" s="16" t="s">
        <v>187</v>
      </c>
      <c r="B40" s="16" t="s">
        <v>260</v>
      </c>
      <c r="C40" s="16" t="s">
        <v>115</v>
      </c>
      <c r="D40" s="17">
        <v>12</v>
      </c>
      <c r="E40" s="18" t="s">
        <v>769</v>
      </c>
      <c r="F40" s="18"/>
      <c r="G40" s="18"/>
      <c r="H40" s="18"/>
      <c r="I40" s="18"/>
      <c r="J40" s="9" t="str">
        <f t="shared" si="36"/>
        <v>Fort Building</v>
      </c>
      <c r="K40" s="9">
        <f t="shared" si="37"/>
        <v>12</v>
      </c>
      <c r="L40" s="9">
        <f t="shared" si="38"/>
        <v>0</v>
      </c>
      <c r="M40" s="9">
        <f t="shared" si="39"/>
        <v>0</v>
      </c>
      <c r="N40" s="9">
        <f t="shared" si="40"/>
        <v>0</v>
      </c>
      <c r="O40" s="9" t="str">
        <f t="shared" si="5"/>
        <v/>
      </c>
      <c r="P40" s="9" t="str">
        <f t="shared" si="6"/>
        <v>DanA</v>
      </c>
      <c r="Q40" s="9" t="str">
        <f t="shared" si="7"/>
        <v>DanA</v>
      </c>
      <c r="R40" s="9" t="str">
        <f t="shared" si="8"/>
        <v/>
      </c>
      <c r="S40" s="9" t="str">
        <f t="shared" si="9"/>
        <v/>
      </c>
      <c r="T40" s="9" t="b">
        <f>IF(ISERROR(VLOOKUP(O40,People!$A$2:$A$149,1,FALSE)), IF(LEN(O40)=0,TRUE,FALSE),IF(ISERROR(VLOOKUP(Q40,People!$A$2:$A$149,1,FALSE)),IF(LEN(Q40)=0,TRUE,FALSE),IF(ISERROR(VLOOKUP(S40,People!$A$2:$A$149,1,FALSE)),IF(LEN(S40)=0,TRUE,FALSE),TRUE)))</f>
        <v>0</v>
      </c>
      <c r="U40" s="9" t="str">
        <f t="shared" si="10"/>
        <v/>
      </c>
      <c r="V40" s="9" t="str">
        <f t="shared" si="11"/>
        <v/>
      </c>
      <c r="W40" s="9" t="str">
        <f t="shared" si="12"/>
        <v/>
      </c>
      <c r="X40" s="9" t="str">
        <f t="shared" si="13"/>
        <v/>
      </c>
      <c r="Y40" s="9" t="str">
        <f t="shared" si="14"/>
        <v/>
      </c>
      <c r="Z40" s="9" t="b">
        <f>IF(ISERROR(VLOOKUP(U40,People!$A$2:$A$149,1,FALSE)), IF(LEN(U40)=0,TRUE,FALSE),IF(ISERROR(VLOOKUP(W40,People!$A$2:$A$149,1,FALSE)),IF(LEN(W40)=0,TRUE,FALSE),IF(ISERROR(VLOOKUP(Y40,People!$A$2:$A$149,1,FALSE)),IF(LEN(Y40)=0,TRUE,FALSE),TRUE)))</f>
        <v>1</v>
      </c>
      <c r="AA40" s="9" t="str">
        <f t="shared" si="15"/>
        <v/>
      </c>
      <c r="AB40" s="9" t="str">
        <f t="shared" si="16"/>
        <v/>
      </c>
      <c r="AC40" s="9" t="str">
        <f t="shared" si="17"/>
        <v/>
      </c>
      <c r="AD40" s="9" t="str">
        <f t="shared" si="18"/>
        <v/>
      </c>
      <c r="AE40" s="9" t="str">
        <f t="shared" si="19"/>
        <v/>
      </c>
      <c r="AF40" s="9" t="b">
        <f>IF(ISERROR(VLOOKUP(AA40,People!$A$2:$A$149,1,FALSE)), IF(LEN(AA40)=0,TRUE,FALSE),IF(ISERROR(VLOOKUP(AC40,People!$A$2:$A$149,1,FALSE)),IF(LEN(AC40)=0,TRUE,FALSE),IF(ISERROR(VLOOKUP(AE40,People!$A$2:$A$149,1,FALSE)),IF(LEN(AE40)=0,TRUE,FALSE),TRUE)))</f>
        <v>1</v>
      </c>
      <c r="AG40" s="9" t="str">
        <f t="shared" si="20"/>
        <v/>
      </c>
      <c r="AH40" s="9" t="str">
        <f t="shared" si="21"/>
        <v/>
      </c>
      <c r="AI40" s="9" t="str">
        <f t="shared" si="22"/>
        <v/>
      </c>
      <c r="AJ40" s="9" t="str">
        <f t="shared" si="23"/>
        <v/>
      </c>
      <c r="AK40" s="9" t="str">
        <f t="shared" si="24"/>
        <v/>
      </c>
      <c r="AL40" s="9" t="b">
        <f>IF(ISERROR(VLOOKUP(AG40,People!$A$2:$A$149,1,FALSE)), IF(LEN(AG40)=0,TRUE,FALSE),IF(ISERROR(VLOOKUP(AI40,People!$A$2:$A$149,1,FALSE)),IF(LEN(AI40)=0,TRUE,FALSE),IF(ISERROR(VLOOKUP(AK40,People!$A$2:$A$149,1,FALSE)),IF(LEN(AK40)=0,TRUE,FALSE),TRUE)))</f>
        <v>1</v>
      </c>
      <c r="AM40" s="9" t="str">
        <f t="shared" si="25"/>
        <v/>
      </c>
      <c r="AN40" s="9" t="str">
        <f t="shared" si="26"/>
        <v/>
      </c>
      <c r="AO40" s="9" t="str">
        <f t="shared" si="27"/>
        <v/>
      </c>
      <c r="AP40" s="9" t="str">
        <f t="shared" si="28"/>
        <v/>
      </c>
      <c r="AQ40" s="9" t="str">
        <f t="shared" si="29"/>
        <v/>
      </c>
      <c r="AR40" s="9" t="b">
        <f>IF(ISERROR(VLOOKUP(AM40,People!$A$2:$A$149,1,FALSE)), IF(LEN(AM40)=0,TRUE,FALSE),IF(ISERROR(VLOOKUP(AO40,People!$A$2:$A$149,1,FALSE)),IF(LEN(AO40)=0,TRUE,FALSE),IF(ISERROR(VLOOKUP(AQ40,People!$A$2:$A$149,1,FALSE)),IF(LEN(AQ40)=0,TRUE,FALSE),TRUE)))</f>
        <v>1</v>
      </c>
      <c r="AS40" s="10">
        <f t="shared" si="30"/>
        <v>1</v>
      </c>
      <c r="AT40" s="10">
        <f t="shared" si="31"/>
        <v>0</v>
      </c>
      <c r="AU40" s="10">
        <f t="shared" si="32"/>
        <v>0</v>
      </c>
      <c r="AV40" s="10">
        <f t="shared" si="33"/>
        <v>0</v>
      </c>
      <c r="AW40" s="10">
        <f t="shared" si="34"/>
        <v>0</v>
      </c>
      <c r="AX40" s="10" t="str">
        <f t="shared" si="35"/>
        <v>Misc,Fort Building,End Of The World,12,1,0,0,0,0</v>
      </c>
    </row>
    <row r="41" spans="1:50" ht="33" customHeight="1">
      <c r="A41" s="16" t="s">
        <v>187</v>
      </c>
      <c r="B41" s="16" t="s">
        <v>261</v>
      </c>
      <c r="C41" s="16" t="s">
        <v>76</v>
      </c>
      <c r="D41" s="17">
        <v>9</v>
      </c>
      <c r="E41" s="18"/>
      <c r="F41" s="18"/>
      <c r="G41" s="18"/>
      <c r="H41" s="18" t="s">
        <v>326</v>
      </c>
      <c r="I41" s="18" t="s">
        <v>326</v>
      </c>
      <c r="J41" s="9" t="str">
        <f t="shared" si="36"/>
        <v>Outreach Outdoors</v>
      </c>
      <c r="K41" s="9">
        <f t="shared" si="37"/>
        <v>0</v>
      </c>
      <c r="L41" s="9">
        <f t="shared" si="38"/>
        <v>0</v>
      </c>
      <c r="M41" s="9">
        <f t="shared" si="39"/>
        <v>0</v>
      </c>
      <c r="N41" s="9">
        <f t="shared" si="40"/>
        <v>9</v>
      </c>
      <c r="O41" s="9" t="str">
        <f t="shared" si="5"/>
        <v/>
      </c>
      <c r="P41" s="9" t="str">
        <f t="shared" si="6"/>
        <v/>
      </c>
      <c r="Q41" s="9" t="str">
        <f t="shared" si="7"/>
        <v/>
      </c>
      <c r="R41" s="9" t="str">
        <f t="shared" si="8"/>
        <v/>
      </c>
      <c r="S41" s="9" t="str">
        <f t="shared" si="9"/>
        <v/>
      </c>
      <c r="T41" s="9" t="b">
        <f>IF(ISERROR(VLOOKUP(O41,People!$A$2:$A$149,1,FALSE)), IF(LEN(O41)=0,TRUE,FALSE),IF(ISERROR(VLOOKUP(Q41,People!$A$2:$A$149,1,FALSE)),IF(LEN(Q41)=0,TRUE,FALSE),IF(ISERROR(VLOOKUP(S41,People!$A$2:$A$149,1,FALSE)),IF(LEN(S41)=0,TRUE,FALSE),TRUE)))</f>
        <v>1</v>
      </c>
      <c r="U41" s="9" t="str">
        <f t="shared" si="10"/>
        <v/>
      </c>
      <c r="V41" s="9" t="str">
        <f t="shared" si="11"/>
        <v/>
      </c>
      <c r="W41" s="9" t="str">
        <f t="shared" si="12"/>
        <v/>
      </c>
      <c r="X41" s="9" t="str">
        <f t="shared" si="13"/>
        <v/>
      </c>
      <c r="Y41" s="9" t="str">
        <f t="shared" si="14"/>
        <v/>
      </c>
      <c r="Z41" s="9" t="b">
        <f>IF(ISERROR(VLOOKUP(U41,People!$A$2:$A$149,1,FALSE)), IF(LEN(U41)=0,TRUE,FALSE),IF(ISERROR(VLOOKUP(W41,People!$A$2:$A$149,1,FALSE)),IF(LEN(W41)=0,TRUE,FALSE),IF(ISERROR(VLOOKUP(Y41,People!$A$2:$A$149,1,FALSE)),IF(LEN(Y41)=0,TRUE,FALSE),TRUE)))</f>
        <v>1</v>
      </c>
      <c r="AA41" s="9" t="str">
        <f t="shared" si="15"/>
        <v/>
      </c>
      <c r="AB41" s="9" t="str">
        <f t="shared" si="16"/>
        <v/>
      </c>
      <c r="AC41" s="9" t="str">
        <f t="shared" si="17"/>
        <v/>
      </c>
      <c r="AD41" s="9" t="str">
        <f t="shared" si="18"/>
        <v/>
      </c>
      <c r="AE41" s="9" t="str">
        <f t="shared" si="19"/>
        <v/>
      </c>
      <c r="AF41" s="9" t="b">
        <f>IF(ISERROR(VLOOKUP(AA41,People!$A$2:$A$149,1,FALSE)), IF(LEN(AA41)=0,TRUE,FALSE),IF(ISERROR(VLOOKUP(AC41,People!$A$2:$A$149,1,FALSE)),IF(LEN(AC41)=0,TRUE,FALSE),IF(ISERROR(VLOOKUP(AE41,People!$A$2:$A$149,1,FALSE)),IF(LEN(AE41)=0,TRUE,FALSE),TRUE)))</f>
        <v>1</v>
      </c>
      <c r="AG41" s="9" t="str">
        <f t="shared" si="20"/>
        <v>Holly</v>
      </c>
      <c r="AH41" s="9" t="str">
        <f t="shared" si="21"/>
        <v>Alix</v>
      </c>
      <c r="AI41" s="9" t="str">
        <f t="shared" si="22"/>
        <v>Alix</v>
      </c>
      <c r="AJ41" s="9" t="str">
        <f t="shared" si="23"/>
        <v/>
      </c>
      <c r="AK41" s="9" t="str">
        <f t="shared" si="24"/>
        <v/>
      </c>
      <c r="AL41" s="9" t="b">
        <f>IF(ISERROR(VLOOKUP(AG41,People!$A$2:$A$149,1,FALSE)), IF(LEN(AG41)=0,TRUE,FALSE),IF(ISERROR(VLOOKUP(AI41,People!$A$2:$A$149,1,FALSE)),IF(LEN(AI41)=0,TRUE,FALSE),IF(ISERROR(VLOOKUP(AK41,People!$A$2:$A$149,1,FALSE)),IF(LEN(AK41)=0,TRUE,FALSE),TRUE)))</f>
        <v>1</v>
      </c>
      <c r="AM41" s="9" t="str">
        <f t="shared" si="25"/>
        <v>Holly</v>
      </c>
      <c r="AN41" s="9" t="str">
        <f t="shared" si="26"/>
        <v>Alix</v>
      </c>
      <c r="AO41" s="9" t="str">
        <f t="shared" si="27"/>
        <v>Alix</v>
      </c>
      <c r="AP41" s="9" t="str">
        <f t="shared" si="28"/>
        <v/>
      </c>
      <c r="AQ41" s="9" t="str">
        <f t="shared" si="29"/>
        <v/>
      </c>
      <c r="AR41" s="9" t="b">
        <f>IF(ISERROR(VLOOKUP(AM41,People!$A$2:$A$149,1,FALSE)), IF(LEN(AM41)=0,TRUE,FALSE),IF(ISERROR(VLOOKUP(AO41,People!$A$2:$A$149,1,FALSE)),IF(LEN(AO41)=0,TRUE,FALSE),IF(ISERROR(VLOOKUP(AQ41,People!$A$2:$A$149,1,FALSE)),IF(LEN(AQ41)=0,TRUE,FALSE),TRUE)))</f>
        <v>1</v>
      </c>
      <c r="AS41" s="10">
        <f t="shared" si="30"/>
        <v>0</v>
      </c>
      <c r="AT41" s="10">
        <f t="shared" si="31"/>
        <v>0</v>
      </c>
      <c r="AU41" s="10">
        <f t="shared" si="32"/>
        <v>0</v>
      </c>
      <c r="AV41" s="10">
        <f t="shared" si="33"/>
        <v>1</v>
      </c>
      <c r="AW41" s="10">
        <f t="shared" si="34"/>
        <v>1</v>
      </c>
      <c r="AX41" s="10" t="str">
        <f t="shared" si="35"/>
        <v>Misc,Outreach Outdoors,Front Yard,9,0,0,0,1,1</v>
      </c>
    </row>
    <row r="42" spans="1:50" ht="33" customHeight="1">
      <c r="A42" s="16" t="s">
        <v>187</v>
      </c>
      <c r="B42" s="16" t="s">
        <v>84</v>
      </c>
      <c r="C42" s="16" t="s">
        <v>48</v>
      </c>
      <c r="D42" s="17">
        <v>8</v>
      </c>
      <c r="E42" s="18"/>
      <c r="F42" s="18"/>
      <c r="G42" s="18"/>
      <c r="H42" s="18" t="s">
        <v>157</v>
      </c>
      <c r="I42" s="18"/>
      <c r="J42" s="9" t="str">
        <f t="shared" si="36"/>
        <v>PK Crew</v>
      </c>
      <c r="K42" s="9">
        <f t="shared" si="37"/>
        <v>0</v>
      </c>
      <c r="L42" s="9">
        <f t="shared" si="38"/>
        <v>0</v>
      </c>
      <c r="M42" s="9">
        <f t="shared" si="39"/>
        <v>0</v>
      </c>
      <c r="N42" s="9">
        <f t="shared" si="40"/>
        <v>8</v>
      </c>
      <c r="O42" s="9" t="str">
        <f t="shared" si="5"/>
        <v/>
      </c>
      <c r="P42" s="9" t="str">
        <f t="shared" si="6"/>
        <v/>
      </c>
      <c r="Q42" s="9" t="str">
        <f t="shared" si="7"/>
        <v/>
      </c>
      <c r="R42" s="9" t="str">
        <f t="shared" si="8"/>
        <v/>
      </c>
      <c r="S42" s="9" t="str">
        <f t="shared" si="9"/>
        <v/>
      </c>
      <c r="T42" s="9" t="b">
        <f>IF(ISERROR(VLOOKUP(O42,People!$A$2:$A$149,1,FALSE)), IF(LEN(O42)=0,TRUE,FALSE),IF(ISERROR(VLOOKUP(Q42,People!$A$2:$A$149,1,FALSE)),IF(LEN(Q42)=0,TRUE,FALSE),IF(ISERROR(VLOOKUP(S42,People!$A$2:$A$149,1,FALSE)),IF(LEN(S42)=0,TRUE,FALSE),TRUE)))</f>
        <v>1</v>
      </c>
      <c r="U42" s="9" t="str">
        <f t="shared" si="10"/>
        <v/>
      </c>
      <c r="V42" s="9" t="str">
        <f t="shared" si="11"/>
        <v/>
      </c>
      <c r="W42" s="9" t="str">
        <f t="shared" si="12"/>
        <v/>
      </c>
      <c r="X42" s="9" t="str">
        <f t="shared" si="13"/>
        <v/>
      </c>
      <c r="Y42" s="9" t="str">
        <f t="shared" si="14"/>
        <v/>
      </c>
      <c r="Z42" s="9" t="b">
        <f>IF(ISERROR(VLOOKUP(U42,People!$A$2:$A$149,1,FALSE)), IF(LEN(U42)=0,TRUE,FALSE),IF(ISERROR(VLOOKUP(W42,People!$A$2:$A$149,1,FALSE)),IF(LEN(W42)=0,TRUE,FALSE),IF(ISERROR(VLOOKUP(Y42,People!$A$2:$A$149,1,FALSE)),IF(LEN(Y42)=0,TRUE,FALSE),TRUE)))</f>
        <v>1</v>
      </c>
      <c r="AA42" s="9" t="str">
        <f t="shared" si="15"/>
        <v/>
      </c>
      <c r="AB42" s="9" t="str">
        <f t="shared" si="16"/>
        <v/>
      </c>
      <c r="AC42" s="9" t="str">
        <f t="shared" si="17"/>
        <v/>
      </c>
      <c r="AD42" s="9" t="str">
        <f t="shared" si="18"/>
        <v/>
      </c>
      <c r="AE42" s="9" t="str">
        <f t="shared" si="19"/>
        <v/>
      </c>
      <c r="AF42" s="9" t="b">
        <f>IF(ISERROR(VLOOKUP(AA42,People!$A$2:$A$149,1,FALSE)), IF(LEN(AA42)=0,TRUE,FALSE),IF(ISERROR(VLOOKUP(AC42,People!$A$2:$A$149,1,FALSE)),IF(LEN(AC42)=0,TRUE,FALSE),IF(ISERROR(VLOOKUP(AE42,People!$A$2:$A$149,1,FALSE)),IF(LEN(AE42)=0,TRUE,FALSE),TRUE)))</f>
        <v>1</v>
      </c>
      <c r="AG42" s="9" t="str">
        <f t="shared" si="20"/>
        <v>DanA</v>
      </c>
      <c r="AH42" s="9" t="str">
        <f t="shared" si="21"/>
        <v/>
      </c>
      <c r="AI42" s="9" t="str">
        <f t="shared" si="22"/>
        <v/>
      </c>
      <c r="AJ42" s="9" t="str">
        <f t="shared" si="23"/>
        <v/>
      </c>
      <c r="AK42" s="9" t="str">
        <f t="shared" si="24"/>
        <v/>
      </c>
      <c r="AL42" s="9" t="b">
        <f>IF(ISERROR(VLOOKUP(AG42,People!$A$2:$A$149,1,FALSE)), IF(LEN(AG42)=0,TRUE,FALSE),IF(ISERROR(VLOOKUP(AI42,People!$A$2:$A$149,1,FALSE)),IF(LEN(AI42)=0,TRUE,FALSE),IF(ISERROR(VLOOKUP(AK42,People!$A$2:$A$149,1,FALSE)),IF(LEN(AK42)=0,TRUE,FALSE),TRUE)))</f>
        <v>0</v>
      </c>
      <c r="AM42" s="9" t="str">
        <f t="shared" si="25"/>
        <v/>
      </c>
      <c r="AN42" s="9" t="str">
        <f t="shared" si="26"/>
        <v/>
      </c>
      <c r="AO42" s="9" t="str">
        <f t="shared" si="27"/>
        <v/>
      </c>
      <c r="AP42" s="9" t="str">
        <f t="shared" si="28"/>
        <v/>
      </c>
      <c r="AQ42" s="9" t="str">
        <f t="shared" si="29"/>
        <v/>
      </c>
      <c r="AR42" s="9" t="b">
        <f>IF(ISERROR(VLOOKUP(AM42,People!$A$2:$A$149,1,FALSE)), IF(LEN(AM42)=0,TRUE,FALSE),IF(ISERROR(VLOOKUP(AO42,People!$A$2:$A$149,1,FALSE)),IF(LEN(AO42)=0,TRUE,FALSE),IF(ISERROR(VLOOKUP(AQ42,People!$A$2:$A$149,1,FALSE)),IF(LEN(AQ42)=0,TRUE,FALSE),TRUE)))</f>
        <v>1</v>
      </c>
      <c r="AS42" s="10">
        <f t="shared" si="30"/>
        <v>0</v>
      </c>
      <c r="AT42" s="10">
        <f t="shared" si="31"/>
        <v>0</v>
      </c>
      <c r="AU42" s="10">
        <f t="shared" si="32"/>
        <v>0</v>
      </c>
      <c r="AV42" s="10">
        <f t="shared" si="33"/>
        <v>1</v>
      </c>
      <c r="AW42" s="10">
        <f t="shared" si="34"/>
        <v>0</v>
      </c>
      <c r="AX42" s="10" t="str">
        <f t="shared" si="35"/>
        <v>Misc,PK Crew,Fire Truck,8,0,0,0,1,0</v>
      </c>
    </row>
    <row r="43" spans="1:50" ht="33" customHeight="1">
      <c r="A43" s="16" t="s">
        <v>187</v>
      </c>
      <c r="B43" s="16" t="s">
        <v>266</v>
      </c>
      <c r="C43" s="16" t="s">
        <v>356</v>
      </c>
      <c r="D43" s="17">
        <v>12</v>
      </c>
      <c r="E43" s="18"/>
      <c r="F43" s="18" t="s">
        <v>227</v>
      </c>
      <c r="G43" s="18"/>
      <c r="H43" s="18"/>
      <c r="I43" s="18"/>
      <c r="J43" s="9" t="str">
        <f t="shared" si="36"/>
        <v>Promos</v>
      </c>
      <c r="K43" s="9">
        <f t="shared" si="37"/>
        <v>0</v>
      </c>
      <c r="L43" s="9">
        <f t="shared" si="38"/>
        <v>12</v>
      </c>
      <c r="M43" s="9">
        <f t="shared" si="39"/>
        <v>0</v>
      </c>
      <c r="N43" s="9">
        <f t="shared" si="40"/>
        <v>0</v>
      </c>
      <c r="O43" s="9" t="str">
        <f t="shared" si="5"/>
        <v/>
      </c>
      <c r="P43" s="9" t="str">
        <f t="shared" si="6"/>
        <v/>
      </c>
      <c r="Q43" s="9" t="str">
        <f t="shared" si="7"/>
        <v/>
      </c>
      <c r="R43" s="9" t="str">
        <f t="shared" si="8"/>
        <v/>
      </c>
      <c r="S43" s="9" t="str">
        <f t="shared" si="9"/>
        <v/>
      </c>
      <c r="T43" s="9" t="b">
        <f>IF(ISERROR(VLOOKUP(O43,People!$A$2:$A$149,1,FALSE)), IF(LEN(O43)=0,TRUE,FALSE),IF(ISERROR(VLOOKUP(Q43,People!$A$2:$A$149,1,FALSE)),IF(LEN(Q43)=0,TRUE,FALSE),IF(ISERROR(VLOOKUP(S43,People!$A$2:$A$149,1,FALSE)),IF(LEN(S43)=0,TRUE,FALSE),TRUE)))</f>
        <v>1</v>
      </c>
      <c r="U43" s="9" t="str">
        <f t="shared" si="10"/>
        <v>PhilB</v>
      </c>
      <c r="V43" s="9" t="str">
        <f t="shared" si="11"/>
        <v>AmyR</v>
      </c>
      <c r="W43" s="9" t="str">
        <f t="shared" si="12"/>
        <v>AmyR</v>
      </c>
      <c r="X43" s="9" t="str">
        <f t="shared" si="13"/>
        <v/>
      </c>
      <c r="Y43" s="9" t="str">
        <f t="shared" si="14"/>
        <v/>
      </c>
      <c r="Z43" s="9" t="b">
        <f>IF(ISERROR(VLOOKUP(U43,People!$A$2:$A$149,1,FALSE)), IF(LEN(U43)=0,TRUE,FALSE),IF(ISERROR(VLOOKUP(W43,People!$A$2:$A$149,1,FALSE)),IF(LEN(W43)=0,TRUE,FALSE),IF(ISERROR(VLOOKUP(Y43,People!$A$2:$A$149,1,FALSE)),IF(LEN(Y43)=0,TRUE,FALSE),TRUE)))</f>
        <v>0</v>
      </c>
      <c r="AA43" s="9" t="str">
        <f t="shared" si="15"/>
        <v/>
      </c>
      <c r="AB43" s="9" t="str">
        <f t="shared" si="16"/>
        <v/>
      </c>
      <c r="AC43" s="9" t="str">
        <f t="shared" si="17"/>
        <v/>
      </c>
      <c r="AD43" s="9" t="str">
        <f t="shared" si="18"/>
        <v/>
      </c>
      <c r="AE43" s="9" t="str">
        <f t="shared" si="19"/>
        <v/>
      </c>
      <c r="AF43" s="9" t="b">
        <f>IF(ISERROR(VLOOKUP(AA43,People!$A$2:$A$149,1,FALSE)), IF(LEN(AA43)=0,TRUE,FALSE),IF(ISERROR(VLOOKUP(AC43,People!$A$2:$A$149,1,FALSE)),IF(LEN(AC43)=0,TRUE,FALSE),IF(ISERROR(VLOOKUP(AE43,People!$A$2:$A$149,1,FALSE)),IF(LEN(AE43)=0,TRUE,FALSE),TRUE)))</f>
        <v>1</v>
      </c>
      <c r="AG43" s="9" t="str">
        <f t="shared" si="20"/>
        <v/>
      </c>
      <c r="AH43" s="9" t="str">
        <f t="shared" si="21"/>
        <v/>
      </c>
      <c r="AI43" s="9" t="str">
        <f t="shared" si="22"/>
        <v/>
      </c>
      <c r="AJ43" s="9" t="str">
        <f t="shared" si="23"/>
        <v/>
      </c>
      <c r="AK43" s="9" t="str">
        <f t="shared" si="24"/>
        <v/>
      </c>
      <c r="AL43" s="9" t="b">
        <f>IF(ISERROR(VLOOKUP(AG43,People!$A$2:$A$149,1,FALSE)), IF(LEN(AG43)=0,TRUE,FALSE),IF(ISERROR(VLOOKUP(AI43,People!$A$2:$A$149,1,FALSE)),IF(LEN(AI43)=0,TRUE,FALSE),IF(ISERROR(VLOOKUP(AK43,People!$A$2:$A$149,1,FALSE)),IF(LEN(AK43)=0,TRUE,FALSE),TRUE)))</f>
        <v>1</v>
      </c>
      <c r="AM43" s="9" t="str">
        <f t="shared" si="25"/>
        <v/>
      </c>
      <c r="AN43" s="9" t="str">
        <f t="shared" si="26"/>
        <v/>
      </c>
      <c r="AO43" s="9" t="str">
        <f t="shared" si="27"/>
        <v/>
      </c>
      <c r="AP43" s="9" t="str">
        <f t="shared" si="28"/>
        <v/>
      </c>
      <c r="AQ43" s="9" t="str">
        <f t="shared" si="29"/>
        <v/>
      </c>
      <c r="AR43" s="9" t="b">
        <f>IF(ISERROR(VLOOKUP(AM43,People!$A$2:$A$149,1,FALSE)), IF(LEN(AM43)=0,TRUE,FALSE),IF(ISERROR(VLOOKUP(AO43,People!$A$2:$A$149,1,FALSE)),IF(LEN(AO43)=0,TRUE,FALSE),IF(ISERROR(VLOOKUP(AQ43,People!$A$2:$A$149,1,FALSE)),IF(LEN(AQ43)=0,TRUE,FALSE),TRUE)))</f>
        <v>1</v>
      </c>
      <c r="AS43" s="10">
        <f t="shared" si="30"/>
        <v>0</v>
      </c>
      <c r="AT43" s="10">
        <f t="shared" si="31"/>
        <v>1</v>
      </c>
      <c r="AU43" s="10">
        <f t="shared" si="32"/>
        <v>0</v>
      </c>
      <c r="AV43" s="10">
        <f t="shared" si="33"/>
        <v>0</v>
      </c>
      <c r="AW43" s="10">
        <f t="shared" si="34"/>
        <v>0</v>
      </c>
      <c r="AX43" s="10" t="str">
        <f t="shared" si="35"/>
        <v>Misc,Promos,Gazebo,12,0,1,0,0,0</v>
      </c>
    </row>
    <row r="44" spans="1:50" ht="33" customHeight="1">
      <c r="A44" s="16" t="s">
        <v>187</v>
      </c>
      <c r="B44" s="16" t="s">
        <v>15</v>
      </c>
      <c r="C44" s="16" t="s">
        <v>175</v>
      </c>
      <c r="D44" s="17">
        <v>8</v>
      </c>
      <c r="E44" s="18"/>
      <c r="F44" s="18"/>
      <c r="G44" s="18"/>
      <c r="H44" s="18"/>
      <c r="I44" s="18"/>
      <c r="J44" s="9" t="str">
        <f t="shared" si="36"/>
        <v>Sign Language</v>
      </c>
      <c r="K44" s="9">
        <f t="shared" si="37"/>
        <v>0</v>
      </c>
      <c r="L44" s="9">
        <f t="shared" si="38"/>
        <v>0</v>
      </c>
      <c r="M44" s="9">
        <f t="shared" si="39"/>
        <v>0</v>
      </c>
      <c r="N44" s="9">
        <f t="shared" si="40"/>
        <v>0</v>
      </c>
      <c r="O44" s="9" t="str">
        <f t="shared" si="5"/>
        <v/>
      </c>
      <c r="P44" s="9" t="str">
        <f t="shared" si="6"/>
        <v/>
      </c>
      <c r="Q44" s="9" t="str">
        <f t="shared" si="7"/>
        <v/>
      </c>
      <c r="R44" s="9" t="str">
        <f t="shared" si="8"/>
        <v/>
      </c>
      <c r="S44" s="9" t="str">
        <f t="shared" si="9"/>
        <v/>
      </c>
      <c r="T44" s="9" t="b">
        <f>IF(ISERROR(VLOOKUP(O44,People!$A$2:$A$149,1,FALSE)), IF(LEN(O44)=0,TRUE,FALSE),IF(ISERROR(VLOOKUP(Q44,People!$A$2:$A$149,1,FALSE)),IF(LEN(Q44)=0,TRUE,FALSE),IF(ISERROR(VLOOKUP(S44,People!$A$2:$A$149,1,FALSE)),IF(LEN(S44)=0,TRUE,FALSE),TRUE)))</f>
        <v>1</v>
      </c>
      <c r="U44" s="9" t="str">
        <f t="shared" si="10"/>
        <v/>
      </c>
      <c r="V44" s="9" t="str">
        <f t="shared" si="11"/>
        <v/>
      </c>
      <c r="W44" s="9" t="str">
        <f t="shared" si="12"/>
        <v/>
      </c>
      <c r="X44" s="9" t="str">
        <f t="shared" si="13"/>
        <v/>
      </c>
      <c r="Y44" s="9" t="str">
        <f t="shared" si="14"/>
        <v/>
      </c>
      <c r="Z44" s="9" t="b">
        <f>IF(ISERROR(VLOOKUP(U44,People!$A$2:$A$149,1,FALSE)), IF(LEN(U44)=0,TRUE,FALSE),IF(ISERROR(VLOOKUP(W44,People!$A$2:$A$149,1,FALSE)),IF(LEN(W44)=0,TRUE,FALSE),IF(ISERROR(VLOOKUP(Y44,People!$A$2:$A$149,1,FALSE)),IF(LEN(Y44)=0,TRUE,FALSE),TRUE)))</f>
        <v>1</v>
      </c>
      <c r="AA44" s="9" t="str">
        <f t="shared" si="15"/>
        <v/>
      </c>
      <c r="AB44" s="9" t="str">
        <f t="shared" si="16"/>
        <v/>
      </c>
      <c r="AC44" s="9" t="str">
        <f t="shared" si="17"/>
        <v/>
      </c>
      <c r="AD44" s="9" t="str">
        <f t="shared" si="18"/>
        <v/>
      </c>
      <c r="AE44" s="9" t="str">
        <f t="shared" si="19"/>
        <v/>
      </c>
      <c r="AF44" s="9" t="b">
        <f>IF(ISERROR(VLOOKUP(AA44,People!$A$2:$A$149,1,FALSE)), IF(LEN(AA44)=0,TRUE,FALSE),IF(ISERROR(VLOOKUP(AC44,People!$A$2:$A$149,1,FALSE)),IF(LEN(AC44)=0,TRUE,FALSE),IF(ISERROR(VLOOKUP(AE44,People!$A$2:$A$149,1,FALSE)),IF(LEN(AE44)=0,TRUE,FALSE),TRUE)))</f>
        <v>1</v>
      </c>
      <c r="AG44" s="9" t="str">
        <f t="shared" si="20"/>
        <v/>
      </c>
      <c r="AH44" s="9" t="str">
        <f t="shared" si="21"/>
        <v/>
      </c>
      <c r="AI44" s="9" t="str">
        <f t="shared" si="22"/>
        <v/>
      </c>
      <c r="AJ44" s="9" t="str">
        <f t="shared" si="23"/>
        <v/>
      </c>
      <c r="AK44" s="9" t="str">
        <f t="shared" si="24"/>
        <v/>
      </c>
      <c r="AL44" s="9" t="b">
        <f>IF(ISERROR(VLOOKUP(AG44,People!$A$2:$A$149,1,FALSE)), IF(LEN(AG44)=0,TRUE,FALSE),IF(ISERROR(VLOOKUP(AI44,People!$A$2:$A$149,1,FALSE)),IF(LEN(AI44)=0,TRUE,FALSE),IF(ISERROR(VLOOKUP(AK44,People!$A$2:$A$149,1,FALSE)),IF(LEN(AK44)=0,TRUE,FALSE),TRUE)))</f>
        <v>1</v>
      </c>
      <c r="AM44" s="9" t="str">
        <f t="shared" si="25"/>
        <v/>
      </c>
      <c r="AN44" s="9" t="str">
        <f t="shared" si="26"/>
        <v/>
      </c>
      <c r="AO44" s="9" t="str">
        <f t="shared" si="27"/>
        <v/>
      </c>
      <c r="AP44" s="9" t="str">
        <f t="shared" si="28"/>
        <v/>
      </c>
      <c r="AQ44" s="9" t="str">
        <f t="shared" si="29"/>
        <v/>
      </c>
      <c r="AR44" s="9" t="b">
        <f>IF(ISERROR(VLOOKUP(AM44,People!$A$2:$A$149,1,FALSE)), IF(LEN(AM44)=0,TRUE,FALSE),IF(ISERROR(VLOOKUP(AO44,People!$A$2:$A$149,1,FALSE)),IF(LEN(AO44)=0,TRUE,FALSE),IF(ISERROR(VLOOKUP(AQ44,People!$A$2:$A$149,1,FALSE)),IF(LEN(AQ44)=0,TRUE,FALSE),TRUE)))</f>
        <v>1</v>
      </c>
      <c r="AS44" s="10">
        <f t="shared" si="30"/>
        <v>0</v>
      </c>
      <c r="AT44" s="10">
        <f t="shared" si="31"/>
        <v>0</v>
      </c>
      <c r="AU44" s="10">
        <f t="shared" si="32"/>
        <v>0</v>
      </c>
      <c r="AV44" s="10">
        <f t="shared" si="33"/>
        <v>0</v>
      </c>
      <c r="AW44" s="10">
        <f t="shared" si="34"/>
        <v>0</v>
      </c>
      <c r="AX44" s="10" t="str">
        <f t="shared" si="35"/>
        <v>Misc,Sign Language,Green Awning,8,0,0,0,0,0</v>
      </c>
    </row>
    <row r="45" spans="1:50" ht="33" customHeight="1">
      <c r="A45" s="16" t="s">
        <v>187</v>
      </c>
      <c r="B45" s="16" t="s">
        <v>14</v>
      </c>
      <c r="C45" s="16" t="s">
        <v>48</v>
      </c>
      <c r="D45" s="17">
        <v>8</v>
      </c>
      <c r="E45" s="18" t="s">
        <v>232</v>
      </c>
      <c r="F45" s="18"/>
      <c r="G45" s="18"/>
      <c r="H45" s="18"/>
      <c r="I45" s="18"/>
      <c r="J45" s="9" t="str">
        <f t="shared" si="36"/>
        <v>Video</v>
      </c>
      <c r="K45" s="9">
        <f t="shared" si="37"/>
        <v>8</v>
      </c>
      <c r="L45" s="9">
        <f t="shared" si="38"/>
        <v>0</v>
      </c>
      <c r="M45" s="9">
        <f t="shared" si="39"/>
        <v>0</v>
      </c>
      <c r="N45" s="9">
        <f t="shared" si="40"/>
        <v>0</v>
      </c>
      <c r="O45" s="9" t="str">
        <f t="shared" si="5"/>
        <v>Jake</v>
      </c>
      <c r="P45" s="9" t="str">
        <f t="shared" si="6"/>
        <v/>
      </c>
      <c r="Q45" s="9" t="str">
        <f t="shared" si="7"/>
        <v/>
      </c>
      <c r="R45" s="9" t="str">
        <f t="shared" si="8"/>
        <v/>
      </c>
      <c r="S45" s="9" t="str">
        <f t="shared" si="9"/>
        <v/>
      </c>
      <c r="T45" s="9" t="b">
        <f>IF(ISERROR(VLOOKUP(O45,People!$A$2:$A$149,1,FALSE)), IF(LEN(O45)=0,TRUE,FALSE),IF(ISERROR(VLOOKUP(Q45,People!$A$2:$A$149,1,FALSE)),IF(LEN(Q45)=0,TRUE,FALSE),IF(ISERROR(VLOOKUP(S45,People!$A$2:$A$149,1,FALSE)),IF(LEN(S45)=0,TRUE,FALSE),TRUE)))</f>
        <v>1</v>
      </c>
      <c r="U45" s="9" t="str">
        <f t="shared" si="10"/>
        <v/>
      </c>
      <c r="V45" s="9" t="str">
        <f t="shared" si="11"/>
        <v/>
      </c>
      <c r="W45" s="9" t="str">
        <f t="shared" si="12"/>
        <v/>
      </c>
      <c r="X45" s="9" t="str">
        <f t="shared" si="13"/>
        <v/>
      </c>
      <c r="Y45" s="9" t="str">
        <f t="shared" si="14"/>
        <v/>
      </c>
      <c r="Z45" s="9" t="b">
        <f>IF(ISERROR(VLOOKUP(U45,People!$A$2:$A$149,1,FALSE)), IF(LEN(U45)=0,TRUE,FALSE),IF(ISERROR(VLOOKUP(W45,People!$A$2:$A$149,1,FALSE)),IF(LEN(W45)=0,TRUE,FALSE),IF(ISERROR(VLOOKUP(Y45,People!$A$2:$A$149,1,FALSE)),IF(LEN(Y45)=0,TRUE,FALSE),TRUE)))</f>
        <v>1</v>
      </c>
      <c r="AA45" s="9" t="str">
        <f t="shared" si="15"/>
        <v/>
      </c>
      <c r="AB45" s="9" t="str">
        <f t="shared" si="16"/>
        <v/>
      </c>
      <c r="AC45" s="9" t="str">
        <f t="shared" si="17"/>
        <v/>
      </c>
      <c r="AD45" s="9" t="str">
        <f t="shared" si="18"/>
        <v/>
      </c>
      <c r="AE45" s="9" t="str">
        <f t="shared" si="19"/>
        <v/>
      </c>
      <c r="AF45" s="9" t="b">
        <f>IF(ISERROR(VLOOKUP(AA45,People!$A$2:$A$149,1,FALSE)), IF(LEN(AA45)=0,TRUE,FALSE),IF(ISERROR(VLOOKUP(AC45,People!$A$2:$A$149,1,FALSE)),IF(LEN(AC45)=0,TRUE,FALSE),IF(ISERROR(VLOOKUP(AE45,People!$A$2:$A$149,1,FALSE)),IF(LEN(AE45)=0,TRUE,FALSE),TRUE)))</f>
        <v>1</v>
      </c>
      <c r="AG45" s="9" t="str">
        <f t="shared" si="20"/>
        <v/>
      </c>
      <c r="AH45" s="9" t="str">
        <f t="shared" si="21"/>
        <v/>
      </c>
      <c r="AI45" s="9" t="str">
        <f t="shared" si="22"/>
        <v/>
      </c>
      <c r="AJ45" s="9" t="str">
        <f t="shared" si="23"/>
        <v/>
      </c>
      <c r="AK45" s="9" t="str">
        <f t="shared" si="24"/>
        <v/>
      </c>
      <c r="AL45" s="9" t="b">
        <f>IF(ISERROR(VLOOKUP(AG45,People!$A$2:$A$149,1,FALSE)), IF(LEN(AG45)=0,TRUE,FALSE),IF(ISERROR(VLOOKUP(AI45,People!$A$2:$A$149,1,FALSE)),IF(LEN(AI45)=0,TRUE,FALSE),IF(ISERROR(VLOOKUP(AK45,People!$A$2:$A$149,1,FALSE)),IF(LEN(AK45)=0,TRUE,FALSE),TRUE)))</f>
        <v>1</v>
      </c>
      <c r="AM45" s="9" t="str">
        <f t="shared" si="25"/>
        <v/>
      </c>
      <c r="AN45" s="9" t="str">
        <f t="shared" si="26"/>
        <v/>
      </c>
      <c r="AO45" s="9" t="str">
        <f t="shared" si="27"/>
        <v/>
      </c>
      <c r="AP45" s="9" t="str">
        <f t="shared" si="28"/>
        <v/>
      </c>
      <c r="AQ45" s="9" t="str">
        <f t="shared" si="29"/>
        <v/>
      </c>
      <c r="AR45" s="9" t="b">
        <f>IF(ISERROR(VLOOKUP(AM45,People!$A$2:$A$149,1,FALSE)), IF(LEN(AM45)=0,TRUE,FALSE),IF(ISERROR(VLOOKUP(AO45,People!$A$2:$A$149,1,FALSE)),IF(LEN(AO45)=0,TRUE,FALSE),IF(ISERROR(VLOOKUP(AQ45,People!$A$2:$A$149,1,FALSE)),IF(LEN(AQ45)=0,TRUE,FALSE),TRUE)))</f>
        <v>1</v>
      </c>
      <c r="AS45" s="10">
        <f t="shared" si="30"/>
        <v>1</v>
      </c>
      <c r="AT45" s="10">
        <f t="shared" si="31"/>
        <v>0</v>
      </c>
      <c r="AU45" s="10">
        <f t="shared" si="32"/>
        <v>0</v>
      </c>
      <c r="AV45" s="10">
        <f t="shared" si="33"/>
        <v>0</v>
      </c>
      <c r="AW45" s="10">
        <f t="shared" si="34"/>
        <v>0</v>
      </c>
      <c r="AX45" s="10" t="str">
        <f t="shared" si="35"/>
        <v>Misc,Video,Fire Truck,8,1,0,0,0,0</v>
      </c>
    </row>
    <row r="46" spans="1:50" ht="33" customHeight="1">
      <c r="A46" s="16" t="s">
        <v>184</v>
      </c>
      <c r="B46" s="16" t="s">
        <v>216</v>
      </c>
      <c r="C46" s="16" t="s">
        <v>79</v>
      </c>
      <c r="D46" s="17">
        <v>6</v>
      </c>
      <c r="E46" s="18" t="s">
        <v>135</v>
      </c>
      <c r="F46" s="18"/>
      <c r="G46" s="18"/>
      <c r="H46" s="18"/>
      <c r="I46" s="18"/>
      <c r="J46" s="9" t="str">
        <f t="shared" si="36"/>
        <v>Guitar</v>
      </c>
      <c r="K46" s="9">
        <f t="shared" si="37"/>
        <v>6</v>
      </c>
      <c r="L46" s="9">
        <f t="shared" si="38"/>
        <v>0</v>
      </c>
      <c r="M46" s="9">
        <f t="shared" si="39"/>
        <v>0</v>
      </c>
      <c r="N46" s="9">
        <f t="shared" si="40"/>
        <v>0</v>
      </c>
      <c r="O46" s="9" t="str">
        <f t="shared" si="5"/>
        <v>Ezra</v>
      </c>
      <c r="P46" s="9" t="str">
        <f t="shared" si="6"/>
        <v/>
      </c>
      <c r="Q46" s="9" t="str">
        <f t="shared" si="7"/>
        <v/>
      </c>
      <c r="R46" s="9" t="str">
        <f t="shared" si="8"/>
        <v/>
      </c>
      <c r="S46" s="9" t="str">
        <f t="shared" si="9"/>
        <v/>
      </c>
      <c r="T46" s="9" t="b">
        <f>IF(ISERROR(VLOOKUP(O46,People!$A$2:$A$149,1,FALSE)), IF(LEN(O46)=0,TRUE,FALSE),IF(ISERROR(VLOOKUP(Q46,People!$A$2:$A$149,1,FALSE)),IF(LEN(Q46)=0,TRUE,FALSE),IF(ISERROR(VLOOKUP(S46,People!$A$2:$A$149,1,FALSE)),IF(LEN(S46)=0,TRUE,FALSE),TRUE)))</f>
        <v>1</v>
      </c>
      <c r="U46" s="9" t="str">
        <f t="shared" si="10"/>
        <v/>
      </c>
      <c r="V46" s="9" t="str">
        <f t="shared" si="11"/>
        <v/>
      </c>
      <c r="W46" s="9" t="str">
        <f t="shared" si="12"/>
        <v/>
      </c>
      <c r="X46" s="9" t="str">
        <f t="shared" si="13"/>
        <v/>
      </c>
      <c r="Y46" s="9" t="str">
        <f t="shared" si="14"/>
        <v/>
      </c>
      <c r="Z46" s="9" t="b">
        <f>IF(ISERROR(VLOOKUP(U46,People!$A$2:$A$149,1,FALSE)), IF(LEN(U46)=0,TRUE,FALSE),IF(ISERROR(VLOOKUP(W46,People!$A$2:$A$149,1,FALSE)),IF(LEN(W46)=0,TRUE,FALSE),IF(ISERROR(VLOOKUP(Y46,People!$A$2:$A$149,1,FALSE)),IF(LEN(Y46)=0,TRUE,FALSE),TRUE)))</f>
        <v>1</v>
      </c>
      <c r="AA46" s="9" t="str">
        <f t="shared" si="15"/>
        <v/>
      </c>
      <c r="AB46" s="9" t="str">
        <f t="shared" si="16"/>
        <v/>
      </c>
      <c r="AC46" s="9" t="str">
        <f t="shared" si="17"/>
        <v/>
      </c>
      <c r="AD46" s="9" t="str">
        <f t="shared" si="18"/>
        <v/>
      </c>
      <c r="AE46" s="9" t="str">
        <f t="shared" si="19"/>
        <v/>
      </c>
      <c r="AF46" s="9" t="b">
        <f>IF(ISERROR(VLOOKUP(AA46,People!$A$2:$A$149,1,FALSE)), IF(LEN(AA46)=0,TRUE,FALSE),IF(ISERROR(VLOOKUP(AC46,People!$A$2:$A$149,1,FALSE)),IF(LEN(AC46)=0,TRUE,FALSE),IF(ISERROR(VLOOKUP(AE46,People!$A$2:$A$149,1,FALSE)),IF(LEN(AE46)=0,TRUE,FALSE),TRUE)))</f>
        <v>1</v>
      </c>
      <c r="AG46" s="9" t="str">
        <f t="shared" si="20"/>
        <v/>
      </c>
      <c r="AH46" s="9" t="str">
        <f t="shared" si="21"/>
        <v/>
      </c>
      <c r="AI46" s="9" t="str">
        <f t="shared" si="22"/>
        <v/>
      </c>
      <c r="AJ46" s="9" t="str">
        <f t="shared" si="23"/>
        <v/>
      </c>
      <c r="AK46" s="9" t="str">
        <f t="shared" si="24"/>
        <v/>
      </c>
      <c r="AL46" s="9" t="b">
        <f>IF(ISERROR(VLOOKUP(AG46,People!$A$2:$A$149,1,FALSE)), IF(LEN(AG46)=0,TRUE,FALSE),IF(ISERROR(VLOOKUP(AI46,People!$A$2:$A$149,1,FALSE)),IF(LEN(AI46)=0,TRUE,FALSE),IF(ISERROR(VLOOKUP(AK46,People!$A$2:$A$149,1,FALSE)),IF(LEN(AK46)=0,TRUE,FALSE),TRUE)))</f>
        <v>1</v>
      </c>
      <c r="AM46" s="9" t="str">
        <f t="shared" si="25"/>
        <v/>
      </c>
      <c r="AN46" s="9" t="str">
        <f t="shared" si="26"/>
        <v/>
      </c>
      <c r="AO46" s="9" t="str">
        <f t="shared" si="27"/>
        <v/>
      </c>
      <c r="AP46" s="9" t="str">
        <f t="shared" si="28"/>
        <v/>
      </c>
      <c r="AQ46" s="9" t="str">
        <f t="shared" si="29"/>
        <v/>
      </c>
      <c r="AR46" s="9" t="b">
        <f>IF(ISERROR(VLOOKUP(AM46,People!$A$2:$A$149,1,FALSE)), IF(LEN(AM46)=0,TRUE,FALSE),IF(ISERROR(VLOOKUP(AO46,People!$A$2:$A$149,1,FALSE)),IF(LEN(AO46)=0,TRUE,FALSE),IF(ISERROR(VLOOKUP(AQ46,People!$A$2:$A$149,1,FALSE)),IF(LEN(AQ46)=0,TRUE,FALSE),TRUE)))</f>
        <v>1</v>
      </c>
      <c r="AS46" s="10">
        <f t="shared" si="30"/>
        <v>1</v>
      </c>
      <c r="AT46" s="10">
        <f t="shared" si="31"/>
        <v>0</v>
      </c>
      <c r="AU46" s="10">
        <f t="shared" si="32"/>
        <v>0</v>
      </c>
      <c r="AV46" s="10">
        <f t="shared" si="33"/>
        <v>0</v>
      </c>
      <c r="AW46" s="10">
        <f t="shared" si="34"/>
        <v>0</v>
      </c>
      <c r="AX46" s="10" t="str">
        <f t="shared" si="35"/>
        <v>Music,Guitar,Barn Library,6,1,0,0,0,0</v>
      </c>
    </row>
    <row r="47" spans="1:50" ht="33" customHeight="1">
      <c r="A47" s="16" t="s">
        <v>184</v>
      </c>
      <c r="B47" s="20" t="s">
        <v>209</v>
      </c>
      <c r="C47" s="20" t="s">
        <v>43</v>
      </c>
      <c r="D47" s="20">
        <v>7</v>
      </c>
      <c r="E47" s="18"/>
      <c r="F47" s="18" t="s">
        <v>179</v>
      </c>
      <c r="G47" s="18"/>
      <c r="H47" s="18" t="s">
        <v>102</v>
      </c>
      <c r="I47" s="18"/>
      <c r="J47" s="9" t="str">
        <f t="shared" si="36"/>
        <v>Rock Band</v>
      </c>
      <c r="K47" s="9">
        <f t="shared" si="37"/>
        <v>0</v>
      </c>
      <c r="L47" s="9">
        <f t="shared" si="38"/>
        <v>7</v>
      </c>
      <c r="M47" s="9">
        <f t="shared" si="39"/>
        <v>0</v>
      </c>
      <c r="N47" s="9">
        <f t="shared" si="40"/>
        <v>7</v>
      </c>
      <c r="O47" s="9" t="str">
        <f t="shared" si="5"/>
        <v/>
      </c>
      <c r="P47" s="9" t="str">
        <f t="shared" si="6"/>
        <v/>
      </c>
      <c r="Q47" s="9" t="str">
        <f t="shared" si="7"/>
        <v/>
      </c>
      <c r="R47" s="9" t="str">
        <f t="shared" si="8"/>
        <v/>
      </c>
      <c r="S47" s="9" t="str">
        <f t="shared" si="9"/>
        <v/>
      </c>
      <c r="T47" s="9" t="b">
        <f>IF(ISERROR(VLOOKUP(O47,People!$A$2:$A$149,1,FALSE)), IF(LEN(O47)=0,TRUE,FALSE),IF(ISERROR(VLOOKUP(Q47,People!$A$2:$A$149,1,FALSE)),IF(LEN(Q47)=0,TRUE,FALSE),IF(ISERROR(VLOOKUP(S47,People!$A$2:$A$149,1,FALSE)),IF(LEN(S47)=0,TRUE,FALSE),TRUE)))</f>
        <v>1</v>
      </c>
      <c r="U47" s="9" t="str">
        <f t="shared" si="10"/>
        <v>DavidK</v>
      </c>
      <c r="V47" s="9" t="str">
        <f t="shared" si="11"/>
        <v/>
      </c>
      <c r="W47" s="9" t="str">
        <f t="shared" si="12"/>
        <v/>
      </c>
      <c r="X47" s="9" t="str">
        <f t="shared" si="13"/>
        <v/>
      </c>
      <c r="Y47" s="9" t="str">
        <f t="shared" si="14"/>
        <v/>
      </c>
      <c r="Z47" s="9" t="b">
        <f>IF(ISERROR(VLOOKUP(U47,People!$A$2:$A$149,1,FALSE)), IF(LEN(U47)=0,TRUE,FALSE),IF(ISERROR(VLOOKUP(W47,People!$A$2:$A$149,1,FALSE)),IF(LEN(W47)=0,TRUE,FALSE),IF(ISERROR(VLOOKUP(Y47,People!$A$2:$A$149,1,FALSE)),IF(LEN(Y47)=0,TRUE,FALSE),TRUE)))</f>
        <v>0</v>
      </c>
      <c r="AA47" s="9" t="str">
        <f t="shared" si="15"/>
        <v/>
      </c>
      <c r="AB47" s="9" t="str">
        <f t="shared" si="16"/>
        <v/>
      </c>
      <c r="AC47" s="9" t="str">
        <f t="shared" si="17"/>
        <v/>
      </c>
      <c r="AD47" s="9" t="str">
        <f t="shared" si="18"/>
        <v/>
      </c>
      <c r="AE47" s="9" t="str">
        <f t="shared" si="19"/>
        <v/>
      </c>
      <c r="AF47" s="9" t="b">
        <f>IF(ISERROR(VLOOKUP(AA47,People!$A$2:$A$149,1,FALSE)), IF(LEN(AA47)=0,TRUE,FALSE),IF(ISERROR(VLOOKUP(AC47,People!$A$2:$A$149,1,FALSE)),IF(LEN(AC47)=0,TRUE,FALSE),IF(ISERROR(VLOOKUP(AE47,People!$A$2:$A$149,1,FALSE)),IF(LEN(AE47)=0,TRUE,FALSE),TRUE)))</f>
        <v>1</v>
      </c>
      <c r="AG47" s="9" t="str">
        <f t="shared" si="20"/>
        <v>Ezra</v>
      </c>
      <c r="AH47" s="9" t="str">
        <f t="shared" si="21"/>
        <v>Seann</v>
      </c>
      <c r="AI47" s="9" t="str">
        <f t="shared" si="22"/>
        <v>Seann</v>
      </c>
      <c r="AJ47" s="9" t="str">
        <f t="shared" si="23"/>
        <v/>
      </c>
      <c r="AK47" s="9" t="str">
        <f t="shared" si="24"/>
        <v/>
      </c>
      <c r="AL47" s="9" t="b">
        <f>IF(ISERROR(VLOOKUP(AG47,People!$A$2:$A$149,1,FALSE)), IF(LEN(AG47)=0,TRUE,FALSE),IF(ISERROR(VLOOKUP(AI47,People!$A$2:$A$149,1,FALSE)),IF(LEN(AI47)=0,TRUE,FALSE),IF(ISERROR(VLOOKUP(AK47,People!$A$2:$A$149,1,FALSE)),IF(LEN(AK47)=0,TRUE,FALSE),TRUE)))</f>
        <v>1</v>
      </c>
      <c r="AM47" s="9" t="str">
        <f t="shared" si="25"/>
        <v/>
      </c>
      <c r="AN47" s="9" t="str">
        <f t="shared" si="26"/>
        <v/>
      </c>
      <c r="AO47" s="9" t="str">
        <f t="shared" si="27"/>
        <v/>
      </c>
      <c r="AP47" s="9" t="str">
        <f t="shared" si="28"/>
        <v/>
      </c>
      <c r="AQ47" s="9" t="str">
        <f t="shared" si="29"/>
        <v/>
      </c>
      <c r="AR47" s="9" t="b">
        <f>IF(ISERROR(VLOOKUP(AM47,People!$A$2:$A$149,1,FALSE)), IF(LEN(AM47)=0,TRUE,FALSE),IF(ISERROR(VLOOKUP(AO47,People!$A$2:$A$149,1,FALSE)),IF(LEN(AO47)=0,TRUE,FALSE),IF(ISERROR(VLOOKUP(AQ47,People!$A$2:$A$149,1,FALSE)),IF(LEN(AQ47)=0,TRUE,FALSE),TRUE)))</f>
        <v>1</v>
      </c>
      <c r="AS47" s="10">
        <f t="shared" si="30"/>
        <v>0</v>
      </c>
      <c r="AT47" s="10">
        <f t="shared" si="31"/>
        <v>1</v>
      </c>
      <c r="AU47" s="10">
        <f t="shared" si="32"/>
        <v>0</v>
      </c>
      <c r="AV47" s="10">
        <f t="shared" si="33"/>
        <v>1</v>
      </c>
      <c r="AW47" s="10">
        <f t="shared" si="34"/>
        <v>0</v>
      </c>
      <c r="AX47" s="10" t="str">
        <f t="shared" si="35"/>
        <v>Music,Rock Band,Rec Studio,7,0,1,0,1,0</v>
      </c>
    </row>
    <row r="48" spans="1:50" ht="33" customHeight="1">
      <c r="A48" s="16" t="s">
        <v>184</v>
      </c>
      <c r="B48" s="16" t="s">
        <v>99</v>
      </c>
      <c r="C48" s="16" t="s">
        <v>78</v>
      </c>
      <c r="D48" s="17">
        <v>8</v>
      </c>
      <c r="E48" s="18"/>
      <c r="F48" s="18"/>
      <c r="G48" s="18" t="s">
        <v>283</v>
      </c>
      <c r="H48" s="18"/>
      <c r="I48" s="18"/>
      <c r="J48" s="9" t="str">
        <f t="shared" si="36"/>
        <v>Singing</v>
      </c>
      <c r="K48" s="9">
        <f t="shared" si="37"/>
        <v>0</v>
      </c>
      <c r="L48" s="9">
        <f t="shared" si="38"/>
        <v>0</v>
      </c>
      <c r="M48" s="9">
        <f t="shared" si="39"/>
        <v>8</v>
      </c>
      <c r="N48" s="9">
        <f t="shared" si="40"/>
        <v>0</v>
      </c>
      <c r="O48" s="9" t="str">
        <f t="shared" si="5"/>
        <v/>
      </c>
      <c r="P48" s="9" t="str">
        <f t="shared" si="6"/>
        <v/>
      </c>
      <c r="Q48" s="9" t="str">
        <f t="shared" si="7"/>
        <v/>
      </c>
      <c r="R48" s="9" t="str">
        <f t="shared" si="8"/>
        <v/>
      </c>
      <c r="S48" s="9" t="str">
        <f t="shared" si="9"/>
        <v/>
      </c>
      <c r="T48" s="9" t="b">
        <f>IF(ISERROR(VLOOKUP(O48,People!$A$2:$A$149,1,FALSE)), IF(LEN(O48)=0,TRUE,FALSE),IF(ISERROR(VLOOKUP(Q48,People!$A$2:$A$149,1,FALSE)),IF(LEN(Q48)=0,TRUE,FALSE),IF(ISERROR(VLOOKUP(S48,People!$A$2:$A$149,1,FALSE)),IF(LEN(S48)=0,TRUE,FALSE),TRUE)))</f>
        <v>1</v>
      </c>
      <c r="U48" s="9" t="str">
        <f t="shared" si="10"/>
        <v/>
      </c>
      <c r="V48" s="9" t="str">
        <f t="shared" si="11"/>
        <v/>
      </c>
      <c r="W48" s="9" t="str">
        <f t="shared" si="12"/>
        <v/>
      </c>
      <c r="X48" s="9" t="str">
        <f t="shared" si="13"/>
        <v/>
      </c>
      <c r="Y48" s="9" t="str">
        <f t="shared" si="14"/>
        <v/>
      </c>
      <c r="Z48" s="9" t="b">
        <f>IF(ISERROR(VLOOKUP(U48,People!$A$2:$A$149,1,FALSE)), IF(LEN(U48)=0,TRUE,FALSE),IF(ISERROR(VLOOKUP(W48,People!$A$2:$A$149,1,FALSE)),IF(LEN(W48)=0,TRUE,FALSE),IF(ISERROR(VLOOKUP(Y48,People!$A$2:$A$149,1,FALSE)),IF(LEN(Y48)=0,TRUE,FALSE),TRUE)))</f>
        <v>1</v>
      </c>
      <c r="AA48" s="9" t="str">
        <f t="shared" si="15"/>
        <v>Ceisley</v>
      </c>
      <c r="AB48" s="9" t="str">
        <f t="shared" si="16"/>
        <v/>
      </c>
      <c r="AC48" s="9" t="str">
        <f t="shared" si="17"/>
        <v/>
      </c>
      <c r="AD48" s="9" t="str">
        <f t="shared" si="18"/>
        <v/>
      </c>
      <c r="AE48" s="9" t="str">
        <f t="shared" si="19"/>
        <v/>
      </c>
      <c r="AF48" s="9" t="b">
        <f>IF(ISERROR(VLOOKUP(AA48,People!$A$2:$A$149,1,FALSE)), IF(LEN(AA48)=0,TRUE,FALSE),IF(ISERROR(VLOOKUP(AC48,People!$A$2:$A$149,1,FALSE)),IF(LEN(AC48)=0,TRUE,FALSE),IF(ISERROR(VLOOKUP(AE48,People!$A$2:$A$149,1,FALSE)),IF(LEN(AE48)=0,TRUE,FALSE),TRUE)))</f>
        <v>1</v>
      </c>
      <c r="AG48" s="9" t="str">
        <f t="shared" si="20"/>
        <v/>
      </c>
      <c r="AH48" s="9" t="str">
        <f t="shared" si="21"/>
        <v/>
      </c>
      <c r="AI48" s="9" t="str">
        <f t="shared" si="22"/>
        <v/>
      </c>
      <c r="AJ48" s="9" t="str">
        <f t="shared" si="23"/>
        <v/>
      </c>
      <c r="AK48" s="9" t="str">
        <f t="shared" si="24"/>
        <v/>
      </c>
      <c r="AL48" s="9" t="b">
        <f>IF(ISERROR(VLOOKUP(AG48,People!$A$2:$A$149,1,FALSE)), IF(LEN(AG48)=0,TRUE,FALSE),IF(ISERROR(VLOOKUP(AI48,People!$A$2:$A$149,1,FALSE)),IF(LEN(AI48)=0,TRUE,FALSE),IF(ISERROR(VLOOKUP(AK48,People!$A$2:$A$149,1,FALSE)),IF(LEN(AK48)=0,TRUE,FALSE),TRUE)))</f>
        <v>1</v>
      </c>
      <c r="AM48" s="9" t="str">
        <f t="shared" si="25"/>
        <v/>
      </c>
      <c r="AN48" s="9" t="str">
        <f t="shared" si="26"/>
        <v/>
      </c>
      <c r="AO48" s="9" t="str">
        <f t="shared" si="27"/>
        <v/>
      </c>
      <c r="AP48" s="9" t="str">
        <f t="shared" si="28"/>
        <v/>
      </c>
      <c r="AQ48" s="9" t="str">
        <f t="shared" si="29"/>
        <v/>
      </c>
      <c r="AR48" s="9" t="b">
        <f>IF(ISERROR(VLOOKUP(AM48,People!$A$2:$A$149,1,FALSE)), IF(LEN(AM48)=0,TRUE,FALSE),IF(ISERROR(VLOOKUP(AO48,People!$A$2:$A$149,1,FALSE)),IF(LEN(AO48)=0,TRUE,FALSE),IF(ISERROR(VLOOKUP(AQ48,People!$A$2:$A$149,1,FALSE)),IF(LEN(AQ48)=0,TRUE,FALSE),TRUE)))</f>
        <v>1</v>
      </c>
      <c r="AS48" s="10">
        <f t="shared" si="30"/>
        <v>0</v>
      </c>
      <c r="AT48" s="10">
        <f t="shared" si="31"/>
        <v>0</v>
      </c>
      <c r="AU48" s="10">
        <f t="shared" si="32"/>
        <v>1</v>
      </c>
      <c r="AV48" s="10">
        <f t="shared" si="33"/>
        <v>0</v>
      </c>
      <c r="AW48" s="10">
        <f t="shared" si="34"/>
        <v>0</v>
      </c>
      <c r="AX48" s="10" t="str">
        <f t="shared" si="35"/>
        <v>Music,Singing,Barn,8,0,0,1,0,0</v>
      </c>
    </row>
    <row r="49" spans="1:50" ht="33" customHeight="1">
      <c r="A49" s="16" t="s">
        <v>184</v>
      </c>
      <c r="B49" s="16" t="s">
        <v>95</v>
      </c>
      <c r="C49" s="16" t="s">
        <v>76</v>
      </c>
      <c r="D49" s="17">
        <v>8</v>
      </c>
      <c r="E49" s="18" t="s">
        <v>156</v>
      </c>
      <c r="F49" s="18"/>
      <c r="G49" s="18"/>
      <c r="H49" s="18"/>
      <c r="I49" s="18"/>
      <c r="J49" s="9" t="str">
        <f t="shared" si="36"/>
        <v>Songwriting</v>
      </c>
      <c r="K49" s="9">
        <f t="shared" si="37"/>
        <v>8</v>
      </c>
      <c r="L49" s="9">
        <f t="shared" si="38"/>
        <v>0</v>
      </c>
      <c r="M49" s="9">
        <f t="shared" si="39"/>
        <v>0</v>
      </c>
      <c r="N49" s="9">
        <f t="shared" si="40"/>
        <v>0</v>
      </c>
      <c r="O49" s="9" t="str">
        <f t="shared" si="5"/>
        <v>DavidK</v>
      </c>
      <c r="P49" s="9" t="str">
        <f t="shared" si="6"/>
        <v/>
      </c>
      <c r="Q49" s="9" t="str">
        <f t="shared" si="7"/>
        <v/>
      </c>
      <c r="R49" s="9" t="str">
        <f t="shared" si="8"/>
        <v/>
      </c>
      <c r="S49" s="9" t="str">
        <f t="shared" si="9"/>
        <v/>
      </c>
      <c r="T49" s="9" t="b">
        <f>IF(ISERROR(VLOOKUP(O49,People!$A$2:$A$149,1,FALSE)), IF(LEN(O49)=0,TRUE,FALSE),IF(ISERROR(VLOOKUP(Q49,People!$A$2:$A$149,1,FALSE)),IF(LEN(Q49)=0,TRUE,FALSE),IF(ISERROR(VLOOKUP(S49,People!$A$2:$A$149,1,FALSE)),IF(LEN(S49)=0,TRUE,FALSE),TRUE)))</f>
        <v>0</v>
      </c>
      <c r="U49" s="9" t="str">
        <f t="shared" si="10"/>
        <v/>
      </c>
      <c r="V49" s="9" t="str">
        <f t="shared" si="11"/>
        <v/>
      </c>
      <c r="W49" s="9" t="str">
        <f t="shared" si="12"/>
        <v/>
      </c>
      <c r="X49" s="9" t="str">
        <f t="shared" si="13"/>
        <v/>
      </c>
      <c r="Y49" s="9" t="str">
        <f t="shared" si="14"/>
        <v/>
      </c>
      <c r="Z49" s="9" t="b">
        <f>IF(ISERROR(VLOOKUP(U49,People!$A$2:$A$149,1,FALSE)), IF(LEN(U49)=0,TRUE,FALSE),IF(ISERROR(VLOOKUP(W49,People!$A$2:$A$149,1,FALSE)),IF(LEN(W49)=0,TRUE,FALSE),IF(ISERROR(VLOOKUP(Y49,People!$A$2:$A$149,1,FALSE)),IF(LEN(Y49)=0,TRUE,FALSE),TRUE)))</f>
        <v>1</v>
      </c>
      <c r="AA49" s="9" t="str">
        <f t="shared" si="15"/>
        <v/>
      </c>
      <c r="AB49" s="9" t="str">
        <f t="shared" si="16"/>
        <v/>
      </c>
      <c r="AC49" s="9" t="str">
        <f t="shared" si="17"/>
        <v/>
      </c>
      <c r="AD49" s="9" t="str">
        <f t="shared" si="18"/>
        <v/>
      </c>
      <c r="AE49" s="9" t="str">
        <f t="shared" si="19"/>
        <v/>
      </c>
      <c r="AF49" s="9" t="b">
        <f>IF(ISERROR(VLOOKUP(AA49,People!$A$2:$A$149,1,FALSE)), IF(LEN(AA49)=0,TRUE,FALSE),IF(ISERROR(VLOOKUP(AC49,People!$A$2:$A$149,1,FALSE)),IF(LEN(AC49)=0,TRUE,FALSE),IF(ISERROR(VLOOKUP(AE49,People!$A$2:$A$149,1,FALSE)),IF(LEN(AE49)=0,TRUE,FALSE),TRUE)))</f>
        <v>1</v>
      </c>
      <c r="AG49" s="9" t="str">
        <f t="shared" si="20"/>
        <v/>
      </c>
      <c r="AH49" s="9" t="str">
        <f t="shared" si="21"/>
        <v/>
      </c>
      <c r="AI49" s="9" t="str">
        <f t="shared" si="22"/>
        <v/>
      </c>
      <c r="AJ49" s="9" t="str">
        <f t="shared" si="23"/>
        <v/>
      </c>
      <c r="AK49" s="9" t="str">
        <f t="shared" si="24"/>
        <v/>
      </c>
      <c r="AL49" s="9" t="b">
        <f>IF(ISERROR(VLOOKUP(AG49,People!$A$2:$A$149,1,FALSE)), IF(LEN(AG49)=0,TRUE,FALSE),IF(ISERROR(VLOOKUP(AI49,People!$A$2:$A$149,1,FALSE)),IF(LEN(AI49)=0,TRUE,FALSE),IF(ISERROR(VLOOKUP(AK49,People!$A$2:$A$149,1,FALSE)),IF(LEN(AK49)=0,TRUE,FALSE),TRUE)))</f>
        <v>1</v>
      </c>
      <c r="AM49" s="9" t="str">
        <f t="shared" si="25"/>
        <v/>
      </c>
      <c r="AN49" s="9" t="str">
        <f t="shared" si="26"/>
        <v/>
      </c>
      <c r="AO49" s="9" t="str">
        <f t="shared" si="27"/>
        <v/>
      </c>
      <c r="AP49" s="9" t="str">
        <f t="shared" si="28"/>
        <v/>
      </c>
      <c r="AQ49" s="9" t="str">
        <f t="shared" si="29"/>
        <v/>
      </c>
      <c r="AR49" s="9" t="b">
        <f>IF(ISERROR(VLOOKUP(AM49,People!$A$2:$A$149,1,FALSE)), IF(LEN(AM49)=0,TRUE,FALSE),IF(ISERROR(VLOOKUP(AO49,People!$A$2:$A$149,1,FALSE)),IF(LEN(AO49)=0,TRUE,FALSE),IF(ISERROR(VLOOKUP(AQ49,People!$A$2:$A$149,1,FALSE)),IF(LEN(AQ49)=0,TRUE,FALSE),TRUE)))</f>
        <v>1</v>
      </c>
      <c r="AS49" s="10">
        <f t="shared" si="30"/>
        <v>1</v>
      </c>
      <c r="AT49" s="10">
        <f t="shared" si="31"/>
        <v>0</v>
      </c>
      <c r="AU49" s="10">
        <f t="shared" si="32"/>
        <v>0</v>
      </c>
      <c r="AV49" s="10">
        <f t="shared" si="33"/>
        <v>0</v>
      </c>
      <c r="AW49" s="10">
        <f t="shared" si="34"/>
        <v>0</v>
      </c>
      <c r="AX49" s="10" t="str">
        <f t="shared" si="35"/>
        <v>Music,Songwriting,Front Yard,8,1,0,0,0,0</v>
      </c>
    </row>
    <row r="50" spans="1:50" ht="33" customHeight="1">
      <c r="A50" s="16" t="s">
        <v>189</v>
      </c>
      <c r="B50" s="16" t="s">
        <v>165</v>
      </c>
      <c r="C50" s="16" t="s">
        <v>151</v>
      </c>
      <c r="D50" s="17">
        <v>0</v>
      </c>
      <c r="E50" s="18" t="s">
        <v>9</v>
      </c>
      <c r="F50" s="18" t="s">
        <v>224</v>
      </c>
      <c r="G50" s="18" t="s">
        <v>333</v>
      </c>
      <c r="H50" s="18"/>
      <c r="I50" s="18"/>
      <c r="J50" s="9" t="str">
        <f t="shared" si="36"/>
        <v>Alive</v>
      </c>
      <c r="K50" s="9">
        <f t="shared" si="37"/>
        <v>0</v>
      </c>
      <c r="L50" s="9">
        <f t="shared" si="38"/>
        <v>0</v>
      </c>
      <c r="M50" s="9">
        <f t="shared" si="39"/>
        <v>0</v>
      </c>
      <c r="N50" s="9">
        <f t="shared" si="40"/>
        <v>0</v>
      </c>
      <c r="O50" s="9" t="str">
        <f t="shared" si="5"/>
        <v>Luke</v>
      </c>
      <c r="P50" s="9" t="str">
        <f t="shared" si="6"/>
        <v>Seann Scotty BethD Camille Adam Alison</v>
      </c>
      <c r="Q50" s="9" t="str">
        <f t="shared" si="7"/>
        <v>Seann</v>
      </c>
      <c r="R50" s="9" t="str">
        <f t="shared" si="8"/>
        <v>Scotty BethD Camille Adam Alison</v>
      </c>
      <c r="S50" s="9" t="str">
        <f t="shared" si="9"/>
        <v>Scotty</v>
      </c>
      <c r="T50" s="9" t="b">
        <f>IF(ISERROR(VLOOKUP(O50,People!$A$2:$A$149,1,FALSE)), IF(LEN(O50)=0,TRUE,FALSE),IF(ISERROR(VLOOKUP(Q50,People!$A$2:$A$149,1,FALSE)),IF(LEN(Q50)=0,TRUE,FALSE),IF(ISERROR(VLOOKUP(S50,People!$A$2:$A$149,1,FALSE)),IF(LEN(S50)=0,TRUE,FALSE),TRUE)))</f>
        <v>1</v>
      </c>
      <c r="U50" s="9" t="str">
        <f t="shared" si="10"/>
        <v>Scotty</v>
      </c>
      <c r="V50" s="9" t="str">
        <f t="shared" si="11"/>
        <v>Luke</v>
      </c>
      <c r="W50" s="9" t="str">
        <f t="shared" si="12"/>
        <v>Luke</v>
      </c>
      <c r="X50" s="9" t="str">
        <f t="shared" si="13"/>
        <v/>
      </c>
      <c r="Y50" s="9" t="str">
        <f t="shared" si="14"/>
        <v/>
      </c>
      <c r="Z50" s="9" t="b">
        <f>IF(ISERROR(VLOOKUP(U50,People!$A$2:$A$149,1,FALSE)), IF(LEN(U50)=0,TRUE,FALSE),IF(ISERROR(VLOOKUP(W50,People!$A$2:$A$149,1,FALSE)),IF(LEN(W50)=0,TRUE,FALSE),IF(ISERROR(VLOOKUP(Y50,People!$A$2:$A$149,1,FALSE)),IF(LEN(Y50)=0,TRUE,FALSE),TRUE)))</f>
        <v>1</v>
      </c>
      <c r="AA50" s="9" t="str">
        <f t="shared" si="15"/>
        <v>Carmi</v>
      </c>
      <c r="AB50" s="9" t="str">
        <f t="shared" si="16"/>
        <v>AmyR</v>
      </c>
      <c r="AC50" s="9" t="str">
        <f t="shared" si="17"/>
        <v>AmyR</v>
      </c>
      <c r="AD50" s="9" t="str">
        <f t="shared" si="18"/>
        <v/>
      </c>
      <c r="AE50" s="9" t="str">
        <f t="shared" si="19"/>
        <v/>
      </c>
      <c r="AF50" s="9" t="b">
        <f>IF(ISERROR(VLOOKUP(AA50,People!$A$2:$A$149,1,FALSE)), IF(LEN(AA50)=0,TRUE,FALSE),IF(ISERROR(VLOOKUP(AC50,People!$A$2:$A$149,1,FALSE)),IF(LEN(AC50)=0,TRUE,FALSE),IF(ISERROR(VLOOKUP(AE50,People!$A$2:$A$149,1,FALSE)),IF(LEN(AE50)=0,TRUE,FALSE),TRUE)))</f>
        <v>0</v>
      </c>
      <c r="AG50" s="9" t="str">
        <f t="shared" si="20"/>
        <v/>
      </c>
      <c r="AH50" s="9" t="str">
        <f t="shared" si="21"/>
        <v/>
      </c>
      <c r="AI50" s="9" t="str">
        <f t="shared" si="22"/>
        <v/>
      </c>
      <c r="AJ50" s="9" t="str">
        <f t="shared" si="23"/>
        <v/>
      </c>
      <c r="AK50" s="9" t="str">
        <f t="shared" si="24"/>
        <v/>
      </c>
      <c r="AL50" s="9" t="b">
        <f>IF(ISERROR(VLOOKUP(AG50,People!$A$2:$A$149,1,FALSE)), IF(LEN(AG50)=0,TRUE,FALSE),IF(ISERROR(VLOOKUP(AI50,People!$A$2:$A$149,1,FALSE)),IF(LEN(AI50)=0,TRUE,FALSE),IF(ISERROR(VLOOKUP(AK50,People!$A$2:$A$149,1,FALSE)),IF(LEN(AK50)=0,TRUE,FALSE),TRUE)))</f>
        <v>1</v>
      </c>
      <c r="AM50" s="9" t="str">
        <f t="shared" si="25"/>
        <v/>
      </c>
      <c r="AN50" s="9" t="str">
        <f t="shared" si="26"/>
        <v/>
      </c>
      <c r="AO50" s="9" t="str">
        <f t="shared" si="27"/>
        <v/>
      </c>
      <c r="AP50" s="9" t="str">
        <f t="shared" si="28"/>
        <v/>
      </c>
      <c r="AQ50" s="9" t="str">
        <f t="shared" si="29"/>
        <v/>
      </c>
      <c r="AR50" s="9" t="b">
        <f>IF(ISERROR(VLOOKUP(AM50,People!$A$2:$A$149,1,FALSE)), IF(LEN(AM50)=0,TRUE,FALSE),IF(ISERROR(VLOOKUP(AO50,People!$A$2:$A$149,1,FALSE)),IF(LEN(AO50)=0,TRUE,FALSE),IF(ISERROR(VLOOKUP(AQ50,People!$A$2:$A$149,1,FALSE)),IF(LEN(AQ50)=0,TRUE,FALSE),TRUE)))</f>
        <v>1</v>
      </c>
      <c r="AS50" s="10">
        <f t="shared" si="30"/>
        <v>1</v>
      </c>
      <c r="AT50" s="10">
        <f t="shared" si="31"/>
        <v>1</v>
      </c>
      <c r="AU50" s="10">
        <f t="shared" si="32"/>
        <v>1</v>
      </c>
      <c r="AV50" s="10">
        <f t="shared" si="33"/>
        <v>0</v>
      </c>
      <c r="AW50" s="10">
        <f t="shared" si="34"/>
        <v>0</v>
      </c>
      <c r="AX50" s="10" t="str">
        <f t="shared" si="35"/>
        <v>NC,Alive,Timbuktu,0,1,1,1,0,0</v>
      </c>
    </row>
    <row r="51" spans="1:50" ht="33" customHeight="1">
      <c r="A51" s="16" t="s">
        <v>189</v>
      </c>
      <c r="B51" s="16" t="s">
        <v>290</v>
      </c>
      <c r="C51" s="16" t="s">
        <v>195</v>
      </c>
      <c r="D51" s="17">
        <v>0</v>
      </c>
      <c r="E51" s="18"/>
      <c r="F51" s="18"/>
      <c r="G51" s="18"/>
      <c r="H51" s="18"/>
      <c r="I51" s="18" t="s">
        <v>89</v>
      </c>
      <c r="J51" s="9" t="str">
        <f t="shared" ref="J51:J73" si="41">B51</f>
        <v>Camp Store</v>
      </c>
      <c r="K51" s="9">
        <f t="shared" ref="K51:K73" si="42">IF(ISBLANK(E51),0,+(D51))</f>
        <v>0</v>
      </c>
      <c r="L51" s="9">
        <f t="shared" ref="L51:L74" si="43">IF(ISBLANK(F51),0,+(D51))</f>
        <v>0</v>
      </c>
      <c r="M51" s="9">
        <f t="shared" ref="M51:M74" si="44">IF(ISBLANK(G51),0,+(D51))</f>
        <v>0</v>
      </c>
      <c r="N51" s="9">
        <f t="shared" ref="N51:N74" si="45">IF(ISBLANK(H51),0,+(D51))</f>
        <v>0</v>
      </c>
      <c r="O51" s="9" t="str">
        <f t="shared" si="5"/>
        <v/>
      </c>
      <c r="P51" s="9" t="str">
        <f t="shared" si="6"/>
        <v/>
      </c>
      <c r="Q51" s="9" t="str">
        <f t="shared" si="7"/>
        <v/>
      </c>
      <c r="R51" s="9" t="str">
        <f t="shared" si="8"/>
        <v/>
      </c>
      <c r="S51" s="9" t="str">
        <f t="shared" si="9"/>
        <v/>
      </c>
      <c r="T51" s="9" t="b">
        <f>IF(ISERROR(VLOOKUP(O51,People!$A$2:$A$149,1,FALSE)), IF(LEN(O51)=0,TRUE,FALSE),IF(ISERROR(VLOOKUP(Q51,People!$A$2:$A$149,1,FALSE)),IF(LEN(Q51)=0,TRUE,FALSE),IF(ISERROR(VLOOKUP(S51,People!$A$2:$A$149,1,FALSE)),IF(LEN(S51)=0,TRUE,FALSE),TRUE)))</f>
        <v>1</v>
      </c>
      <c r="U51" s="9" t="str">
        <f t="shared" si="10"/>
        <v/>
      </c>
      <c r="V51" s="9" t="str">
        <f t="shared" si="11"/>
        <v/>
      </c>
      <c r="W51" s="9" t="str">
        <f t="shared" si="12"/>
        <v/>
      </c>
      <c r="X51" s="9" t="str">
        <f t="shared" si="13"/>
        <v/>
      </c>
      <c r="Y51" s="9" t="str">
        <f t="shared" si="14"/>
        <v/>
      </c>
      <c r="Z51" s="9" t="b">
        <f>IF(ISERROR(VLOOKUP(U51,People!$A$2:$A$149,1,FALSE)), IF(LEN(U51)=0,TRUE,FALSE),IF(ISERROR(VLOOKUP(W51,People!$A$2:$A$149,1,FALSE)),IF(LEN(W51)=0,TRUE,FALSE),IF(ISERROR(VLOOKUP(Y51,People!$A$2:$A$149,1,FALSE)),IF(LEN(Y51)=0,TRUE,FALSE),TRUE)))</f>
        <v>1</v>
      </c>
      <c r="AA51" s="9" t="str">
        <f t="shared" si="15"/>
        <v/>
      </c>
      <c r="AB51" s="9" t="str">
        <f t="shared" si="16"/>
        <v/>
      </c>
      <c r="AC51" s="9" t="str">
        <f t="shared" si="17"/>
        <v/>
      </c>
      <c r="AD51" s="9" t="str">
        <f t="shared" si="18"/>
        <v/>
      </c>
      <c r="AE51" s="9" t="str">
        <f t="shared" si="19"/>
        <v/>
      </c>
      <c r="AF51" s="9" t="b">
        <f>IF(ISERROR(VLOOKUP(AA51,People!$A$2:$A$149,1,FALSE)), IF(LEN(AA51)=0,TRUE,FALSE),IF(ISERROR(VLOOKUP(AC51,People!$A$2:$A$149,1,FALSE)),IF(LEN(AC51)=0,TRUE,FALSE),IF(ISERROR(VLOOKUP(AE51,People!$A$2:$A$149,1,FALSE)),IF(LEN(AE51)=0,TRUE,FALSE),TRUE)))</f>
        <v>1</v>
      </c>
      <c r="AG51" s="9" t="str">
        <f t="shared" si="20"/>
        <v/>
      </c>
      <c r="AH51" s="9" t="str">
        <f t="shared" si="21"/>
        <v/>
      </c>
      <c r="AI51" s="9" t="str">
        <f t="shared" si="22"/>
        <v/>
      </c>
      <c r="AJ51" s="9" t="str">
        <f t="shared" si="23"/>
        <v/>
      </c>
      <c r="AK51" s="9" t="str">
        <f t="shared" si="24"/>
        <v/>
      </c>
      <c r="AL51" s="9" t="b">
        <f>IF(ISERROR(VLOOKUP(AG51,People!$A$2:$A$149,1,FALSE)), IF(LEN(AG51)=0,TRUE,FALSE),IF(ISERROR(VLOOKUP(AI51,People!$A$2:$A$149,1,FALSE)),IF(LEN(AI51)=0,TRUE,FALSE),IF(ISERROR(VLOOKUP(AK51,People!$A$2:$A$149,1,FALSE)),IF(LEN(AK51)=0,TRUE,FALSE),TRUE)))</f>
        <v>1</v>
      </c>
      <c r="AM51" s="9" t="str">
        <f t="shared" si="25"/>
        <v>JuliaR</v>
      </c>
      <c r="AN51" s="9" t="str">
        <f t="shared" si="26"/>
        <v>HannahR</v>
      </c>
      <c r="AO51" s="9" t="str">
        <f t="shared" si="27"/>
        <v>HannahR</v>
      </c>
      <c r="AP51" s="9" t="str">
        <f t="shared" si="28"/>
        <v/>
      </c>
      <c r="AQ51" s="9" t="str">
        <f t="shared" si="29"/>
        <v/>
      </c>
      <c r="AR51" s="9" t="b">
        <f>IF(ISERROR(VLOOKUP(AM51,People!$A$2:$A$149,1,FALSE)), IF(LEN(AM51)=0,TRUE,FALSE),IF(ISERROR(VLOOKUP(AO51,People!$A$2:$A$149,1,FALSE)),IF(LEN(AO51)=0,TRUE,FALSE),IF(ISERROR(VLOOKUP(AQ51,People!$A$2:$A$149,1,FALSE)),IF(LEN(AQ51)=0,TRUE,FALSE),TRUE)))</f>
        <v>0</v>
      </c>
      <c r="AS51" s="10">
        <f t="shared" si="30"/>
        <v>0</v>
      </c>
      <c r="AT51" s="10">
        <f t="shared" si="31"/>
        <v>0</v>
      </c>
      <c r="AU51" s="10">
        <f t="shared" si="32"/>
        <v>0</v>
      </c>
      <c r="AV51" s="10">
        <f t="shared" si="33"/>
        <v>0</v>
      </c>
      <c r="AW51" s="10">
        <f t="shared" si="34"/>
        <v>1</v>
      </c>
      <c r="AX51" s="10" t="str">
        <f t="shared" si="35"/>
        <v>NC,Camp Store,Camp Store,0,0,0,0,0,1</v>
      </c>
    </row>
    <row r="52" spans="1:50" ht="33" customHeight="1">
      <c r="A52" s="16" t="s">
        <v>189</v>
      </c>
      <c r="B52" s="16" t="s">
        <v>35</v>
      </c>
      <c r="C52" s="16" t="s">
        <v>193</v>
      </c>
      <c r="D52" s="17">
        <v>0</v>
      </c>
      <c r="E52" s="18"/>
      <c r="F52" s="18"/>
      <c r="G52" s="18"/>
      <c r="H52" s="18"/>
      <c r="I52" s="21" t="s">
        <v>3</v>
      </c>
      <c r="J52" s="9" t="str">
        <f t="shared" si="41"/>
        <v>IG</v>
      </c>
      <c r="K52" s="9">
        <f t="shared" si="42"/>
        <v>0</v>
      </c>
      <c r="L52" s="9">
        <f t="shared" si="43"/>
        <v>0</v>
      </c>
      <c r="M52" s="9">
        <f t="shared" si="44"/>
        <v>0</v>
      </c>
      <c r="N52" s="9">
        <f t="shared" si="45"/>
        <v>0</v>
      </c>
      <c r="O52" s="9" t="str">
        <f t="shared" si="5"/>
        <v/>
      </c>
      <c r="P52" s="9" t="str">
        <f t="shared" si="6"/>
        <v/>
      </c>
      <c r="Q52" s="9" t="str">
        <f t="shared" si="7"/>
        <v/>
      </c>
      <c r="R52" s="9" t="str">
        <f t="shared" si="8"/>
        <v/>
      </c>
      <c r="S52" s="9" t="str">
        <f t="shared" si="9"/>
        <v/>
      </c>
      <c r="T52" s="9" t="b">
        <f>IF(ISERROR(VLOOKUP(O52,People!$A$2:$A$149,1,FALSE)), IF(LEN(O52)=0,TRUE,FALSE),IF(ISERROR(VLOOKUP(Q52,People!$A$2:$A$149,1,FALSE)),IF(LEN(Q52)=0,TRUE,FALSE),IF(ISERROR(VLOOKUP(S52,People!$A$2:$A$149,1,FALSE)),IF(LEN(S52)=0,TRUE,FALSE),TRUE)))</f>
        <v>1</v>
      </c>
      <c r="U52" s="9" t="str">
        <f t="shared" si="10"/>
        <v/>
      </c>
      <c r="V52" s="9" t="str">
        <f t="shared" si="11"/>
        <v/>
      </c>
      <c r="W52" s="9" t="str">
        <f t="shared" si="12"/>
        <v/>
      </c>
      <c r="X52" s="9" t="str">
        <f t="shared" si="13"/>
        <v/>
      </c>
      <c r="Y52" s="9" t="str">
        <f t="shared" si="14"/>
        <v/>
      </c>
      <c r="Z52" s="9" t="b">
        <f>IF(ISERROR(VLOOKUP(U52,People!$A$2:$A$149,1,FALSE)), IF(LEN(U52)=0,TRUE,FALSE),IF(ISERROR(VLOOKUP(W52,People!$A$2:$A$149,1,FALSE)),IF(LEN(W52)=0,TRUE,FALSE),IF(ISERROR(VLOOKUP(Y52,People!$A$2:$A$149,1,FALSE)),IF(LEN(Y52)=0,TRUE,FALSE),TRUE)))</f>
        <v>1</v>
      </c>
      <c r="AA52" s="9" t="str">
        <f t="shared" si="15"/>
        <v/>
      </c>
      <c r="AB52" s="9" t="str">
        <f t="shared" si="16"/>
        <v/>
      </c>
      <c r="AC52" s="9" t="str">
        <f t="shared" si="17"/>
        <v/>
      </c>
      <c r="AD52" s="9" t="str">
        <f t="shared" si="18"/>
        <v/>
      </c>
      <c r="AE52" s="9" t="str">
        <f t="shared" si="19"/>
        <v/>
      </c>
      <c r="AF52" s="9" t="b">
        <f>IF(ISERROR(VLOOKUP(AA52,People!$A$2:$A$149,1,FALSE)), IF(LEN(AA52)=0,TRUE,FALSE),IF(ISERROR(VLOOKUP(AC52,People!$A$2:$A$149,1,FALSE)),IF(LEN(AC52)=0,TRUE,FALSE),IF(ISERROR(VLOOKUP(AE52,People!$A$2:$A$149,1,FALSE)),IF(LEN(AE52)=0,TRUE,FALSE),TRUE)))</f>
        <v>1</v>
      </c>
      <c r="AG52" s="9" t="str">
        <f t="shared" si="20"/>
        <v/>
      </c>
      <c r="AH52" s="9" t="str">
        <f t="shared" si="21"/>
        <v/>
      </c>
      <c r="AI52" s="9" t="str">
        <f t="shared" si="22"/>
        <v/>
      </c>
      <c r="AJ52" s="9" t="str">
        <f t="shared" si="23"/>
        <v/>
      </c>
      <c r="AK52" s="9" t="str">
        <f t="shared" si="24"/>
        <v/>
      </c>
      <c r="AL52" s="9" t="b">
        <f>IF(ISERROR(VLOOKUP(AG52,People!$A$2:$A$149,1,FALSE)), IF(LEN(AG52)=0,TRUE,FALSE),IF(ISERROR(VLOOKUP(AI52,People!$A$2:$A$149,1,FALSE)),IF(LEN(AI52)=0,TRUE,FALSE),IF(ISERROR(VLOOKUP(AK52,People!$A$2:$A$149,1,FALSE)),IF(LEN(AK52)=0,TRUE,FALSE),TRUE)))</f>
        <v>1</v>
      </c>
      <c r="AM52" s="9" t="str">
        <f t="shared" si="25"/>
        <v>Jenny</v>
      </c>
      <c r="AN52" s="9" t="str">
        <f t="shared" si="26"/>
        <v>Emma Meg Zack Grace LizJ John JuliaF AceR  Ashley DanA Isobel Eilidh Jackie</v>
      </c>
      <c r="AO52" s="9" t="str">
        <f t="shared" si="27"/>
        <v>Emma</v>
      </c>
      <c r="AP52" s="9" t="str">
        <f t="shared" si="28"/>
        <v>Meg Zack Grace LizJ John JuliaF AceR  Ashley DanA Isobel Eilidh Jackie</v>
      </c>
      <c r="AQ52" s="9" t="str">
        <f t="shared" si="29"/>
        <v>Meg</v>
      </c>
      <c r="AR52" s="9" t="b">
        <f>IF(ISERROR(VLOOKUP(AM52,People!$A$2:$A$149,1,FALSE)), IF(LEN(AM52)=0,TRUE,FALSE),IF(ISERROR(VLOOKUP(AO52,People!$A$2:$A$149,1,FALSE)),IF(LEN(AO52)=0,TRUE,FALSE),IF(ISERROR(VLOOKUP(AQ52,People!$A$2:$A$149,1,FALSE)),IF(LEN(AQ52)=0,TRUE,FALSE),TRUE)))</f>
        <v>1</v>
      </c>
      <c r="AS52" s="10">
        <f t="shared" si="30"/>
        <v>0</v>
      </c>
      <c r="AT52" s="10">
        <f t="shared" si="31"/>
        <v>0</v>
      </c>
      <c r="AU52" s="10">
        <f t="shared" si="32"/>
        <v>0</v>
      </c>
      <c r="AV52" s="10">
        <f t="shared" si="33"/>
        <v>0</v>
      </c>
      <c r="AW52" s="10">
        <f t="shared" si="34"/>
        <v>1</v>
      </c>
      <c r="AX52" s="10" t="str">
        <f t="shared" si="35"/>
        <v>NC,IG,IG,0,0,0,0,0,1</v>
      </c>
    </row>
    <row r="53" spans="1:50" ht="33" customHeight="1">
      <c r="A53" s="16" t="s">
        <v>189</v>
      </c>
      <c r="B53" s="16" t="s">
        <v>262</v>
      </c>
      <c r="C53" s="16" t="s">
        <v>194</v>
      </c>
      <c r="D53" s="17">
        <v>0</v>
      </c>
      <c r="E53" s="18" t="s">
        <v>93</v>
      </c>
      <c r="F53" s="18"/>
      <c r="G53" s="18"/>
      <c r="H53" s="18"/>
      <c r="I53" s="18"/>
      <c r="J53" s="9" t="str">
        <f t="shared" si="41"/>
        <v>Mail Driver</v>
      </c>
      <c r="K53" s="9">
        <f t="shared" si="42"/>
        <v>0</v>
      </c>
      <c r="L53" s="9">
        <f t="shared" si="43"/>
        <v>0</v>
      </c>
      <c r="M53" s="9">
        <f t="shared" si="44"/>
        <v>0</v>
      </c>
      <c r="N53" s="9">
        <f t="shared" si="45"/>
        <v>0</v>
      </c>
      <c r="O53" s="9" t="str">
        <f t="shared" si="5"/>
        <v>Tessa</v>
      </c>
      <c r="P53" s="9" t="str">
        <f t="shared" si="6"/>
        <v/>
      </c>
      <c r="Q53" s="9" t="str">
        <f t="shared" si="7"/>
        <v/>
      </c>
      <c r="R53" s="9" t="str">
        <f t="shared" si="8"/>
        <v/>
      </c>
      <c r="S53" s="9" t="str">
        <f t="shared" si="9"/>
        <v/>
      </c>
      <c r="T53" s="9" t="b">
        <f>IF(ISERROR(VLOOKUP(O53,People!$A$2:$A$149,1,FALSE)), IF(LEN(O53)=0,TRUE,FALSE),IF(ISERROR(VLOOKUP(Q53,People!$A$2:$A$149,1,FALSE)),IF(LEN(Q53)=0,TRUE,FALSE),IF(ISERROR(VLOOKUP(S53,People!$A$2:$A$149,1,FALSE)),IF(LEN(S53)=0,TRUE,FALSE),TRUE)))</f>
        <v>1</v>
      </c>
      <c r="U53" s="9" t="str">
        <f t="shared" si="10"/>
        <v/>
      </c>
      <c r="V53" s="9" t="str">
        <f t="shared" si="11"/>
        <v/>
      </c>
      <c r="W53" s="9" t="str">
        <f t="shared" si="12"/>
        <v/>
      </c>
      <c r="X53" s="9" t="str">
        <f t="shared" si="13"/>
        <v/>
      </c>
      <c r="Y53" s="9" t="str">
        <f t="shared" si="14"/>
        <v/>
      </c>
      <c r="Z53" s="9" t="b">
        <f>IF(ISERROR(VLOOKUP(U53,People!$A$2:$A$149,1,FALSE)), IF(LEN(U53)=0,TRUE,FALSE),IF(ISERROR(VLOOKUP(W53,People!$A$2:$A$149,1,FALSE)),IF(LEN(W53)=0,TRUE,FALSE),IF(ISERROR(VLOOKUP(Y53,People!$A$2:$A$149,1,FALSE)),IF(LEN(Y53)=0,TRUE,FALSE),TRUE)))</f>
        <v>1</v>
      </c>
      <c r="AA53" s="9" t="str">
        <f t="shared" si="15"/>
        <v/>
      </c>
      <c r="AB53" s="9" t="str">
        <f t="shared" si="16"/>
        <v/>
      </c>
      <c r="AC53" s="9" t="str">
        <f t="shared" si="17"/>
        <v/>
      </c>
      <c r="AD53" s="9" t="str">
        <f t="shared" si="18"/>
        <v/>
      </c>
      <c r="AE53" s="9" t="str">
        <f t="shared" si="19"/>
        <v/>
      </c>
      <c r="AF53" s="9" t="b">
        <f>IF(ISERROR(VLOOKUP(AA53,People!$A$2:$A$149,1,FALSE)), IF(LEN(AA53)=0,TRUE,FALSE),IF(ISERROR(VLOOKUP(AC53,People!$A$2:$A$149,1,FALSE)),IF(LEN(AC53)=0,TRUE,FALSE),IF(ISERROR(VLOOKUP(AE53,People!$A$2:$A$149,1,FALSE)),IF(LEN(AE53)=0,TRUE,FALSE),TRUE)))</f>
        <v>1</v>
      </c>
      <c r="AG53" s="9" t="str">
        <f t="shared" si="20"/>
        <v/>
      </c>
      <c r="AH53" s="9" t="str">
        <f t="shared" si="21"/>
        <v/>
      </c>
      <c r="AI53" s="9" t="str">
        <f t="shared" si="22"/>
        <v/>
      </c>
      <c r="AJ53" s="9" t="str">
        <f t="shared" si="23"/>
        <v/>
      </c>
      <c r="AK53" s="9" t="str">
        <f t="shared" si="24"/>
        <v/>
      </c>
      <c r="AL53" s="9" t="b">
        <f>IF(ISERROR(VLOOKUP(AG53,People!$A$2:$A$149,1,FALSE)), IF(LEN(AG53)=0,TRUE,FALSE),IF(ISERROR(VLOOKUP(AI53,People!$A$2:$A$149,1,FALSE)),IF(LEN(AI53)=0,TRUE,FALSE),IF(ISERROR(VLOOKUP(AK53,People!$A$2:$A$149,1,FALSE)),IF(LEN(AK53)=0,TRUE,FALSE),TRUE)))</f>
        <v>1</v>
      </c>
      <c r="AM53" s="9" t="str">
        <f t="shared" si="25"/>
        <v/>
      </c>
      <c r="AN53" s="9" t="str">
        <f t="shared" si="26"/>
        <v/>
      </c>
      <c r="AO53" s="9" t="str">
        <f t="shared" si="27"/>
        <v/>
      </c>
      <c r="AP53" s="9" t="str">
        <f t="shared" si="28"/>
        <v/>
      </c>
      <c r="AQ53" s="9" t="str">
        <f t="shared" si="29"/>
        <v/>
      </c>
      <c r="AR53" s="9" t="b">
        <f>IF(ISERROR(VLOOKUP(AM53,People!$A$2:$A$149,1,FALSE)), IF(LEN(AM53)=0,TRUE,FALSE),IF(ISERROR(VLOOKUP(AO53,People!$A$2:$A$149,1,FALSE)),IF(LEN(AO53)=0,TRUE,FALSE),IF(ISERROR(VLOOKUP(AQ53,People!$A$2:$A$149,1,FALSE)),IF(LEN(AQ53)=0,TRUE,FALSE),TRUE)))</f>
        <v>1</v>
      </c>
      <c r="AS53" s="10">
        <f t="shared" si="30"/>
        <v>1</v>
      </c>
      <c r="AT53" s="10">
        <f t="shared" si="31"/>
        <v>0</v>
      </c>
      <c r="AU53" s="10">
        <f t="shared" si="32"/>
        <v>0</v>
      </c>
      <c r="AV53" s="10">
        <f t="shared" si="33"/>
        <v>0</v>
      </c>
      <c r="AW53" s="10">
        <f t="shared" si="34"/>
        <v>0</v>
      </c>
      <c r="AX53" s="10" t="str">
        <f t="shared" si="35"/>
        <v>NC,Mail Driver,Offcamp,0,1,0,0,0,0</v>
      </c>
    </row>
    <row r="54" spans="1:50" ht="33" customHeight="1">
      <c r="A54" s="16" t="s">
        <v>189</v>
      </c>
      <c r="B54" s="16" t="s">
        <v>219</v>
      </c>
      <c r="C54" s="16" t="s">
        <v>31</v>
      </c>
      <c r="D54" s="17">
        <v>0</v>
      </c>
      <c r="E54" s="18" t="s">
        <v>785</v>
      </c>
      <c r="F54" s="18" t="s">
        <v>785</v>
      </c>
      <c r="G54" s="18" t="s">
        <v>785</v>
      </c>
      <c r="H54" s="18" t="s">
        <v>785</v>
      </c>
      <c r="I54" s="18" t="s">
        <v>785</v>
      </c>
      <c r="J54" s="9" t="str">
        <f t="shared" si="41"/>
        <v>OFF</v>
      </c>
      <c r="K54" s="9">
        <f t="shared" si="42"/>
        <v>0</v>
      </c>
      <c r="L54" s="9">
        <f t="shared" si="43"/>
        <v>0</v>
      </c>
      <c r="M54" s="9">
        <f t="shared" si="44"/>
        <v>0</v>
      </c>
      <c r="N54" s="9">
        <f t="shared" si="45"/>
        <v>0</v>
      </c>
      <c r="O54" s="9" t="str">
        <f t="shared" si="5"/>
        <v>XX</v>
      </c>
      <c r="P54" s="9" t="str">
        <f t="shared" si="6"/>
        <v/>
      </c>
      <c r="Q54" s="9" t="str">
        <f t="shared" si="7"/>
        <v/>
      </c>
      <c r="R54" s="9" t="str">
        <f t="shared" si="8"/>
        <v/>
      </c>
      <c r="S54" s="9" t="str">
        <f t="shared" si="9"/>
        <v/>
      </c>
      <c r="T54" s="9" t="b">
        <f>IF(ISERROR(VLOOKUP(O54,People!$A$2:$A$149,1,FALSE)), IF(LEN(O54)=0,TRUE,FALSE),IF(ISERROR(VLOOKUP(Q54,People!$A$2:$A$149,1,FALSE)),IF(LEN(Q54)=0,TRUE,FALSE),IF(ISERROR(VLOOKUP(S54,People!$A$2:$A$149,1,FALSE)),IF(LEN(S54)=0,TRUE,FALSE),TRUE)))</f>
        <v>0</v>
      </c>
      <c r="U54" s="9" t="str">
        <f t="shared" si="10"/>
        <v>XX</v>
      </c>
      <c r="V54" s="9" t="str">
        <f t="shared" si="11"/>
        <v/>
      </c>
      <c r="W54" s="9" t="str">
        <f t="shared" si="12"/>
        <v/>
      </c>
      <c r="X54" s="9" t="str">
        <f t="shared" si="13"/>
        <v/>
      </c>
      <c r="Y54" s="9" t="str">
        <f t="shared" si="14"/>
        <v/>
      </c>
      <c r="Z54" s="9" t="b">
        <f>IF(ISERROR(VLOOKUP(U54,People!$A$2:$A$149,1,FALSE)), IF(LEN(U54)=0,TRUE,FALSE),IF(ISERROR(VLOOKUP(W54,People!$A$2:$A$149,1,FALSE)),IF(LEN(W54)=0,TRUE,FALSE),IF(ISERROR(VLOOKUP(Y54,People!$A$2:$A$149,1,FALSE)),IF(LEN(Y54)=0,TRUE,FALSE),TRUE)))</f>
        <v>0</v>
      </c>
      <c r="AA54" s="9" t="str">
        <f t="shared" si="15"/>
        <v>XX</v>
      </c>
      <c r="AB54" s="9" t="str">
        <f t="shared" si="16"/>
        <v/>
      </c>
      <c r="AC54" s="9" t="str">
        <f t="shared" si="17"/>
        <v/>
      </c>
      <c r="AD54" s="9" t="str">
        <f t="shared" si="18"/>
        <v/>
      </c>
      <c r="AE54" s="9" t="str">
        <f t="shared" si="19"/>
        <v/>
      </c>
      <c r="AF54" s="9" t="b">
        <f>IF(ISERROR(VLOOKUP(AA54,People!$A$2:$A$149,1,FALSE)), IF(LEN(AA54)=0,TRUE,FALSE),IF(ISERROR(VLOOKUP(AC54,People!$A$2:$A$149,1,FALSE)),IF(LEN(AC54)=0,TRUE,FALSE),IF(ISERROR(VLOOKUP(AE54,People!$A$2:$A$149,1,FALSE)),IF(LEN(AE54)=0,TRUE,FALSE),TRUE)))</f>
        <v>0</v>
      </c>
      <c r="AG54" s="9" t="str">
        <f t="shared" si="20"/>
        <v>XX</v>
      </c>
      <c r="AH54" s="9" t="str">
        <f t="shared" si="21"/>
        <v/>
      </c>
      <c r="AI54" s="9" t="str">
        <f t="shared" si="22"/>
        <v/>
      </c>
      <c r="AJ54" s="9" t="str">
        <f t="shared" si="23"/>
        <v/>
      </c>
      <c r="AK54" s="9" t="str">
        <f t="shared" si="24"/>
        <v/>
      </c>
      <c r="AL54" s="9" t="b">
        <f>IF(ISERROR(VLOOKUP(AG54,People!$A$2:$A$149,1,FALSE)), IF(LEN(AG54)=0,TRUE,FALSE),IF(ISERROR(VLOOKUP(AI54,People!$A$2:$A$149,1,FALSE)),IF(LEN(AI54)=0,TRUE,FALSE),IF(ISERROR(VLOOKUP(AK54,People!$A$2:$A$149,1,FALSE)),IF(LEN(AK54)=0,TRUE,FALSE),TRUE)))</f>
        <v>0</v>
      </c>
      <c r="AM54" s="9" t="str">
        <f t="shared" si="25"/>
        <v>XX</v>
      </c>
      <c r="AN54" s="9" t="str">
        <f t="shared" si="26"/>
        <v/>
      </c>
      <c r="AO54" s="9" t="str">
        <f t="shared" si="27"/>
        <v/>
      </c>
      <c r="AP54" s="9" t="str">
        <f t="shared" si="28"/>
        <v/>
      </c>
      <c r="AQ54" s="9" t="str">
        <f t="shared" si="29"/>
        <v/>
      </c>
      <c r="AR54" s="9" t="b">
        <f>IF(ISERROR(VLOOKUP(AM54,People!$A$2:$A$149,1,FALSE)), IF(LEN(AM54)=0,TRUE,FALSE),IF(ISERROR(VLOOKUP(AO54,People!$A$2:$A$149,1,FALSE)),IF(LEN(AO54)=0,TRUE,FALSE),IF(ISERROR(VLOOKUP(AQ54,People!$A$2:$A$149,1,FALSE)),IF(LEN(AQ54)=0,TRUE,FALSE),TRUE)))</f>
        <v>0</v>
      </c>
      <c r="AS54" s="10">
        <f t="shared" si="30"/>
        <v>1</v>
      </c>
      <c r="AT54" s="10">
        <f t="shared" si="31"/>
        <v>1</v>
      </c>
      <c r="AU54" s="10">
        <f t="shared" si="32"/>
        <v>1</v>
      </c>
      <c r="AV54" s="10">
        <f t="shared" si="33"/>
        <v>1</v>
      </c>
      <c r="AW54" s="10">
        <f t="shared" si="34"/>
        <v>1</v>
      </c>
      <c r="AX54" s="10" t="str">
        <f t="shared" si="35"/>
        <v>NC,OFF,OFFTIME,0,1,1,1,1,1</v>
      </c>
    </row>
    <row r="55" spans="1:50" ht="33" customHeight="1">
      <c r="A55" s="16" t="s">
        <v>189</v>
      </c>
      <c r="B55" s="16" t="s">
        <v>291</v>
      </c>
      <c r="C55" s="16" t="s">
        <v>33</v>
      </c>
      <c r="D55" s="17">
        <v>0</v>
      </c>
      <c r="E55" s="18" t="s">
        <v>106</v>
      </c>
      <c r="F55" s="18" t="s">
        <v>0</v>
      </c>
      <c r="G55" s="18" t="s">
        <v>168</v>
      </c>
      <c r="H55" s="18" t="s">
        <v>136</v>
      </c>
      <c r="I55" s="18" t="s">
        <v>63</v>
      </c>
      <c r="J55" s="9" t="str">
        <f t="shared" si="41"/>
        <v>Office</v>
      </c>
      <c r="K55" s="9">
        <f t="shared" si="42"/>
        <v>0</v>
      </c>
      <c r="L55" s="9">
        <f t="shared" si="43"/>
        <v>0</v>
      </c>
      <c r="M55" s="9">
        <f t="shared" si="44"/>
        <v>0</v>
      </c>
      <c r="N55" s="9">
        <f t="shared" si="45"/>
        <v>0</v>
      </c>
      <c r="O55" s="9" t="str">
        <f t="shared" si="5"/>
        <v>BryanP</v>
      </c>
      <c r="P55" s="9" t="str">
        <f t="shared" si="6"/>
        <v>NatalieJ</v>
      </c>
      <c r="Q55" s="9" t="str">
        <f t="shared" si="7"/>
        <v>NatalieJ</v>
      </c>
      <c r="R55" s="9" t="str">
        <f t="shared" si="8"/>
        <v/>
      </c>
      <c r="S55" s="9" t="str">
        <f t="shared" si="9"/>
        <v/>
      </c>
      <c r="T55" s="9" t="b">
        <f>IF(ISERROR(VLOOKUP(O55,People!$A$2:$A$149,1,FALSE)), IF(LEN(O55)=0,TRUE,FALSE),IF(ISERROR(VLOOKUP(Q55,People!$A$2:$A$149,1,FALSE)),IF(LEN(Q55)=0,TRUE,FALSE),IF(ISERROR(VLOOKUP(S55,People!$A$2:$A$149,1,FALSE)),IF(LEN(S55)=0,TRUE,FALSE),TRUE)))</f>
        <v>0</v>
      </c>
      <c r="U55" s="9" t="str">
        <f t="shared" si="10"/>
        <v>Britny</v>
      </c>
      <c r="V55" s="9" t="str">
        <f t="shared" si="11"/>
        <v>NatalieJ</v>
      </c>
      <c r="W55" s="9" t="str">
        <f t="shared" si="12"/>
        <v>NatalieJ</v>
      </c>
      <c r="X55" s="9" t="str">
        <f t="shared" si="13"/>
        <v/>
      </c>
      <c r="Y55" s="9" t="str">
        <f t="shared" si="14"/>
        <v/>
      </c>
      <c r="Z55" s="9" t="b">
        <f>IF(ISERROR(VLOOKUP(U55,People!$A$2:$A$149,1,FALSE)), IF(LEN(U55)=0,TRUE,FALSE),IF(ISERROR(VLOOKUP(W55,People!$A$2:$A$149,1,FALSE)),IF(LEN(W55)=0,TRUE,FALSE),IF(ISERROR(VLOOKUP(Y55,People!$A$2:$A$149,1,FALSE)),IF(LEN(Y55)=0,TRUE,FALSE),TRUE)))</f>
        <v>0</v>
      </c>
      <c r="AA55" s="9" t="str">
        <f t="shared" si="15"/>
        <v>Louise</v>
      </c>
      <c r="AB55" s="9" t="str">
        <f t="shared" si="16"/>
        <v>Britny</v>
      </c>
      <c r="AC55" s="9" t="str">
        <f t="shared" si="17"/>
        <v>Britny</v>
      </c>
      <c r="AD55" s="9" t="str">
        <f t="shared" si="18"/>
        <v/>
      </c>
      <c r="AE55" s="9" t="str">
        <f t="shared" si="19"/>
        <v/>
      </c>
      <c r="AF55" s="9" t="b">
        <f>IF(ISERROR(VLOOKUP(AA55,People!$A$2:$A$149,1,FALSE)), IF(LEN(AA55)=0,TRUE,FALSE),IF(ISERROR(VLOOKUP(AC55,People!$A$2:$A$149,1,FALSE)),IF(LEN(AC55)=0,TRUE,FALSE),IF(ISERROR(VLOOKUP(AE55,People!$A$2:$A$149,1,FALSE)),IF(LEN(AE55)=0,TRUE,FALSE),TRUE)))</f>
        <v>1</v>
      </c>
      <c r="AG55" s="9" t="str">
        <f t="shared" si="20"/>
        <v>Maxine</v>
      </c>
      <c r="AH55" s="9" t="str">
        <f t="shared" si="21"/>
        <v>LaurenM</v>
      </c>
      <c r="AI55" s="9" t="str">
        <f t="shared" si="22"/>
        <v>LaurenM</v>
      </c>
      <c r="AJ55" s="9" t="str">
        <f t="shared" si="23"/>
        <v/>
      </c>
      <c r="AK55" s="9" t="str">
        <f t="shared" si="24"/>
        <v/>
      </c>
      <c r="AL55" s="9" t="b">
        <f>IF(ISERROR(VLOOKUP(AG55,People!$A$2:$A$149,1,FALSE)), IF(LEN(AG55)=0,TRUE,FALSE),IF(ISERROR(VLOOKUP(AI55,People!$A$2:$A$149,1,FALSE)),IF(LEN(AI55)=0,TRUE,FALSE),IF(ISERROR(VLOOKUP(AK55,People!$A$2:$A$149,1,FALSE)),IF(LEN(AK55)=0,TRUE,FALSE),TRUE)))</f>
        <v>0</v>
      </c>
      <c r="AM55" s="9" t="str">
        <f t="shared" si="25"/>
        <v>Rebecca</v>
      </c>
      <c r="AN55" s="9" t="str">
        <f t="shared" si="26"/>
        <v>LaurenM</v>
      </c>
      <c r="AO55" s="9" t="str">
        <f t="shared" si="27"/>
        <v>LaurenM</v>
      </c>
      <c r="AP55" s="9" t="str">
        <f t="shared" si="28"/>
        <v/>
      </c>
      <c r="AQ55" s="9" t="str">
        <f t="shared" si="29"/>
        <v/>
      </c>
      <c r="AR55" s="9" t="b">
        <f>IF(ISERROR(VLOOKUP(AM55,People!$A$2:$A$149,1,FALSE)), IF(LEN(AM55)=0,TRUE,FALSE),IF(ISERROR(VLOOKUP(AO55,People!$A$2:$A$149,1,FALSE)),IF(LEN(AO55)=0,TRUE,FALSE),IF(ISERROR(VLOOKUP(AQ55,People!$A$2:$A$149,1,FALSE)),IF(LEN(AQ55)=0,TRUE,FALSE),TRUE)))</f>
        <v>0</v>
      </c>
      <c r="AS55" s="10">
        <f t="shared" si="30"/>
        <v>1</v>
      </c>
      <c r="AT55" s="10">
        <f t="shared" si="31"/>
        <v>1</v>
      </c>
      <c r="AU55" s="10">
        <f t="shared" si="32"/>
        <v>1</v>
      </c>
      <c r="AV55" s="10">
        <f t="shared" si="33"/>
        <v>1</v>
      </c>
      <c r="AW55" s="10">
        <f t="shared" si="34"/>
        <v>1</v>
      </c>
      <c r="AX55" s="10" t="str">
        <f t="shared" si="35"/>
        <v>NC,Office,OFFICE,0,1,1,1,1,1</v>
      </c>
    </row>
    <row r="56" spans="1:50" ht="33" customHeight="1">
      <c r="A56" s="16" t="s">
        <v>189</v>
      </c>
      <c r="B56" s="16" t="s">
        <v>60</v>
      </c>
      <c r="C56" s="16" t="s">
        <v>32</v>
      </c>
      <c r="D56" s="17">
        <v>0</v>
      </c>
      <c r="E56" s="22" t="s">
        <v>231</v>
      </c>
      <c r="F56" s="23" t="s">
        <v>149</v>
      </c>
      <c r="G56" s="23" t="s">
        <v>225</v>
      </c>
      <c r="H56" s="23" t="s">
        <v>103</v>
      </c>
      <c r="I56" s="22" t="s">
        <v>7</v>
      </c>
      <c r="J56" s="9" t="str">
        <f t="shared" si="41"/>
        <v>Planning</v>
      </c>
      <c r="K56" s="9">
        <f t="shared" si="42"/>
        <v>0</v>
      </c>
      <c r="L56" s="9">
        <f t="shared" si="43"/>
        <v>0</v>
      </c>
      <c r="M56" s="9">
        <f t="shared" si="44"/>
        <v>0</v>
      </c>
      <c r="N56" s="9">
        <f t="shared" si="45"/>
        <v>0</v>
      </c>
      <c r="O56" s="9" t="str">
        <f t="shared" si="5"/>
        <v>BrianS</v>
      </c>
      <c r="P56" s="9" t="str">
        <f t="shared" si="6"/>
        <v>PhillieL JuliaK Jackie PhilB</v>
      </c>
      <c r="Q56" s="9" t="str">
        <f t="shared" si="7"/>
        <v>PhillieL</v>
      </c>
      <c r="R56" s="9" t="str">
        <f t="shared" si="8"/>
        <v>JuliaK Jackie PhilB</v>
      </c>
      <c r="S56" s="9" t="str">
        <f t="shared" si="9"/>
        <v>JuliaK</v>
      </c>
      <c r="T56" s="9" t="b">
        <f>IF(ISERROR(VLOOKUP(O56,People!$A$2:$A$149,1,FALSE)), IF(LEN(O56)=0,TRUE,FALSE),IF(ISERROR(VLOOKUP(Q56,People!$A$2:$A$149,1,FALSE)),IF(LEN(Q56)=0,TRUE,FALSE),IF(ISERROR(VLOOKUP(S56,People!$A$2:$A$149,1,FALSE)),IF(LEN(S56)=0,TRUE,FALSE),TRUE)))</f>
        <v>0</v>
      </c>
      <c r="U56" s="9" t="str">
        <f t="shared" si="10"/>
        <v>Monisha</v>
      </c>
      <c r="V56" s="9" t="str">
        <f t="shared" si="11"/>
        <v xml:space="preserve">BrianS Jake Ollie </v>
      </c>
      <c r="W56" s="9" t="str">
        <f t="shared" si="12"/>
        <v>BrianS</v>
      </c>
      <c r="X56" s="9" t="str">
        <f t="shared" si="13"/>
        <v xml:space="preserve">Jake Ollie </v>
      </c>
      <c r="Y56" s="9" t="str">
        <f t="shared" si="14"/>
        <v>Jake</v>
      </c>
      <c r="Z56" s="9" t="b">
        <f>IF(ISERROR(VLOOKUP(U56,People!$A$2:$A$149,1,FALSE)), IF(LEN(U56)=0,TRUE,FALSE),IF(ISERROR(VLOOKUP(W56,People!$A$2:$A$149,1,FALSE)),IF(LEN(W56)=0,TRUE,FALSE),IF(ISERROR(VLOOKUP(Y56,People!$A$2:$A$149,1,FALSE)),IF(LEN(Y56)=0,TRUE,FALSE),TRUE)))</f>
        <v>0</v>
      </c>
      <c r="AA56" s="9" t="str">
        <f t="shared" si="15"/>
        <v>BrianS</v>
      </c>
      <c r="AB56" s="9" t="str">
        <f t="shared" si="16"/>
        <v>Shannon Galen Clare Jake</v>
      </c>
      <c r="AC56" s="9" t="str">
        <f t="shared" si="17"/>
        <v>Shannon</v>
      </c>
      <c r="AD56" s="9" t="str">
        <f t="shared" si="18"/>
        <v>Galen Clare Jake</v>
      </c>
      <c r="AE56" s="9" t="str">
        <f t="shared" si="19"/>
        <v>Galen</v>
      </c>
      <c r="AF56" s="9" t="b">
        <f>IF(ISERROR(VLOOKUP(AA56,People!$A$2:$A$149,1,FALSE)), IF(LEN(AA56)=0,TRUE,FALSE),IF(ISERROR(VLOOKUP(AC56,People!$A$2:$A$149,1,FALSE)),IF(LEN(AC56)=0,TRUE,FALSE),IF(ISERROR(VLOOKUP(AE56,People!$A$2:$A$149,1,FALSE)),IF(LEN(AE56)=0,TRUE,FALSE),TRUE)))</f>
        <v>0</v>
      </c>
      <c r="AG56" s="9" t="str">
        <f t="shared" si="20"/>
        <v>BrianS</v>
      </c>
      <c r="AH56" s="9" t="str">
        <f t="shared" si="21"/>
        <v>HannaM Alison</v>
      </c>
      <c r="AI56" s="9" t="str">
        <f t="shared" si="22"/>
        <v>HannaM</v>
      </c>
      <c r="AJ56" s="9" t="str">
        <f t="shared" si="23"/>
        <v>Alison</v>
      </c>
      <c r="AK56" s="9" t="str">
        <f t="shared" si="24"/>
        <v>Alison</v>
      </c>
      <c r="AL56" s="9" t="b">
        <f>IF(ISERROR(VLOOKUP(AG56,People!$A$2:$A$149,1,FALSE)), IF(LEN(AG56)=0,TRUE,FALSE),IF(ISERROR(VLOOKUP(AI56,People!$A$2:$A$149,1,FALSE)),IF(LEN(AI56)=0,TRUE,FALSE),IF(ISERROR(VLOOKUP(AK56,People!$A$2:$A$149,1,FALSE)),IF(LEN(AK56)=0,TRUE,FALSE),TRUE)))</f>
        <v>0</v>
      </c>
      <c r="AM56" s="9" t="str">
        <f t="shared" si="25"/>
        <v>AmyR</v>
      </c>
      <c r="AN56" s="9" t="str">
        <f t="shared" si="26"/>
        <v>BrianS Shannon Kim Jake Clare NatalieJ Galen Alison Carmi AJ</v>
      </c>
      <c r="AO56" s="9" t="str">
        <f t="shared" si="27"/>
        <v>BrianS</v>
      </c>
      <c r="AP56" s="9" t="str">
        <f t="shared" si="28"/>
        <v>Shannon Kim Jake Clare NatalieJ Galen Alison Carmi AJ</v>
      </c>
      <c r="AQ56" s="9" t="str">
        <f t="shared" si="29"/>
        <v>Shannon</v>
      </c>
      <c r="AR56" s="9" t="b">
        <f>IF(ISERROR(VLOOKUP(AM56,People!$A$2:$A$149,1,FALSE)), IF(LEN(AM56)=0,TRUE,FALSE),IF(ISERROR(VLOOKUP(AO56,People!$A$2:$A$149,1,FALSE)),IF(LEN(AO56)=0,TRUE,FALSE),IF(ISERROR(VLOOKUP(AQ56,People!$A$2:$A$149,1,FALSE)),IF(LEN(AQ56)=0,TRUE,FALSE),TRUE)))</f>
        <v>0</v>
      </c>
      <c r="AS56" s="10">
        <f t="shared" si="30"/>
        <v>1</v>
      </c>
      <c r="AT56" s="10">
        <f t="shared" si="31"/>
        <v>1</v>
      </c>
      <c r="AU56" s="10">
        <f t="shared" si="32"/>
        <v>1</v>
      </c>
      <c r="AV56" s="10">
        <f t="shared" si="33"/>
        <v>1</v>
      </c>
      <c r="AW56" s="10">
        <f t="shared" si="34"/>
        <v>1</v>
      </c>
      <c r="AX56" s="10" t="str">
        <f t="shared" si="35"/>
        <v>NC,Planning,PLANNING,0,1,1,1,1,1</v>
      </c>
    </row>
    <row r="57" spans="1:50" ht="33" customHeight="1">
      <c r="A57" s="16" t="s">
        <v>189</v>
      </c>
      <c r="B57" s="16" t="s">
        <v>18</v>
      </c>
      <c r="C57" s="16" t="s">
        <v>113</v>
      </c>
      <c r="D57" s="17">
        <v>0</v>
      </c>
      <c r="E57" s="18" t="s">
        <v>97</v>
      </c>
      <c r="F57" s="18"/>
      <c r="G57" s="18"/>
      <c r="H57" s="18"/>
      <c r="I57" s="18"/>
      <c r="J57" s="9" t="str">
        <f t="shared" si="41"/>
        <v>Pool Maintenance</v>
      </c>
      <c r="K57" s="9">
        <f t="shared" si="42"/>
        <v>0</v>
      </c>
      <c r="L57" s="9">
        <f t="shared" si="43"/>
        <v>0</v>
      </c>
      <c r="M57" s="9">
        <f t="shared" si="44"/>
        <v>0</v>
      </c>
      <c r="N57" s="9">
        <f t="shared" si="45"/>
        <v>0</v>
      </c>
      <c r="O57" s="9" t="str">
        <f t="shared" si="5"/>
        <v>John</v>
      </c>
      <c r="P57" s="9" t="str">
        <f t="shared" si="6"/>
        <v/>
      </c>
      <c r="Q57" s="9" t="str">
        <f t="shared" si="7"/>
        <v/>
      </c>
      <c r="R57" s="9" t="str">
        <f t="shared" si="8"/>
        <v/>
      </c>
      <c r="S57" s="9" t="str">
        <f t="shared" si="9"/>
        <v/>
      </c>
      <c r="T57" s="9" t="b">
        <f>IF(ISERROR(VLOOKUP(O57,People!$A$2:$A$149,1,FALSE)), IF(LEN(O57)=0,TRUE,FALSE),IF(ISERROR(VLOOKUP(Q57,People!$A$2:$A$149,1,FALSE)),IF(LEN(Q57)=0,TRUE,FALSE),IF(ISERROR(VLOOKUP(S57,People!$A$2:$A$149,1,FALSE)),IF(LEN(S57)=0,TRUE,FALSE),TRUE)))</f>
        <v>1</v>
      </c>
      <c r="U57" s="9" t="str">
        <f t="shared" si="10"/>
        <v/>
      </c>
      <c r="V57" s="9" t="str">
        <f t="shared" si="11"/>
        <v/>
      </c>
      <c r="W57" s="9" t="str">
        <f t="shared" si="12"/>
        <v/>
      </c>
      <c r="X57" s="9" t="str">
        <f t="shared" si="13"/>
        <v/>
      </c>
      <c r="Y57" s="9" t="str">
        <f t="shared" si="14"/>
        <v/>
      </c>
      <c r="Z57" s="9" t="b">
        <f>IF(ISERROR(VLOOKUP(U57,People!$A$2:$A$149,1,FALSE)), IF(LEN(U57)=0,TRUE,FALSE),IF(ISERROR(VLOOKUP(W57,People!$A$2:$A$149,1,FALSE)),IF(LEN(W57)=0,TRUE,FALSE),IF(ISERROR(VLOOKUP(Y57,People!$A$2:$A$149,1,FALSE)),IF(LEN(Y57)=0,TRUE,FALSE),TRUE)))</f>
        <v>1</v>
      </c>
      <c r="AA57" s="9" t="str">
        <f t="shared" si="15"/>
        <v/>
      </c>
      <c r="AB57" s="9" t="str">
        <f t="shared" si="16"/>
        <v/>
      </c>
      <c r="AC57" s="9" t="str">
        <f t="shared" si="17"/>
        <v/>
      </c>
      <c r="AD57" s="9" t="str">
        <f t="shared" si="18"/>
        <v/>
      </c>
      <c r="AE57" s="9" t="str">
        <f t="shared" si="19"/>
        <v/>
      </c>
      <c r="AF57" s="9" t="b">
        <f>IF(ISERROR(VLOOKUP(AA57,People!$A$2:$A$149,1,FALSE)), IF(LEN(AA57)=0,TRUE,FALSE),IF(ISERROR(VLOOKUP(AC57,People!$A$2:$A$149,1,FALSE)),IF(LEN(AC57)=0,TRUE,FALSE),IF(ISERROR(VLOOKUP(AE57,People!$A$2:$A$149,1,FALSE)),IF(LEN(AE57)=0,TRUE,FALSE),TRUE)))</f>
        <v>1</v>
      </c>
      <c r="AG57" s="9" t="str">
        <f t="shared" si="20"/>
        <v/>
      </c>
      <c r="AH57" s="9" t="str">
        <f t="shared" si="21"/>
        <v/>
      </c>
      <c r="AI57" s="9" t="str">
        <f t="shared" si="22"/>
        <v/>
      </c>
      <c r="AJ57" s="9" t="str">
        <f t="shared" si="23"/>
        <v/>
      </c>
      <c r="AK57" s="9" t="str">
        <f t="shared" si="24"/>
        <v/>
      </c>
      <c r="AL57" s="9" t="b">
        <f>IF(ISERROR(VLOOKUP(AG57,People!$A$2:$A$149,1,FALSE)), IF(LEN(AG57)=0,TRUE,FALSE),IF(ISERROR(VLOOKUP(AI57,People!$A$2:$A$149,1,FALSE)),IF(LEN(AI57)=0,TRUE,FALSE),IF(ISERROR(VLOOKUP(AK57,People!$A$2:$A$149,1,FALSE)),IF(LEN(AK57)=0,TRUE,FALSE),TRUE)))</f>
        <v>1</v>
      </c>
      <c r="AM57" s="9" t="str">
        <f t="shared" si="25"/>
        <v/>
      </c>
      <c r="AN57" s="9" t="str">
        <f t="shared" si="26"/>
        <v/>
      </c>
      <c r="AO57" s="9" t="str">
        <f t="shared" si="27"/>
        <v/>
      </c>
      <c r="AP57" s="9" t="str">
        <f t="shared" si="28"/>
        <v/>
      </c>
      <c r="AQ57" s="9" t="str">
        <f t="shared" si="29"/>
        <v/>
      </c>
      <c r="AR57" s="9" t="b">
        <f>IF(ISERROR(VLOOKUP(AM57,People!$A$2:$A$149,1,FALSE)), IF(LEN(AM57)=0,TRUE,FALSE),IF(ISERROR(VLOOKUP(AO57,People!$A$2:$A$149,1,FALSE)),IF(LEN(AO57)=0,TRUE,FALSE),IF(ISERROR(VLOOKUP(AQ57,People!$A$2:$A$149,1,FALSE)),IF(LEN(AQ57)=0,TRUE,FALSE),TRUE)))</f>
        <v>1</v>
      </c>
      <c r="AS57" s="10">
        <f t="shared" si="30"/>
        <v>1</v>
      </c>
      <c r="AT57" s="10">
        <f t="shared" si="31"/>
        <v>0</v>
      </c>
      <c r="AU57" s="10">
        <f t="shared" si="32"/>
        <v>0</v>
      </c>
      <c r="AV57" s="10">
        <f t="shared" si="33"/>
        <v>0</v>
      </c>
      <c r="AW57" s="10">
        <f t="shared" si="34"/>
        <v>0</v>
      </c>
      <c r="AX57" s="10" t="str">
        <f t="shared" si="35"/>
        <v>NC,Pool Maintenance,Pool,0,1,0,0,0,0</v>
      </c>
    </row>
    <row r="58" spans="1:50" ht="33" customHeight="1">
      <c r="A58" s="16" t="s">
        <v>83</v>
      </c>
      <c r="B58" s="16" t="s">
        <v>41</v>
      </c>
      <c r="C58" s="16" t="s">
        <v>172</v>
      </c>
      <c r="D58" s="17">
        <v>8</v>
      </c>
      <c r="E58" s="18" t="s">
        <v>1</v>
      </c>
      <c r="F58" s="18"/>
      <c r="G58" s="18"/>
      <c r="H58" s="18"/>
      <c r="I58" s="18"/>
      <c r="J58" s="9" t="str">
        <f t="shared" si="41"/>
        <v>Advanced Ropes</v>
      </c>
      <c r="K58" s="9">
        <f t="shared" si="42"/>
        <v>8</v>
      </c>
      <c r="L58" s="9">
        <f t="shared" si="43"/>
        <v>0</v>
      </c>
      <c r="M58" s="9">
        <f t="shared" si="44"/>
        <v>0</v>
      </c>
      <c r="N58" s="9">
        <f t="shared" si="45"/>
        <v>0</v>
      </c>
      <c r="O58" s="9" t="str">
        <f t="shared" si="5"/>
        <v>Ollie</v>
      </c>
      <c r="P58" s="9" t="str">
        <f t="shared" si="6"/>
        <v>Rory</v>
      </c>
      <c r="Q58" s="9" t="str">
        <f t="shared" si="7"/>
        <v>Rory</v>
      </c>
      <c r="R58" s="9" t="str">
        <f t="shared" si="8"/>
        <v/>
      </c>
      <c r="S58" s="9" t="str">
        <f t="shared" si="9"/>
        <v/>
      </c>
      <c r="T58" s="9" t="b">
        <f>IF(ISERROR(VLOOKUP(O58,People!$A$2:$A$149,1,FALSE)), IF(LEN(O58)=0,TRUE,FALSE),IF(ISERROR(VLOOKUP(Q58,People!$A$2:$A$149,1,FALSE)),IF(LEN(Q58)=0,TRUE,FALSE),IF(ISERROR(VLOOKUP(S58,People!$A$2:$A$149,1,FALSE)),IF(LEN(S58)=0,TRUE,FALSE),TRUE)))</f>
        <v>1</v>
      </c>
      <c r="U58" s="9" t="str">
        <f t="shared" si="10"/>
        <v/>
      </c>
      <c r="V58" s="9" t="str">
        <f t="shared" si="11"/>
        <v/>
      </c>
      <c r="W58" s="9" t="str">
        <f t="shared" si="12"/>
        <v/>
      </c>
      <c r="X58" s="9" t="str">
        <f t="shared" si="13"/>
        <v/>
      </c>
      <c r="Y58" s="9" t="str">
        <f t="shared" si="14"/>
        <v/>
      </c>
      <c r="Z58" s="9" t="b">
        <f>IF(ISERROR(VLOOKUP(U58,People!$A$2:$A$149,1,FALSE)), IF(LEN(U58)=0,TRUE,FALSE),IF(ISERROR(VLOOKUP(W58,People!$A$2:$A$149,1,FALSE)),IF(LEN(W58)=0,TRUE,FALSE),IF(ISERROR(VLOOKUP(Y58,People!$A$2:$A$149,1,FALSE)),IF(LEN(Y58)=0,TRUE,FALSE),TRUE)))</f>
        <v>1</v>
      </c>
      <c r="AA58" s="9" t="str">
        <f t="shared" si="15"/>
        <v/>
      </c>
      <c r="AB58" s="9" t="str">
        <f t="shared" si="16"/>
        <v/>
      </c>
      <c r="AC58" s="9" t="str">
        <f t="shared" si="17"/>
        <v/>
      </c>
      <c r="AD58" s="9" t="str">
        <f t="shared" si="18"/>
        <v/>
      </c>
      <c r="AE58" s="9" t="str">
        <f t="shared" si="19"/>
        <v/>
      </c>
      <c r="AF58" s="9" t="b">
        <f>IF(ISERROR(VLOOKUP(AA58,People!$A$2:$A$149,1,FALSE)), IF(LEN(AA58)=0,TRUE,FALSE),IF(ISERROR(VLOOKUP(AC58,People!$A$2:$A$149,1,FALSE)),IF(LEN(AC58)=0,TRUE,FALSE),IF(ISERROR(VLOOKUP(AE58,People!$A$2:$A$149,1,FALSE)),IF(LEN(AE58)=0,TRUE,FALSE),TRUE)))</f>
        <v>1</v>
      </c>
      <c r="AG58" s="9" t="str">
        <f t="shared" si="20"/>
        <v/>
      </c>
      <c r="AH58" s="9" t="str">
        <f t="shared" si="21"/>
        <v/>
      </c>
      <c r="AI58" s="9" t="str">
        <f t="shared" si="22"/>
        <v/>
      </c>
      <c r="AJ58" s="9" t="str">
        <f t="shared" si="23"/>
        <v/>
      </c>
      <c r="AK58" s="9" t="str">
        <f t="shared" si="24"/>
        <v/>
      </c>
      <c r="AL58" s="9" t="b">
        <f>IF(ISERROR(VLOOKUP(AG58,People!$A$2:$A$149,1,FALSE)), IF(LEN(AG58)=0,TRUE,FALSE),IF(ISERROR(VLOOKUP(AI58,People!$A$2:$A$149,1,FALSE)),IF(LEN(AI58)=0,TRUE,FALSE),IF(ISERROR(VLOOKUP(AK58,People!$A$2:$A$149,1,FALSE)),IF(LEN(AK58)=0,TRUE,FALSE),TRUE)))</f>
        <v>1</v>
      </c>
      <c r="AM58" s="9" t="str">
        <f t="shared" si="25"/>
        <v/>
      </c>
      <c r="AN58" s="9" t="str">
        <f t="shared" si="26"/>
        <v/>
      </c>
      <c r="AO58" s="9" t="str">
        <f t="shared" si="27"/>
        <v/>
      </c>
      <c r="AP58" s="9" t="str">
        <f t="shared" si="28"/>
        <v/>
      </c>
      <c r="AQ58" s="9" t="str">
        <f t="shared" si="29"/>
        <v/>
      </c>
      <c r="AR58" s="9" t="b">
        <f>IF(ISERROR(VLOOKUP(AM58,People!$A$2:$A$149,1,FALSE)), IF(LEN(AM58)=0,TRUE,FALSE),IF(ISERROR(VLOOKUP(AO58,People!$A$2:$A$149,1,FALSE)),IF(LEN(AO58)=0,TRUE,FALSE),IF(ISERROR(VLOOKUP(AQ58,People!$A$2:$A$149,1,FALSE)),IF(LEN(AQ58)=0,TRUE,FALSE),TRUE)))</f>
        <v>1</v>
      </c>
      <c r="AS58" s="10">
        <f t="shared" si="30"/>
        <v>1</v>
      </c>
      <c r="AT58" s="10">
        <f t="shared" si="31"/>
        <v>0</v>
      </c>
      <c r="AU58" s="10">
        <f t="shared" si="32"/>
        <v>0</v>
      </c>
      <c r="AV58" s="10">
        <f t="shared" si="33"/>
        <v>0</v>
      </c>
      <c r="AW58" s="10">
        <f t="shared" si="34"/>
        <v>0</v>
      </c>
      <c r="AX58" s="10" t="str">
        <f t="shared" si="35"/>
        <v>Sports,Advanced Ropes,Rec Hall Field,8,1,0,0,0,0</v>
      </c>
    </row>
    <row r="59" spans="1:50" ht="33" customHeight="1">
      <c r="A59" s="16" t="s">
        <v>83</v>
      </c>
      <c r="B59" s="16" t="s">
        <v>201</v>
      </c>
      <c r="C59" s="16" t="s">
        <v>170</v>
      </c>
      <c r="D59" s="17">
        <v>15</v>
      </c>
      <c r="E59" s="18"/>
      <c r="F59" s="18" t="s">
        <v>299</v>
      </c>
      <c r="G59" s="18"/>
      <c r="H59" s="18"/>
      <c r="I59" s="18"/>
      <c r="J59" s="9" t="str">
        <f t="shared" si="41"/>
        <v>Basketball Fun</v>
      </c>
      <c r="K59" s="9">
        <f t="shared" si="42"/>
        <v>0</v>
      </c>
      <c r="L59" s="9">
        <f t="shared" si="43"/>
        <v>15</v>
      </c>
      <c r="M59" s="9">
        <f t="shared" si="44"/>
        <v>0</v>
      </c>
      <c r="N59" s="9">
        <f t="shared" si="45"/>
        <v>0</v>
      </c>
      <c r="O59" s="9" t="str">
        <f t="shared" si="5"/>
        <v/>
      </c>
      <c r="P59" s="9" t="str">
        <f t="shared" si="6"/>
        <v/>
      </c>
      <c r="Q59" s="9" t="str">
        <f t="shared" si="7"/>
        <v/>
      </c>
      <c r="R59" s="9" t="str">
        <f t="shared" si="8"/>
        <v/>
      </c>
      <c r="S59" s="9" t="str">
        <f t="shared" si="9"/>
        <v/>
      </c>
      <c r="T59" s="9" t="b">
        <f>IF(ISERROR(VLOOKUP(O59,People!$A$2:$A$149,1,FALSE)), IF(LEN(O59)=0,TRUE,FALSE),IF(ISERROR(VLOOKUP(Q59,People!$A$2:$A$149,1,FALSE)),IF(LEN(Q59)=0,TRUE,FALSE),IF(ISERROR(VLOOKUP(S59,People!$A$2:$A$149,1,FALSE)),IF(LEN(S59)=0,TRUE,FALSE),TRUE)))</f>
        <v>1</v>
      </c>
      <c r="U59" s="9" t="str">
        <f t="shared" si="10"/>
        <v>Jess</v>
      </c>
      <c r="V59" s="9" t="str">
        <f t="shared" si="11"/>
        <v/>
      </c>
      <c r="W59" s="9" t="str">
        <f t="shared" si="12"/>
        <v/>
      </c>
      <c r="X59" s="9" t="str">
        <f t="shared" si="13"/>
        <v/>
      </c>
      <c r="Y59" s="9" t="str">
        <f t="shared" si="14"/>
        <v/>
      </c>
      <c r="Z59" s="9" t="b">
        <f>IF(ISERROR(VLOOKUP(U59,People!$A$2:$A$149,1,FALSE)), IF(LEN(U59)=0,TRUE,FALSE),IF(ISERROR(VLOOKUP(W59,People!$A$2:$A$149,1,FALSE)),IF(LEN(W59)=0,TRUE,FALSE),IF(ISERROR(VLOOKUP(Y59,People!$A$2:$A$149,1,FALSE)),IF(LEN(Y59)=0,TRUE,FALSE),TRUE)))</f>
        <v>1</v>
      </c>
      <c r="AA59" s="9" t="str">
        <f t="shared" si="15"/>
        <v/>
      </c>
      <c r="AB59" s="9" t="str">
        <f t="shared" si="16"/>
        <v/>
      </c>
      <c r="AC59" s="9" t="str">
        <f t="shared" si="17"/>
        <v/>
      </c>
      <c r="AD59" s="9" t="str">
        <f t="shared" si="18"/>
        <v/>
      </c>
      <c r="AE59" s="9" t="str">
        <f t="shared" si="19"/>
        <v/>
      </c>
      <c r="AF59" s="9" t="b">
        <f>IF(ISERROR(VLOOKUP(AA59,People!$A$2:$A$149,1,FALSE)), IF(LEN(AA59)=0,TRUE,FALSE),IF(ISERROR(VLOOKUP(AC59,People!$A$2:$A$149,1,FALSE)),IF(LEN(AC59)=0,TRUE,FALSE),IF(ISERROR(VLOOKUP(AE59,People!$A$2:$A$149,1,FALSE)),IF(LEN(AE59)=0,TRUE,FALSE),TRUE)))</f>
        <v>1</v>
      </c>
      <c r="AG59" s="9" t="str">
        <f t="shared" si="20"/>
        <v/>
      </c>
      <c r="AH59" s="9" t="str">
        <f t="shared" si="21"/>
        <v/>
      </c>
      <c r="AI59" s="9" t="str">
        <f t="shared" si="22"/>
        <v/>
      </c>
      <c r="AJ59" s="9" t="str">
        <f t="shared" si="23"/>
        <v/>
      </c>
      <c r="AK59" s="9" t="str">
        <f t="shared" si="24"/>
        <v/>
      </c>
      <c r="AL59" s="9" t="b">
        <f>IF(ISERROR(VLOOKUP(AG59,People!$A$2:$A$149,1,FALSE)), IF(LEN(AG59)=0,TRUE,FALSE),IF(ISERROR(VLOOKUP(AI59,People!$A$2:$A$149,1,FALSE)),IF(LEN(AI59)=0,TRUE,FALSE),IF(ISERROR(VLOOKUP(AK59,People!$A$2:$A$149,1,FALSE)),IF(LEN(AK59)=0,TRUE,FALSE),TRUE)))</f>
        <v>1</v>
      </c>
      <c r="AM59" s="9" t="str">
        <f t="shared" si="25"/>
        <v/>
      </c>
      <c r="AN59" s="9" t="str">
        <f t="shared" si="26"/>
        <v/>
      </c>
      <c r="AO59" s="9" t="str">
        <f t="shared" si="27"/>
        <v/>
      </c>
      <c r="AP59" s="9" t="str">
        <f t="shared" si="28"/>
        <v/>
      </c>
      <c r="AQ59" s="9" t="str">
        <f t="shared" si="29"/>
        <v/>
      </c>
      <c r="AR59" s="9" t="b">
        <f>IF(ISERROR(VLOOKUP(AM59,People!$A$2:$A$149,1,FALSE)), IF(LEN(AM59)=0,TRUE,FALSE),IF(ISERROR(VLOOKUP(AO59,People!$A$2:$A$149,1,FALSE)),IF(LEN(AO59)=0,TRUE,FALSE),IF(ISERROR(VLOOKUP(AQ59,People!$A$2:$A$149,1,FALSE)),IF(LEN(AQ59)=0,TRUE,FALSE),TRUE)))</f>
        <v>1</v>
      </c>
      <c r="AS59" s="10">
        <f t="shared" si="30"/>
        <v>0</v>
      </c>
      <c r="AT59" s="10">
        <f t="shared" si="31"/>
        <v>1</v>
      </c>
      <c r="AU59" s="10">
        <f t="shared" si="32"/>
        <v>0</v>
      </c>
      <c r="AV59" s="10">
        <f t="shared" si="33"/>
        <v>0</v>
      </c>
      <c r="AW59" s="10">
        <f t="shared" si="34"/>
        <v>0</v>
      </c>
      <c r="AX59" s="10" t="str">
        <f t="shared" si="35"/>
        <v>Sports,Basketball Fun,Basketball Court,15,0,1,0,0,0</v>
      </c>
    </row>
    <row r="60" spans="1:50" ht="33" customHeight="1">
      <c r="A60" s="16" t="s">
        <v>83</v>
      </c>
      <c r="B60" s="16" t="s">
        <v>349</v>
      </c>
      <c r="C60" s="16" t="s">
        <v>170</v>
      </c>
      <c r="D60" s="17">
        <v>15</v>
      </c>
      <c r="E60" s="18"/>
      <c r="F60" s="18"/>
      <c r="G60" s="18" t="s">
        <v>296</v>
      </c>
      <c r="H60" s="18"/>
      <c r="I60" s="18"/>
      <c r="J60" s="9" t="str">
        <f t="shared" si="41"/>
        <v>Basketball Team</v>
      </c>
      <c r="K60" s="9">
        <f t="shared" si="42"/>
        <v>0</v>
      </c>
      <c r="L60" s="9">
        <f t="shared" si="43"/>
        <v>0</v>
      </c>
      <c r="M60" s="9">
        <f t="shared" si="44"/>
        <v>15</v>
      </c>
      <c r="N60" s="9">
        <f t="shared" si="45"/>
        <v>0</v>
      </c>
      <c r="O60" s="9" t="str">
        <f t="shared" si="5"/>
        <v/>
      </c>
      <c r="P60" s="9" t="str">
        <f t="shared" si="6"/>
        <v/>
      </c>
      <c r="Q60" s="9" t="str">
        <f t="shared" si="7"/>
        <v/>
      </c>
      <c r="R60" s="9" t="str">
        <f t="shared" si="8"/>
        <v/>
      </c>
      <c r="S60" s="9" t="str">
        <f t="shared" si="9"/>
        <v/>
      </c>
      <c r="T60" s="9" t="b">
        <f>IF(ISERROR(VLOOKUP(O60,People!$A$2:$A$149,1,FALSE)), IF(LEN(O60)=0,TRUE,FALSE),IF(ISERROR(VLOOKUP(Q60,People!$A$2:$A$149,1,FALSE)),IF(LEN(Q60)=0,TRUE,FALSE),IF(ISERROR(VLOOKUP(S60,People!$A$2:$A$149,1,FALSE)),IF(LEN(S60)=0,TRUE,FALSE),TRUE)))</f>
        <v>1</v>
      </c>
      <c r="U60" s="9" t="str">
        <f t="shared" si="10"/>
        <v/>
      </c>
      <c r="V60" s="9" t="str">
        <f t="shared" si="11"/>
        <v/>
      </c>
      <c r="W60" s="9" t="str">
        <f t="shared" si="12"/>
        <v/>
      </c>
      <c r="X60" s="9" t="str">
        <f t="shared" si="13"/>
        <v/>
      </c>
      <c r="Y60" s="9" t="str">
        <f t="shared" si="14"/>
        <v/>
      </c>
      <c r="Z60" s="9" t="b">
        <f>IF(ISERROR(VLOOKUP(U60,People!$A$2:$A$149,1,FALSE)), IF(LEN(U60)=0,TRUE,FALSE),IF(ISERROR(VLOOKUP(W60,People!$A$2:$A$149,1,FALSE)),IF(LEN(W60)=0,TRUE,FALSE),IF(ISERROR(VLOOKUP(Y60,People!$A$2:$A$149,1,FALSE)),IF(LEN(Y60)=0,TRUE,FALSE),TRUE)))</f>
        <v>1</v>
      </c>
      <c r="AA60" s="9" t="str">
        <f t="shared" si="15"/>
        <v>Adam</v>
      </c>
      <c r="AB60" s="9" t="str">
        <f t="shared" si="16"/>
        <v>Katie</v>
      </c>
      <c r="AC60" s="9" t="str">
        <f t="shared" si="17"/>
        <v>Katie</v>
      </c>
      <c r="AD60" s="9" t="str">
        <f t="shared" si="18"/>
        <v/>
      </c>
      <c r="AE60" s="9" t="str">
        <f t="shared" si="19"/>
        <v/>
      </c>
      <c r="AF60" s="9" t="b">
        <f>IF(ISERROR(VLOOKUP(AA60,People!$A$2:$A$149,1,FALSE)), IF(LEN(AA60)=0,TRUE,FALSE),IF(ISERROR(VLOOKUP(AC60,People!$A$2:$A$149,1,FALSE)),IF(LEN(AC60)=0,TRUE,FALSE),IF(ISERROR(VLOOKUP(AE60,People!$A$2:$A$149,1,FALSE)),IF(LEN(AE60)=0,TRUE,FALSE),TRUE)))</f>
        <v>1</v>
      </c>
      <c r="AG60" s="9" t="str">
        <f t="shared" si="20"/>
        <v/>
      </c>
      <c r="AH60" s="9" t="str">
        <f t="shared" si="21"/>
        <v/>
      </c>
      <c r="AI60" s="9" t="str">
        <f t="shared" si="22"/>
        <v/>
      </c>
      <c r="AJ60" s="9" t="str">
        <f t="shared" si="23"/>
        <v/>
      </c>
      <c r="AK60" s="9" t="str">
        <f t="shared" si="24"/>
        <v/>
      </c>
      <c r="AL60" s="9" t="b">
        <f>IF(ISERROR(VLOOKUP(AG60,People!$A$2:$A$149,1,FALSE)), IF(LEN(AG60)=0,TRUE,FALSE),IF(ISERROR(VLOOKUP(AI60,People!$A$2:$A$149,1,FALSE)),IF(LEN(AI60)=0,TRUE,FALSE),IF(ISERROR(VLOOKUP(AK60,People!$A$2:$A$149,1,FALSE)),IF(LEN(AK60)=0,TRUE,FALSE),TRUE)))</f>
        <v>1</v>
      </c>
      <c r="AM60" s="9" t="str">
        <f t="shared" si="25"/>
        <v/>
      </c>
      <c r="AN60" s="9" t="str">
        <f t="shared" si="26"/>
        <v/>
      </c>
      <c r="AO60" s="9" t="str">
        <f t="shared" si="27"/>
        <v/>
      </c>
      <c r="AP60" s="9" t="str">
        <f t="shared" si="28"/>
        <v/>
      </c>
      <c r="AQ60" s="9" t="str">
        <f t="shared" si="29"/>
        <v/>
      </c>
      <c r="AR60" s="9" t="b">
        <f>IF(ISERROR(VLOOKUP(AM60,People!$A$2:$A$149,1,FALSE)), IF(LEN(AM60)=0,TRUE,FALSE),IF(ISERROR(VLOOKUP(AO60,People!$A$2:$A$149,1,FALSE)),IF(LEN(AO60)=0,TRUE,FALSE),IF(ISERROR(VLOOKUP(AQ60,People!$A$2:$A$149,1,FALSE)),IF(LEN(AQ60)=0,TRUE,FALSE),TRUE)))</f>
        <v>1</v>
      </c>
      <c r="AS60" s="10">
        <f t="shared" si="30"/>
        <v>0</v>
      </c>
      <c r="AT60" s="10">
        <f t="shared" si="31"/>
        <v>0</v>
      </c>
      <c r="AU60" s="10">
        <f t="shared" si="32"/>
        <v>1</v>
      </c>
      <c r="AV60" s="10">
        <f t="shared" si="33"/>
        <v>0</v>
      </c>
      <c r="AW60" s="10">
        <f t="shared" si="34"/>
        <v>0</v>
      </c>
      <c r="AX60" s="10" t="str">
        <f t="shared" si="35"/>
        <v>Sports,Basketball Team,Basketball Court,15,0,0,1,0,0</v>
      </c>
    </row>
    <row r="61" spans="1:50" ht="33" customHeight="1">
      <c r="A61" s="16" t="s">
        <v>83</v>
      </c>
      <c r="B61" s="16" t="s">
        <v>210</v>
      </c>
      <c r="C61" s="16" t="s">
        <v>304</v>
      </c>
      <c r="D61" s="17">
        <v>8</v>
      </c>
      <c r="E61" s="18"/>
      <c r="F61" s="18"/>
      <c r="G61" s="18"/>
      <c r="H61" s="18" t="s">
        <v>324</v>
      </c>
      <c r="I61" s="18"/>
      <c r="J61" s="9" t="str">
        <f t="shared" si="41"/>
        <v>Bike Maintenance</v>
      </c>
      <c r="K61" s="9">
        <f t="shared" si="42"/>
        <v>0</v>
      </c>
      <c r="L61" s="9">
        <f t="shared" si="43"/>
        <v>0</v>
      </c>
      <c r="M61" s="9">
        <f t="shared" si="44"/>
        <v>0</v>
      </c>
      <c r="N61" s="9">
        <f t="shared" si="45"/>
        <v>8</v>
      </c>
      <c r="O61" s="9" t="str">
        <f t="shared" si="5"/>
        <v/>
      </c>
      <c r="P61" s="9" t="str">
        <f t="shared" si="6"/>
        <v/>
      </c>
      <c r="Q61" s="9" t="str">
        <f t="shared" si="7"/>
        <v/>
      </c>
      <c r="R61" s="9" t="str">
        <f t="shared" si="8"/>
        <v/>
      </c>
      <c r="S61" s="9" t="str">
        <f t="shared" si="9"/>
        <v/>
      </c>
      <c r="T61" s="9" t="b">
        <f>IF(ISERROR(VLOOKUP(O61,People!$A$2:$A$149,1,FALSE)), IF(LEN(O61)=0,TRUE,FALSE),IF(ISERROR(VLOOKUP(Q61,People!$A$2:$A$149,1,FALSE)),IF(LEN(Q61)=0,TRUE,FALSE),IF(ISERROR(VLOOKUP(S61,People!$A$2:$A$149,1,FALSE)),IF(LEN(S61)=0,TRUE,FALSE),TRUE)))</f>
        <v>1</v>
      </c>
      <c r="U61" s="9" t="str">
        <f t="shared" si="10"/>
        <v/>
      </c>
      <c r="V61" s="9" t="str">
        <f t="shared" si="11"/>
        <v/>
      </c>
      <c r="W61" s="9" t="str">
        <f t="shared" si="12"/>
        <v/>
      </c>
      <c r="X61" s="9" t="str">
        <f t="shared" si="13"/>
        <v/>
      </c>
      <c r="Y61" s="9" t="str">
        <f t="shared" si="14"/>
        <v/>
      </c>
      <c r="Z61" s="9" t="b">
        <f>IF(ISERROR(VLOOKUP(U61,People!$A$2:$A$149,1,FALSE)), IF(LEN(U61)=0,TRUE,FALSE),IF(ISERROR(VLOOKUP(W61,People!$A$2:$A$149,1,FALSE)),IF(LEN(W61)=0,TRUE,FALSE),IF(ISERROR(VLOOKUP(Y61,People!$A$2:$A$149,1,FALSE)),IF(LEN(Y61)=0,TRUE,FALSE),TRUE)))</f>
        <v>1</v>
      </c>
      <c r="AA61" s="9" t="str">
        <f t="shared" si="15"/>
        <v/>
      </c>
      <c r="AB61" s="9" t="str">
        <f t="shared" si="16"/>
        <v/>
      </c>
      <c r="AC61" s="9" t="str">
        <f t="shared" si="17"/>
        <v/>
      </c>
      <c r="AD61" s="9" t="str">
        <f t="shared" si="18"/>
        <v/>
      </c>
      <c r="AE61" s="9" t="str">
        <f t="shared" si="19"/>
        <v/>
      </c>
      <c r="AF61" s="9" t="b">
        <f>IF(ISERROR(VLOOKUP(AA61,People!$A$2:$A$149,1,FALSE)), IF(LEN(AA61)=0,TRUE,FALSE),IF(ISERROR(VLOOKUP(AC61,People!$A$2:$A$149,1,FALSE)),IF(LEN(AC61)=0,TRUE,FALSE),IF(ISERROR(VLOOKUP(AE61,People!$A$2:$A$149,1,FALSE)),IF(LEN(AE61)=0,TRUE,FALSE),TRUE)))</f>
        <v>1</v>
      </c>
      <c r="AG61" s="9" t="str">
        <f t="shared" si="20"/>
        <v>Aaron</v>
      </c>
      <c r="AH61" s="9" t="str">
        <f t="shared" si="21"/>
        <v/>
      </c>
      <c r="AI61" s="9" t="str">
        <f t="shared" si="22"/>
        <v/>
      </c>
      <c r="AJ61" s="9" t="str">
        <f t="shared" si="23"/>
        <v/>
      </c>
      <c r="AK61" s="9" t="str">
        <f t="shared" si="24"/>
        <v/>
      </c>
      <c r="AL61" s="9" t="b">
        <f>IF(ISERROR(VLOOKUP(AG61,People!$A$2:$A$149,1,FALSE)), IF(LEN(AG61)=0,TRUE,FALSE),IF(ISERROR(VLOOKUP(AI61,People!$A$2:$A$149,1,FALSE)),IF(LEN(AI61)=0,TRUE,FALSE),IF(ISERROR(VLOOKUP(AK61,People!$A$2:$A$149,1,FALSE)),IF(LEN(AK61)=0,TRUE,FALSE),TRUE)))</f>
        <v>0</v>
      </c>
      <c r="AM61" s="9" t="str">
        <f t="shared" si="25"/>
        <v/>
      </c>
      <c r="AN61" s="9" t="str">
        <f t="shared" si="26"/>
        <v/>
      </c>
      <c r="AO61" s="9" t="str">
        <f t="shared" si="27"/>
        <v/>
      </c>
      <c r="AP61" s="9" t="str">
        <f t="shared" si="28"/>
        <v/>
      </c>
      <c r="AQ61" s="9" t="str">
        <f t="shared" si="29"/>
        <v/>
      </c>
      <c r="AR61" s="9" t="b">
        <f>IF(ISERROR(VLOOKUP(AM61,People!$A$2:$A$149,1,FALSE)), IF(LEN(AM61)=0,TRUE,FALSE),IF(ISERROR(VLOOKUP(AO61,People!$A$2:$A$149,1,FALSE)),IF(LEN(AO61)=0,TRUE,FALSE),IF(ISERROR(VLOOKUP(AQ61,People!$A$2:$A$149,1,FALSE)),IF(LEN(AQ61)=0,TRUE,FALSE),TRUE)))</f>
        <v>1</v>
      </c>
      <c r="AS61" s="10">
        <f t="shared" si="30"/>
        <v>0</v>
      </c>
      <c r="AT61" s="10">
        <f t="shared" si="31"/>
        <v>0</v>
      </c>
      <c r="AU61" s="10">
        <f t="shared" si="32"/>
        <v>0</v>
      </c>
      <c r="AV61" s="10">
        <f t="shared" si="33"/>
        <v>1</v>
      </c>
      <c r="AW61" s="10">
        <f t="shared" si="34"/>
        <v>0</v>
      </c>
      <c r="AX61" s="10" t="str">
        <f t="shared" si="35"/>
        <v>Sports,Bike Maintenance,Health Lodge,8,0,0,0,1,0</v>
      </c>
    </row>
    <row r="62" spans="1:50" ht="33" customHeight="1">
      <c r="A62" s="16" t="s">
        <v>83</v>
      </c>
      <c r="B62" s="16" t="s">
        <v>108</v>
      </c>
      <c r="C62" s="16" t="s">
        <v>171</v>
      </c>
      <c r="D62" s="17">
        <v>12</v>
      </c>
      <c r="E62" s="18" t="s">
        <v>233</v>
      </c>
      <c r="F62" s="18"/>
      <c r="G62" s="18"/>
      <c r="H62" s="18"/>
      <c r="I62" s="18"/>
      <c r="J62" s="9" t="str">
        <f t="shared" si="41"/>
        <v>Cheer/Tumbling</v>
      </c>
      <c r="K62" s="9">
        <f t="shared" si="42"/>
        <v>12</v>
      </c>
      <c r="L62" s="9">
        <f t="shared" si="43"/>
        <v>0</v>
      </c>
      <c r="M62" s="9">
        <f>IF(ISBLANK(G62),0,+(D62))</f>
        <v>0</v>
      </c>
      <c r="N62" s="9">
        <f t="shared" si="45"/>
        <v>0</v>
      </c>
      <c r="O62" s="9" t="str">
        <f t="shared" si="5"/>
        <v>Ashley</v>
      </c>
      <c r="P62" s="9" t="str">
        <f t="shared" si="6"/>
        <v>Holly</v>
      </c>
      <c r="Q62" s="9" t="str">
        <f t="shared" si="7"/>
        <v>Holly</v>
      </c>
      <c r="R62" s="9" t="str">
        <f t="shared" si="8"/>
        <v/>
      </c>
      <c r="S62" s="9" t="str">
        <f t="shared" si="9"/>
        <v/>
      </c>
      <c r="T62" s="9" t="b">
        <f>IF(ISERROR(VLOOKUP(O62,People!$A$2:$A$149,1,FALSE)), IF(LEN(O62)=0,TRUE,FALSE),IF(ISERROR(VLOOKUP(Q62,People!$A$2:$A$149,1,FALSE)),IF(LEN(Q62)=0,TRUE,FALSE),IF(ISERROR(VLOOKUP(S62,People!$A$2:$A$149,1,FALSE)),IF(LEN(S62)=0,TRUE,FALSE),TRUE)))</f>
        <v>1</v>
      </c>
      <c r="U62" s="9" t="str">
        <f t="shared" si="10"/>
        <v/>
      </c>
      <c r="V62" s="9" t="str">
        <f t="shared" si="11"/>
        <v/>
      </c>
      <c r="W62" s="9" t="str">
        <f t="shared" si="12"/>
        <v/>
      </c>
      <c r="X62" s="9" t="str">
        <f t="shared" si="13"/>
        <v/>
      </c>
      <c r="Y62" s="9" t="str">
        <f t="shared" si="14"/>
        <v/>
      </c>
      <c r="Z62" s="9" t="b">
        <f>IF(ISERROR(VLOOKUP(U62,People!$A$2:$A$149,1,FALSE)), IF(LEN(U62)=0,TRUE,FALSE),IF(ISERROR(VLOOKUP(W62,People!$A$2:$A$149,1,FALSE)),IF(LEN(W62)=0,TRUE,FALSE),IF(ISERROR(VLOOKUP(Y62,People!$A$2:$A$149,1,FALSE)),IF(LEN(Y62)=0,TRUE,FALSE),TRUE)))</f>
        <v>1</v>
      </c>
      <c r="AA62" s="9" t="str">
        <f>IF(ISBLANK(G62),"",IF(ISERROR(SEARCH(" ",G62)), G62, TRIM(MID(G62,1,SEARCH(" ",G62)))))</f>
        <v/>
      </c>
      <c r="AB62" s="9" t="str">
        <f>IF(ISERROR(SEARCH(" ",G62)),"",RIGHT(G62,LEN(G62)-SEARCH(" ",G62)))</f>
        <v/>
      </c>
      <c r="AC62" s="9" t="str">
        <f t="shared" si="17"/>
        <v/>
      </c>
      <c r="AD62" s="9" t="str">
        <f t="shared" si="18"/>
        <v/>
      </c>
      <c r="AE62" s="9" t="str">
        <f t="shared" si="19"/>
        <v/>
      </c>
      <c r="AF62" s="9" t="b">
        <f>IF(ISERROR(VLOOKUP(AA62,People!$A$2:$A$149,1,FALSE)), IF(LEN(AA62)=0,TRUE,FALSE),IF(ISERROR(VLOOKUP(AC62,People!$A$2:$A$149,1,FALSE)),IF(LEN(AC62)=0,TRUE,FALSE),IF(ISERROR(VLOOKUP(AE62,People!$A$2:$A$149,1,FALSE)),IF(LEN(AE62)=0,TRUE,FALSE),TRUE)))</f>
        <v>1</v>
      </c>
      <c r="AG62" s="9" t="str">
        <f t="shared" si="20"/>
        <v/>
      </c>
      <c r="AH62" s="9" t="str">
        <f t="shared" si="21"/>
        <v/>
      </c>
      <c r="AI62" s="9" t="str">
        <f t="shared" si="22"/>
        <v/>
      </c>
      <c r="AJ62" s="9" t="str">
        <f t="shared" si="23"/>
        <v/>
      </c>
      <c r="AK62" s="9" t="str">
        <f t="shared" si="24"/>
        <v/>
      </c>
      <c r="AL62" s="9" t="b">
        <f>IF(ISERROR(VLOOKUP(AG62,People!$A$2:$A$149,1,FALSE)), IF(LEN(AG62)=0,TRUE,FALSE),IF(ISERROR(VLOOKUP(AI62,People!$A$2:$A$149,1,FALSE)),IF(LEN(AI62)=0,TRUE,FALSE),IF(ISERROR(VLOOKUP(AK62,People!$A$2:$A$149,1,FALSE)),IF(LEN(AK62)=0,TRUE,FALSE),TRUE)))</f>
        <v>1</v>
      </c>
      <c r="AM62" s="9" t="str">
        <f t="shared" si="25"/>
        <v/>
      </c>
      <c r="AN62" s="9" t="str">
        <f t="shared" si="26"/>
        <v/>
      </c>
      <c r="AO62" s="9" t="str">
        <f t="shared" si="27"/>
        <v/>
      </c>
      <c r="AP62" s="9" t="str">
        <f t="shared" si="28"/>
        <v/>
      </c>
      <c r="AQ62" s="9" t="str">
        <f t="shared" si="29"/>
        <v/>
      </c>
      <c r="AR62" s="9" t="b">
        <f>IF(ISERROR(VLOOKUP(AM62,People!$A$2:$A$149,1,FALSE)), IF(LEN(AM62)=0,TRUE,FALSE),IF(ISERROR(VLOOKUP(AO62,People!$A$2:$A$149,1,FALSE)),IF(LEN(AO62)=0,TRUE,FALSE),IF(ISERROR(VLOOKUP(AQ62,People!$A$2:$A$149,1,FALSE)),IF(LEN(AQ62)=0,TRUE,FALSE),TRUE)))</f>
        <v>1</v>
      </c>
      <c r="AS62" s="10">
        <f t="shared" si="30"/>
        <v>1</v>
      </c>
      <c r="AT62" s="10">
        <f t="shared" si="31"/>
        <v>0</v>
      </c>
      <c r="AU62" s="10">
        <f t="shared" si="32"/>
        <v>0</v>
      </c>
      <c r="AV62" s="10">
        <f t="shared" si="33"/>
        <v>0</v>
      </c>
      <c r="AW62" s="10">
        <f t="shared" si="34"/>
        <v>0</v>
      </c>
      <c r="AX62" s="10" t="str">
        <f t="shared" si="35"/>
        <v>Sports,Cheer/Tumbling,Rec Hall,12,1,0,0,0,0</v>
      </c>
    </row>
    <row r="63" spans="1:50" ht="33" customHeight="1">
      <c r="A63" s="16" t="s">
        <v>83</v>
      </c>
      <c r="B63" s="16" t="s">
        <v>25</v>
      </c>
      <c r="C63" s="16" t="s">
        <v>48</v>
      </c>
      <c r="D63" s="17">
        <v>8</v>
      </c>
      <c r="E63" s="18"/>
      <c r="F63" s="18" t="s">
        <v>342</v>
      </c>
      <c r="G63" s="18"/>
      <c r="H63" s="18"/>
      <c r="I63" s="18"/>
      <c r="J63" s="9" t="str">
        <f t="shared" si="41"/>
        <v>Hiking</v>
      </c>
      <c r="K63" s="9">
        <f t="shared" si="42"/>
        <v>0</v>
      </c>
      <c r="L63" s="9">
        <f t="shared" si="43"/>
        <v>8</v>
      </c>
      <c r="M63" s="9">
        <f t="shared" si="44"/>
        <v>0</v>
      </c>
      <c r="N63" s="9">
        <f t="shared" si="45"/>
        <v>0</v>
      </c>
      <c r="O63" s="9" t="str">
        <f t="shared" si="5"/>
        <v/>
      </c>
      <c r="P63" s="9" t="str">
        <f t="shared" si="6"/>
        <v/>
      </c>
      <c r="Q63" s="9" t="str">
        <f t="shared" si="7"/>
        <v/>
      </c>
      <c r="R63" s="9" t="str">
        <f t="shared" si="8"/>
        <v/>
      </c>
      <c r="S63" s="9" t="str">
        <f t="shared" si="9"/>
        <v/>
      </c>
      <c r="T63" s="9" t="b">
        <f>IF(ISERROR(VLOOKUP(O63,People!$A$2:$A$149,1,FALSE)), IF(LEN(O63)=0,TRUE,FALSE),IF(ISERROR(VLOOKUP(Q63,People!$A$2:$A$149,1,FALSE)),IF(LEN(Q63)=0,TRUE,FALSE),IF(ISERROR(VLOOKUP(S63,People!$A$2:$A$149,1,FALSE)),IF(LEN(S63)=0,TRUE,FALSE),TRUE)))</f>
        <v>1</v>
      </c>
      <c r="U63" s="9" t="str">
        <f t="shared" si="10"/>
        <v>LaurenM</v>
      </c>
      <c r="V63" s="9" t="str">
        <f t="shared" si="11"/>
        <v/>
      </c>
      <c r="W63" s="9" t="str">
        <f t="shared" si="12"/>
        <v/>
      </c>
      <c r="X63" s="9" t="str">
        <f t="shared" si="13"/>
        <v/>
      </c>
      <c r="Y63" s="9" t="str">
        <f t="shared" si="14"/>
        <v/>
      </c>
      <c r="Z63" s="9" t="b">
        <f>IF(ISERROR(VLOOKUP(U63,People!$A$2:$A$149,1,FALSE)), IF(LEN(U63)=0,TRUE,FALSE),IF(ISERROR(VLOOKUP(W63,People!$A$2:$A$149,1,FALSE)),IF(LEN(W63)=0,TRUE,FALSE),IF(ISERROR(VLOOKUP(Y63,People!$A$2:$A$149,1,FALSE)),IF(LEN(Y63)=0,TRUE,FALSE),TRUE)))</f>
        <v>0</v>
      </c>
      <c r="AA63" s="9" t="str">
        <f t="shared" si="15"/>
        <v/>
      </c>
      <c r="AB63" s="9" t="str">
        <f t="shared" si="16"/>
        <v/>
      </c>
      <c r="AC63" s="9" t="str">
        <f t="shared" si="17"/>
        <v/>
      </c>
      <c r="AD63" s="9" t="str">
        <f t="shared" si="18"/>
        <v/>
      </c>
      <c r="AE63" s="9" t="str">
        <f t="shared" si="19"/>
        <v/>
      </c>
      <c r="AF63" s="9" t="b">
        <f>IF(ISERROR(VLOOKUP(AA63,People!$A$2:$A$149,1,FALSE)), IF(LEN(AA63)=0,TRUE,FALSE),IF(ISERROR(VLOOKUP(AC63,People!$A$2:$A$149,1,FALSE)),IF(LEN(AC63)=0,TRUE,FALSE),IF(ISERROR(VLOOKUP(AE63,People!$A$2:$A$149,1,FALSE)),IF(LEN(AE63)=0,TRUE,FALSE),TRUE)))</f>
        <v>1</v>
      </c>
      <c r="AG63" s="9" t="str">
        <f t="shared" si="20"/>
        <v/>
      </c>
      <c r="AH63" s="9" t="str">
        <f t="shared" si="21"/>
        <v/>
      </c>
      <c r="AI63" s="9" t="str">
        <f t="shared" si="22"/>
        <v/>
      </c>
      <c r="AJ63" s="9" t="str">
        <f t="shared" si="23"/>
        <v/>
      </c>
      <c r="AK63" s="9" t="str">
        <f t="shared" si="24"/>
        <v/>
      </c>
      <c r="AL63" s="9" t="b">
        <f>IF(ISERROR(VLOOKUP(AG63,People!$A$2:$A$149,1,FALSE)), IF(LEN(AG63)=0,TRUE,FALSE),IF(ISERROR(VLOOKUP(AI63,People!$A$2:$A$149,1,FALSE)),IF(LEN(AI63)=0,TRUE,FALSE),IF(ISERROR(VLOOKUP(AK63,People!$A$2:$A$149,1,FALSE)),IF(LEN(AK63)=0,TRUE,FALSE),TRUE)))</f>
        <v>1</v>
      </c>
      <c r="AM63" s="9" t="str">
        <f t="shared" si="25"/>
        <v/>
      </c>
      <c r="AN63" s="9" t="str">
        <f t="shared" si="26"/>
        <v/>
      </c>
      <c r="AO63" s="9" t="str">
        <f t="shared" si="27"/>
        <v/>
      </c>
      <c r="AP63" s="9" t="str">
        <f t="shared" si="28"/>
        <v/>
      </c>
      <c r="AQ63" s="9" t="str">
        <f t="shared" si="29"/>
        <v/>
      </c>
      <c r="AR63" s="9" t="b">
        <f>IF(ISERROR(VLOOKUP(AM63,People!$A$2:$A$149,1,FALSE)), IF(LEN(AM63)=0,TRUE,FALSE),IF(ISERROR(VLOOKUP(AO63,People!$A$2:$A$149,1,FALSE)),IF(LEN(AO63)=0,TRUE,FALSE),IF(ISERROR(VLOOKUP(AQ63,People!$A$2:$A$149,1,FALSE)),IF(LEN(AQ63)=0,TRUE,FALSE),TRUE)))</f>
        <v>1</v>
      </c>
      <c r="AS63" s="10">
        <f t="shared" si="30"/>
        <v>0</v>
      </c>
      <c r="AT63" s="10">
        <f t="shared" si="31"/>
        <v>1</v>
      </c>
      <c r="AU63" s="10">
        <f t="shared" si="32"/>
        <v>0</v>
      </c>
      <c r="AV63" s="10">
        <f t="shared" si="33"/>
        <v>0</v>
      </c>
      <c r="AW63" s="10">
        <f t="shared" si="34"/>
        <v>0</v>
      </c>
      <c r="AX63" s="10" t="str">
        <f t="shared" si="35"/>
        <v>Sports,Hiking,Fire Truck,8,0,1,0,0,0</v>
      </c>
    </row>
    <row r="64" spans="1:50" ht="33" customHeight="1">
      <c r="A64" s="16" t="s">
        <v>83</v>
      </c>
      <c r="B64" s="16" t="s">
        <v>285</v>
      </c>
      <c r="C64" s="16" t="s">
        <v>304</v>
      </c>
      <c r="D64" s="17">
        <v>7</v>
      </c>
      <c r="E64" s="18" t="s">
        <v>12</v>
      </c>
      <c r="F64" s="18" t="s">
        <v>104</v>
      </c>
      <c r="G64" s="18" t="s">
        <v>10</v>
      </c>
      <c r="H64" s="18"/>
      <c r="I64" s="18"/>
      <c r="J64" s="9" t="str">
        <f t="shared" si="41"/>
        <v>Mountian Bike</v>
      </c>
      <c r="K64" s="9">
        <f t="shared" si="42"/>
        <v>7</v>
      </c>
      <c r="L64" s="9">
        <f t="shared" si="43"/>
        <v>7</v>
      </c>
      <c r="M64" s="9">
        <f t="shared" si="44"/>
        <v>7</v>
      </c>
      <c r="N64" s="9">
        <f t="shared" si="45"/>
        <v>0</v>
      </c>
      <c r="O64" s="9" t="str">
        <f t="shared" si="5"/>
        <v/>
      </c>
      <c r="P64" s="9" t="str">
        <f t="shared" si="6"/>
        <v xml:space="preserve">Jess jenny </v>
      </c>
      <c r="Q64" s="9" t="str">
        <f t="shared" si="7"/>
        <v>Jess</v>
      </c>
      <c r="R64" s="9" t="str">
        <f t="shared" si="8"/>
        <v xml:space="preserve">jenny </v>
      </c>
      <c r="S64" s="9" t="str">
        <f t="shared" si="9"/>
        <v>jenny</v>
      </c>
      <c r="T64" s="9" t="b">
        <f>IF(ISERROR(VLOOKUP(O64,People!$A$2:$A$149,1,FALSE)), IF(LEN(O64)=0,TRUE,FALSE),IF(ISERROR(VLOOKUP(Q64,People!$A$2:$A$149,1,FALSE)),IF(LEN(Q64)=0,TRUE,FALSE),IF(ISERROR(VLOOKUP(S64,People!$A$2:$A$149,1,FALSE)),IF(LEN(S64)=0,TRUE,FALSE),TRUE)))</f>
        <v>1</v>
      </c>
      <c r="U64" s="9" t="str">
        <f t="shared" si="10"/>
        <v>Florent</v>
      </c>
      <c r="V64" s="9" t="str">
        <f t="shared" si="11"/>
        <v>Daniel</v>
      </c>
      <c r="W64" s="9" t="str">
        <f t="shared" si="12"/>
        <v>Daniel</v>
      </c>
      <c r="X64" s="9" t="str">
        <f t="shared" si="13"/>
        <v/>
      </c>
      <c r="Y64" s="9" t="str">
        <f t="shared" si="14"/>
        <v/>
      </c>
      <c r="Z64" s="9" t="b">
        <f>IF(ISERROR(VLOOKUP(U64,People!$A$2:$A$149,1,FALSE)), IF(LEN(U64)=0,TRUE,FALSE),IF(ISERROR(VLOOKUP(W64,People!$A$2:$A$149,1,FALSE)),IF(LEN(W64)=0,TRUE,FALSE),IF(ISERROR(VLOOKUP(Y64,People!$A$2:$A$149,1,FALSE)),IF(LEN(Y64)=0,TRUE,FALSE),TRUE)))</f>
        <v>1</v>
      </c>
      <c r="AA64" s="9" t="str">
        <f t="shared" si="15"/>
        <v>Ashley</v>
      </c>
      <c r="AB64" s="9" t="str">
        <f t="shared" si="16"/>
        <v>Will</v>
      </c>
      <c r="AC64" s="9" t="str">
        <f t="shared" si="17"/>
        <v>Will</v>
      </c>
      <c r="AD64" s="9" t="str">
        <f t="shared" si="18"/>
        <v/>
      </c>
      <c r="AE64" s="9" t="str">
        <f t="shared" si="19"/>
        <v/>
      </c>
      <c r="AF64" s="9" t="b">
        <f>IF(ISERROR(VLOOKUP(AA64,People!$A$2:$A$149,1,FALSE)), IF(LEN(AA64)=0,TRUE,FALSE),IF(ISERROR(VLOOKUP(AC64,People!$A$2:$A$149,1,FALSE)),IF(LEN(AC64)=0,TRUE,FALSE),IF(ISERROR(VLOOKUP(AE64,People!$A$2:$A$149,1,FALSE)),IF(LEN(AE64)=0,TRUE,FALSE),TRUE)))</f>
        <v>1</v>
      </c>
      <c r="AG64" s="9" t="str">
        <f t="shared" si="20"/>
        <v/>
      </c>
      <c r="AH64" s="9" t="str">
        <f t="shared" si="21"/>
        <v/>
      </c>
      <c r="AI64" s="9" t="str">
        <f t="shared" si="22"/>
        <v/>
      </c>
      <c r="AJ64" s="9" t="str">
        <f t="shared" si="23"/>
        <v/>
      </c>
      <c r="AK64" s="9" t="str">
        <f t="shared" si="24"/>
        <v/>
      </c>
      <c r="AL64" s="9" t="b">
        <f>IF(ISERROR(VLOOKUP(AG64,People!$A$2:$A$149,1,FALSE)), IF(LEN(AG64)=0,TRUE,FALSE),IF(ISERROR(VLOOKUP(AI64,People!$A$2:$A$149,1,FALSE)),IF(LEN(AI64)=0,TRUE,FALSE),IF(ISERROR(VLOOKUP(AK64,People!$A$2:$A$149,1,FALSE)),IF(LEN(AK64)=0,TRUE,FALSE),TRUE)))</f>
        <v>1</v>
      </c>
      <c r="AM64" s="9" t="str">
        <f t="shared" si="25"/>
        <v/>
      </c>
      <c r="AN64" s="9" t="str">
        <f t="shared" si="26"/>
        <v/>
      </c>
      <c r="AO64" s="9" t="str">
        <f t="shared" si="27"/>
        <v/>
      </c>
      <c r="AP64" s="9" t="str">
        <f t="shared" si="28"/>
        <v/>
      </c>
      <c r="AQ64" s="9" t="str">
        <f t="shared" si="29"/>
        <v/>
      </c>
      <c r="AR64" s="9" t="b">
        <f>IF(ISERROR(VLOOKUP(AM64,People!$A$2:$A$149,1,FALSE)), IF(LEN(AM64)=0,TRUE,FALSE),IF(ISERROR(VLOOKUP(AO64,People!$A$2:$A$149,1,FALSE)),IF(LEN(AO64)=0,TRUE,FALSE),IF(ISERROR(VLOOKUP(AQ64,People!$A$2:$A$149,1,FALSE)),IF(LEN(AQ64)=0,TRUE,FALSE),TRUE)))</f>
        <v>1</v>
      </c>
      <c r="AS64" s="10">
        <f t="shared" si="30"/>
        <v>1</v>
      </c>
      <c r="AT64" s="10">
        <f t="shared" si="31"/>
        <v>1</v>
      </c>
      <c r="AU64" s="10">
        <f t="shared" si="32"/>
        <v>1</v>
      </c>
      <c r="AV64" s="10">
        <f t="shared" si="33"/>
        <v>0</v>
      </c>
      <c r="AW64" s="10">
        <f t="shared" si="34"/>
        <v>0</v>
      </c>
      <c r="AX64" s="10" t="str">
        <f t="shared" si="35"/>
        <v>Sports,Mountian Bike,Health Lodge,7,1,1,1,0,0</v>
      </c>
    </row>
    <row r="65" spans="1:50" ht="33" customHeight="1">
      <c r="A65" s="16" t="s">
        <v>83</v>
      </c>
      <c r="B65" s="16" t="s">
        <v>40</v>
      </c>
      <c r="C65" s="16" t="s">
        <v>172</v>
      </c>
      <c r="D65" s="17">
        <v>16</v>
      </c>
      <c r="E65" s="18" t="s">
        <v>80</v>
      </c>
      <c r="F65" s="18"/>
      <c r="G65" s="18"/>
      <c r="H65" s="18"/>
      <c r="I65" s="18"/>
      <c r="J65" s="9" t="str">
        <f t="shared" si="41"/>
        <v>Recess Games</v>
      </c>
      <c r="K65" s="9">
        <f t="shared" si="42"/>
        <v>16</v>
      </c>
      <c r="L65" s="9">
        <f t="shared" si="43"/>
        <v>0</v>
      </c>
      <c r="M65" s="9">
        <f t="shared" si="44"/>
        <v>0</v>
      </c>
      <c r="N65" s="9">
        <f t="shared" si="45"/>
        <v>0</v>
      </c>
      <c r="O65" s="9" t="str">
        <f t="shared" si="5"/>
        <v>Rebecca</v>
      </c>
      <c r="P65" s="9" t="str">
        <f t="shared" si="6"/>
        <v/>
      </c>
      <c r="Q65" s="9" t="str">
        <f t="shared" si="7"/>
        <v/>
      </c>
      <c r="R65" s="9" t="str">
        <f t="shared" si="8"/>
        <v/>
      </c>
      <c r="S65" s="9" t="str">
        <f t="shared" si="9"/>
        <v/>
      </c>
      <c r="T65" s="9" t="b">
        <f>IF(ISERROR(VLOOKUP(O65,People!$A$2:$A$149,1,FALSE)), IF(LEN(O65)=0,TRUE,FALSE),IF(ISERROR(VLOOKUP(Q65,People!$A$2:$A$149,1,FALSE)),IF(LEN(Q65)=0,TRUE,FALSE),IF(ISERROR(VLOOKUP(S65,People!$A$2:$A$149,1,FALSE)),IF(LEN(S65)=0,TRUE,FALSE),TRUE)))</f>
        <v>1</v>
      </c>
      <c r="U65" s="9" t="str">
        <f t="shared" si="10"/>
        <v/>
      </c>
      <c r="V65" s="9" t="str">
        <f t="shared" si="11"/>
        <v/>
      </c>
      <c r="W65" s="9" t="str">
        <f t="shared" si="12"/>
        <v/>
      </c>
      <c r="X65" s="9" t="str">
        <f t="shared" si="13"/>
        <v/>
      </c>
      <c r="Y65" s="9" t="str">
        <f t="shared" si="14"/>
        <v/>
      </c>
      <c r="Z65" s="9" t="b">
        <f>IF(ISERROR(VLOOKUP(U65,People!$A$2:$A$149,1,FALSE)), IF(LEN(U65)=0,TRUE,FALSE),IF(ISERROR(VLOOKUP(W65,People!$A$2:$A$149,1,FALSE)),IF(LEN(W65)=0,TRUE,FALSE),IF(ISERROR(VLOOKUP(Y65,People!$A$2:$A$149,1,FALSE)),IF(LEN(Y65)=0,TRUE,FALSE),TRUE)))</f>
        <v>1</v>
      </c>
      <c r="AA65" s="9" t="str">
        <f t="shared" si="15"/>
        <v/>
      </c>
      <c r="AB65" s="9" t="str">
        <f t="shared" si="16"/>
        <v/>
      </c>
      <c r="AC65" s="9" t="str">
        <f t="shared" si="17"/>
        <v/>
      </c>
      <c r="AD65" s="9" t="str">
        <f t="shared" si="18"/>
        <v/>
      </c>
      <c r="AE65" s="9" t="str">
        <f t="shared" si="19"/>
        <v/>
      </c>
      <c r="AF65" s="9" t="b">
        <f>IF(ISERROR(VLOOKUP(AA65,People!$A$2:$A$149,1,FALSE)), IF(LEN(AA65)=0,TRUE,FALSE),IF(ISERROR(VLOOKUP(AC65,People!$A$2:$A$149,1,FALSE)),IF(LEN(AC65)=0,TRUE,FALSE),IF(ISERROR(VLOOKUP(AE65,People!$A$2:$A$149,1,FALSE)),IF(LEN(AE65)=0,TRUE,FALSE),TRUE)))</f>
        <v>1</v>
      </c>
      <c r="AG65" s="9" t="str">
        <f t="shared" si="20"/>
        <v/>
      </c>
      <c r="AH65" s="9" t="str">
        <f t="shared" si="21"/>
        <v/>
      </c>
      <c r="AI65" s="9" t="str">
        <f t="shared" si="22"/>
        <v/>
      </c>
      <c r="AJ65" s="9" t="str">
        <f t="shared" si="23"/>
        <v/>
      </c>
      <c r="AK65" s="9" t="str">
        <f t="shared" si="24"/>
        <v/>
      </c>
      <c r="AL65" s="9" t="b">
        <f>IF(ISERROR(VLOOKUP(AG65,People!$A$2:$A$149,1,FALSE)), IF(LEN(AG65)=0,TRUE,FALSE),IF(ISERROR(VLOOKUP(AI65,People!$A$2:$A$149,1,FALSE)),IF(LEN(AI65)=0,TRUE,FALSE),IF(ISERROR(VLOOKUP(AK65,People!$A$2:$A$149,1,FALSE)),IF(LEN(AK65)=0,TRUE,FALSE),TRUE)))</f>
        <v>1</v>
      </c>
      <c r="AM65" s="9" t="str">
        <f t="shared" si="25"/>
        <v/>
      </c>
      <c r="AN65" s="9" t="str">
        <f t="shared" si="26"/>
        <v/>
      </c>
      <c r="AO65" s="9" t="str">
        <f t="shared" si="27"/>
        <v/>
      </c>
      <c r="AP65" s="9" t="str">
        <f t="shared" si="28"/>
        <v/>
      </c>
      <c r="AQ65" s="9" t="str">
        <f t="shared" si="29"/>
        <v/>
      </c>
      <c r="AR65" s="9" t="b">
        <f>IF(ISERROR(VLOOKUP(AM65,People!$A$2:$A$149,1,FALSE)), IF(LEN(AM65)=0,TRUE,FALSE),IF(ISERROR(VLOOKUP(AO65,People!$A$2:$A$149,1,FALSE)),IF(LEN(AO65)=0,TRUE,FALSE),IF(ISERROR(VLOOKUP(AQ65,People!$A$2:$A$149,1,FALSE)),IF(LEN(AQ65)=0,TRUE,FALSE),TRUE)))</f>
        <v>1</v>
      </c>
      <c r="AS65" s="10">
        <f t="shared" si="30"/>
        <v>1</v>
      </c>
      <c r="AT65" s="10">
        <f t="shared" si="31"/>
        <v>0</v>
      </c>
      <c r="AU65" s="10">
        <f t="shared" si="32"/>
        <v>0</v>
      </c>
      <c r="AV65" s="10">
        <f t="shared" si="33"/>
        <v>0</v>
      </c>
      <c r="AW65" s="10">
        <f t="shared" si="34"/>
        <v>0</v>
      </c>
      <c r="AX65" s="10" t="str">
        <f t="shared" si="35"/>
        <v>Sports,Recess Games,Rec Hall Field,16,1,0,0,0,0</v>
      </c>
    </row>
    <row r="66" spans="1:50" ht="33" customHeight="1">
      <c r="A66" s="16" t="s">
        <v>83</v>
      </c>
      <c r="B66" s="16" t="s">
        <v>318</v>
      </c>
      <c r="C66" s="16" t="s">
        <v>48</v>
      </c>
      <c r="D66" s="17">
        <v>12</v>
      </c>
      <c r="E66" s="18"/>
      <c r="F66" s="18"/>
      <c r="G66" s="18"/>
      <c r="H66" s="18" t="s">
        <v>294</v>
      </c>
      <c r="I66" s="18"/>
      <c r="J66" s="9" t="str">
        <f t="shared" si="41"/>
        <v>Roadrunners</v>
      </c>
      <c r="K66" s="9">
        <f t="shared" si="42"/>
        <v>0</v>
      </c>
      <c r="L66" s="9">
        <f t="shared" si="43"/>
        <v>0</v>
      </c>
      <c r="M66" s="9">
        <f t="shared" si="44"/>
        <v>0</v>
      </c>
      <c r="N66" s="9">
        <f t="shared" si="45"/>
        <v>12</v>
      </c>
      <c r="O66" s="9" t="str">
        <f t="shared" si="5"/>
        <v/>
      </c>
      <c r="P66" s="9" t="str">
        <f t="shared" si="6"/>
        <v/>
      </c>
      <c r="Q66" s="9" t="str">
        <f t="shared" si="7"/>
        <v/>
      </c>
      <c r="R66" s="9" t="str">
        <f t="shared" si="8"/>
        <v/>
      </c>
      <c r="S66" s="9" t="str">
        <f t="shared" si="9"/>
        <v/>
      </c>
      <c r="T66" s="9" t="b">
        <f>IF(ISERROR(VLOOKUP(O66,People!$A$2:$A$149,1,FALSE)), IF(LEN(O66)=0,TRUE,FALSE),IF(ISERROR(VLOOKUP(Q66,People!$A$2:$A$149,1,FALSE)),IF(LEN(Q66)=0,TRUE,FALSE),IF(ISERROR(VLOOKUP(S66,People!$A$2:$A$149,1,FALSE)),IF(LEN(S66)=0,TRUE,FALSE),TRUE)))</f>
        <v>1</v>
      </c>
      <c r="U66" s="9" t="str">
        <f t="shared" si="10"/>
        <v/>
      </c>
      <c r="V66" s="9" t="str">
        <f t="shared" si="11"/>
        <v/>
      </c>
      <c r="W66" s="9" t="str">
        <f t="shared" si="12"/>
        <v/>
      </c>
      <c r="X66" s="9" t="str">
        <f t="shared" si="13"/>
        <v/>
      </c>
      <c r="Y66" s="9" t="str">
        <f t="shared" si="14"/>
        <v/>
      </c>
      <c r="Z66" s="9" t="b">
        <f>IF(ISERROR(VLOOKUP(U66,People!$A$2:$A$149,1,FALSE)), IF(LEN(U66)=0,TRUE,FALSE),IF(ISERROR(VLOOKUP(W66,People!$A$2:$A$149,1,FALSE)),IF(LEN(W66)=0,TRUE,FALSE),IF(ISERROR(VLOOKUP(Y66,People!$A$2:$A$149,1,FALSE)),IF(LEN(Y66)=0,TRUE,FALSE),TRUE)))</f>
        <v>1</v>
      </c>
      <c r="AA66" s="9" t="str">
        <f t="shared" si="15"/>
        <v/>
      </c>
      <c r="AB66" s="9" t="str">
        <f t="shared" si="16"/>
        <v/>
      </c>
      <c r="AC66" s="9" t="str">
        <f t="shared" si="17"/>
        <v/>
      </c>
      <c r="AD66" s="9" t="str">
        <f t="shared" si="18"/>
        <v/>
      </c>
      <c r="AE66" s="9" t="str">
        <f t="shared" si="19"/>
        <v/>
      </c>
      <c r="AF66" s="9" t="b">
        <f>IF(ISERROR(VLOOKUP(AA66,People!$A$2:$A$149,1,FALSE)), IF(LEN(AA66)=0,TRUE,FALSE),IF(ISERROR(VLOOKUP(AC66,People!$A$2:$A$149,1,FALSE)),IF(LEN(AC66)=0,TRUE,FALSE),IF(ISERROR(VLOOKUP(AE66,People!$A$2:$A$149,1,FALSE)),IF(LEN(AE66)=0,TRUE,FALSE),TRUE)))</f>
        <v>1</v>
      </c>
      <c r="AG66" s="9" t="str">
        <f t="shared" si="20"/>
        <v>Galen</v>
      </c>
      <c r="AH66" s="9" t="str">
        <f t="shared" si="21"/>
        <v/>
      </c>
      <c r="AI66" s="9" t="str">
        <f t="shared" si="22"/>
        <v/>
      </c>
      <c r="AJ66" s="9" t="str">
        <f t="shared" si="23"/>
        <v/>
      </c>
      <c r="AK66" s="9" t="str">
        <f t="shared" si="24"/>
        <v/>
      </c>
      <c r="AL66" s="9" t="b">
        <f>IF(ISERROR(VLOOKUP(AG66,People!$A$2:$A$149,1,FALSE)), IF(LEN(AG66)=0,TRUE,FALSE),IF(ISERROR(VLOOKUP(AI66,People!$A$2:$A$149,1,FALSE)),IF(LEN(AI66)=0,TRUE,FALSE),IF(ISERROR(VLOOKUP(AK66,People!$A$2:$A$149,1,FALSE)),IF(LEN(AK66)=0,TRUE,FALSE),TRUE)))</f>
        <v>1</v>
      </c>
      <c r="AM66" s="9" t="str">
        <f t="shared" si="25"/>
        <v/>
      </c>
      <c r="AN66" s="9" t="str">
        <f t="shared" si="26"/>
        <v/>
      </c>
      <c r="AO66" s="9" t="str">
        <f t="shared" si="27"/>
        <v/>
      </c>
      <c r="AP66" s="9" t="str">
        <f t="shared" si="28"/>
        <v/>
      </c>
      <c r="AQ66" s="9" t="str">
        <f t="shared" si="29"/>
        <v/>
      </c>
      <c r="AR66" s="9" t="b">
        <f>IF(ISERROR(VLOOKUP(AM66,People!$A$2:$A$149,1,FALSE)), IF(LEN(AM66)=0,TRUE,FALSE),IF(ISERROR(VLOOKUP(AO66,People!$A$2:$A$149,1,FALSE)),IF(LEN(AO66)=0,TRUE,FALSE),IF(ISERROR(VLOOKUP(AQ66,People!$A$2:$A$149,1,FALSE)),IF(LEN(AQ66)=0,TRUE,FALSE),TRUE)))</f>
        <v>1</v>
      </c>
      <c r="AS66" s="10">
        <f t="shared" si="30"/>
        <v>0</v>
      </c>
      <c r="AT66" s="10">
        <f t="shared" si="31"/>
        <v>0</v>
      </c>
      <c r="AU66" s="10">
        <f t="shared" si="32"/>
        <v>0</v>
      </c>
      <c r="AV66" s="10">
        <f t="shared" si="33"/>
        <v>1</v>
      </c>
      <c r="AW66" s="10">
        <f t="shared" si="34"/>
        <v>0</v>
      </c>
      <c r="AX66" s="10" t="str">
        <f t="shared" si="35"/>
        <v>Sports,Roadrunners,Fire Truck,12,0,0,0,1,0</v>
      </c>
    </row>
    <row r="67" spans="1:50" ht="33" customHeight="1">
      <c r="A67" s="16" t="s">
        <v>83</v>
      </c>
      <c r="B67" s="16" t="s">
        <v>51</v>
      </c>
      <c r="C67" s="16" t="s">
        <v>21</v>
      </c>
      <c r="D67" s="17">
        <v>0</v>
      </c>
      <c r="E67" s="18" t="s">
        <v>6</v>
      </c>
      <c r="F67" s="18" t="s">
        <v>273</v>
      </c>
      <c r="G67" s="18" t="s">
        <v>343</v>
      </c>
      <c r="H67" s="24" t="s">
        <v>259</v>
      </c>
      <c r="I67" s="22" t="s">
        <v>163</v>
      </c>
      <c r="J67" s="9" t="str">
        <f t="shared" si="41"/>
        <v>Ropes</v>
      </c>
      <c r="K67" s="9">
        <f t="shared" si="42"/>
        <v>0</v>
      </c>
      <c r="L67" s="9">
        <f t="shared" si="43"/>
        <v>0</v>
      </c>
      <c r="M67" s="9">
        <f t="shared" si="44"/>
        <v>0</v>
      </c>
      <c r="N67" s="9">
        <f t="shared" si="45"/>
        <v>0</v>
      </c>
      <c r="O67" s="9" t="str">
        <f t="shared" ref="O67:O113" si="46">IF(ISBLANK(E67),"",IF(ISERROR(SEARCH(" ",E67)), E67, TRIM(MID(E67,1,SEARCH(" ",E67)))))</f>
        <v>Daniel</v>
      </c>
      <c r="P67" s="9" t="str">
        <f t="shared" ref="P67:P113" si="47">IF(ISERROR(SEARCH(" ",E67)),"",RIGHT(E67,LEN(E67)-SEARCH(" ",E67)))</f>
        <v>LizJ</v>
      </c>
      <c r="Q67" s="9" t="str">
        <f t="shared" ref="Q67:Q113" si="48">IF(ISERROR(SEARCH(" ",P67)), P67, TRIM(MID(P67,1,SEARCH(" ",P67))))</f>
        <v>LizJ</v>
      </c>
      <c r="R67" s="9" t="str">
        <f t="shared" ref="R67:R113" si="49">IF(ISERROR(SEARCH(" ",P67)),"",RIGHT(P67,LEN(P67)-SEARCH(" ",P67)))</f>
        <v/>
      </c>
      <c r="S67" s="9" t="str">
        <f t="shared" ref="S67:S113" si="50">IF(ISERROR(SEARCH(" ",R67)), R67, TRIM(MID(R67,1,SEARCH(" ",R67))))</f>
        <v/>
      </c>
      <c r="T67" s="9" t="b">
        <f>IF(ISERROR(VLOOKUP(O67,People!$A$2:$A$149,1,FALSE)), IF(LEN(O67)=0,TRUE,FALSE),IF(ISERROR(VLOOKUP(Q67,People!$A$2:$A$149,1,FALSE)),IF(LEN(Q67)=0,TRUE,FALSE),IF(ISERROR(VLOOKUP(S67,People!$A$2:$A$149,1,FALSE)),IF(LEN(S67)=0,TRUE,FALSE),TRUE)))</f>
        <v>1</v>
      </c>
      <c r="U67" s="9" t="str">
        <f t="shared" ref="U67:U120" si="51">IF(ISBLANK(F67),"",IF(ISERROR(SEARCH(" ",F67)), F67, TRIM(MID(F67,1,SEARCH(" ",F67)))))</f>
        <v>Rebecca</v>
      </c>
      <c r="V67" s="9" t="str">
        <f t="shared" ref="V67:V120" si="52">IF(ISERROR(SEARCH(" ",F67)),"",RIGHT(F67,LEN(F67)-SEARCH(" ",F67)))</f>
        <v>ChrisR</v>
      </c>
      <c r="W67" s="9" t="str">
        <f t="shared" ref="W67:W120" si="53">IF(ISERROR(SEARCH(" ",V67)), V67, TRIM(MID(V67,1,SEARCH(" ",V67))))</f>
        <v>ChrisR</v>
      </c>
      <c r="X67" s="9" t="str">
        <f t="shared" ref="X67:X120" si="54">IF(ISERROR(SEARCH(" ",V67)),"",RIGHT(V67,LEN(V67)-SEARCH(" ",V67)))</f>
        <v/>
      </c>
      <c r="Y67" s="9" t="str">
        <f t="shared" ref="Y67:Y120" si="55">IF(ISERROR(SEARCH(" ",X67)), X67, TRIM(MID(X67,1,SEARCH(" ",X67))))</f>
        <v/>
      </c>
      <c r="Z67" s="9" t="b">
        <f>IF(ISERROR(VLOOKUP(U67,People!$A$2:$A$149,1,FALSE)), IF(LEN(U67)=0,TRUE,FALSE),IF(ISERROR(VLOOKUP(W67,People!$A$2:$A$149,1,FALSE)),IF(LEN(W67)=0,TRUE,FALSE),IF(ISERROR(VLOOKUP(Y67,People!$A$2:$A$149,1,FALSE)),IF(LEN(Y67)=0,TRUE,FALSE),TRUE)))</f>
        <v>0</v>
      </c>
      <c r="AA67" s="9" t="str">
        <f t="shared" ref="AA67:AA120" si="56">IF(ISBLANK(G67),"",IF(ISERROR(SEARCH(" ",G67)), G67, TRIM(MID(G67,1,SEARCH(" ",G67)))))</f>
        <v>John</v>
      </c>
      <c r="AB67" s="9" t="str">
        <f t="shared" ref="AB67:AB120" si="57">IF(ISERROR(SEARCH(" ",G67)),"",RIGHT(G67,LEN(G67)-SEARCH(" ",G67)))</f>
        <v>AJ LizJ</v>
      </c>
      <c r="AC67" s="9" t="str">
        <f t="shared" ref="AC67:AC120" si="58">IF(ISERROR(SEARCH(" ",AB67)), AB67, TRIM(MID(AB67,1,SEARCH(" ",AB67))))</f>
        <v>AJ</v>
      </c>
      <c r="AD67" s="9" t="str">
        <f t="shared" ref="AD67:AD120" si="59">IF(ISERROR(SEARCH(" ",AB67)),"",RIGHT(AB67,LEN(AB67)-SEARCH(" ",AB67)))</f>
        <v>LizJ</v>
      </c>
      <c r="AE67" s="9" t="str">
        <f t="shared" ref="AE67:AE120" si="60">IF(ISERROR(SEARCH(" ",AD67)), AD67, TRIM(MID(AD67,1,SEARCH(" ",AD67))))</f>
        <v>LizJ</v>
      </c>
      <c r="AF67" s="9" t="b">
        <f>IF(ISERROR(VLOOKUP(AA67,People!$A$2:$A$149,1,FALSE)), IF(LEN(AA67)=0,TRUE,FALSE),IF(ISERROR(VLOOKUP(AC67,People!$A$2:$A$149,1,FALSE)),IF(LEN(AC67)=0,TRUE,FALSE),IF(ISERROR(VLOOKUP(AE67,People!$A$2:$A$149,1,FALSE)),IF(LEN(AE67)=0,TRUE,FALSE),TRUE)))</f>
        <v>1</v>
      </c>
      <c r="AG67" s="9" t="str">
        <f t="shared" ref="AG67:AG120" si="61">IF(ISBLANK(H67),"",IF(ISERROR(SEARCH(" ",H67)), H67, TRIM(MID(H67,1,SEARCH(" ",H67)))))</f>
        <v>Tessa</v>
      </c>
      <c r="AH67" s="9" t="str">
        <f t="shared" ref="AH67:AH120" si="62">IF(ISERROR(SEARCH(" ",H67)),"",RIGHT(H67,LEN(H67)-SEARCH(" ",H67)))</f>
        <v>ChrisR Scotty Will Ollie Daniel Rory Katie</v>
      </c>
      <c r="AI67" s="9" t="str">
        <f t="shared" ref="AI67:AI120" si="63">IF(ISERROR(SEARCH(" ",AH67)), AH67, TRIM(MID(AH67,1,SEARCH(" ",AH67))))</f>
        <v>ChrisR</v>
      </c>
      <c r="AJ67" s="9" t="str">
        <f t="shared" ref="AJ67:AJ120" si="64">IF(ISERROR(SEARCH(" ",AH67)),"",RIGHT(AH67,LEN(AH67)-SEARCH(" ",AH67)))</f>
        <v>Scotty Will Ollie Daniel Rory Katie</v>
      </c>
      <c r="AK67" s="9" t="str">
        <f t="shared" ref="AK67:AK120" si="65">IF(ISERROR(SEARCH(" ",AJ67)), AJ67, TRIM(MID(AJ67,1,SEARCH(" ",AJ67))))</f>
        <v>Scotty</v>
      </c>
      <c r="AL67" s="9" t="b">
        <f>IF(ISERROR(VLOOKUP(AG67,People!$A$2:$A$149,1,FALSE)), IF(LEN(AG67)=0,TRUE,FALSE),IF(ISERROR(VLOOKUP(AI67,People!$A$2:$A$149,1,FALSE)),IF(LEN(AI67)=0,TRUE,FALSE),IF(ISERROR(VLOOKUP(AK67,People!$A$2:$A$149,1,FALSE)),IF(LEN(AK67)=0,TRUE,FALSE),TRUE)))</f>
        <v>0</v>
      </c>
      <c r="AM67" s="9" t="str">
        <f t="shared" ref="AM67:AM120" si="66">IF(ISBLANK(I67),"",IF(ISERROR(SEARCH(" ",I67)), I67, TRIM(MID(I67,1,SEARCH(" ",I67)))))</f>
        <v>Tessa</v>
      </c>
      <c r="AN67" s="9" t="str">
        <f t="shared" ref="AN67:AN120" si="67">IF(ISERROR(SEARCH(" ",I67)),"",RIGHT(I67,LEN(I67)-SEARCH(" ",I67)))</f>
        <v>ChrisR Scotty Will Ollie Daniel Rory Katie</v>
      </c>
      <c r="AO67" s="9" t="str">
        <f t="shared" ref="AO67:AO120" si="68">IF(ISERROR(SEARCH(" ",AN67)), AN67, TRIM(MID(AN67,1,SEARCH(" ",AN67))))</f>
        <v>ChrisR</v>
      </c>
      <c r="AP67" s="9" t="str">
        <f t="shared" ref="AP67:AP120" si="69">IF(ISERROR(SEARCH(" ",AN67)),"",RIGHT(AN67,LEN(AN67)-SEARCH(" ",AN67)))</f>
        <v>Scotty Will Ollie Daniel Rory Katie</v>
      </c>
      <c r="AQ67" s="9" t="str">
        <f t="shared" ref="AQ67:AQ120" si="70">IF(ISERROR(SEARCH(" ",AP67)), AP67, TRIM(MID(AP67,1,SEARCH(" ",AP67))))</f>
        <v>Scotty</v>
      </c>
      <c r="AR67" s="9" t="b">
        <f>IF(ISERROR(VLOOKUP(AM67,People!$A$2:$A$149,1,FALSE)), IF(LEN(AM67)=0,TRUE,FALSE),IF(ISERROR(VLOOKUP(AO67,People!$A$2:$A$149,1,FALSE)),IF(LEN(AO67)=0,TRUE,FALSE),IF(ISERROR(VLOOKUP(AQ67,People!$A$2:$A$149,1,FALSE)),IF(LEN(AQ67)=0,TRUE,FALSE),TRUE)))</f>
        <v>0</v>
      </c>
      <c r="AS67" s="10">
        <f t="shared" ref="AS67:AS139" si="71">IF(ISBLANK(E67),0,IF(ISNUMBER(SEARCH("M!",E67)),2,1))</f>
        <v>1</v>
      </c>
      <c r="AT67" s="10">
        <f t="shared" ref="AT67:AT139" si="72">IF(ISBLANK(F67),0,IF(ISNUMBER(SEARCH("M!",F67)),2,1))</f>
        <v>1</v>
      </c>
      <c r="AU67" s="10">
        <f t="shared" ref="AU67:AU139" si="73">IF(ISBLANK(G67),0,IF(ISNUMBER(SEARCH("M!",G67)),2,1))</f>
        <v>1</v>
      </c>
      <c r="AV67" s="10">
        <f t="shared" ref="AV67:AV139" si="74">IF(ISBLANK(H67),0,IF(ISNUMBER(SEARCH("M!",H67)),2,1))</f>
        <v>1</v>
      </c>
      <c r="AW67" s="10">
        <f t="shared" ref="AW67:AW139" si="75">IF(ISBLANK(I67),0,IF(ISNUMBER(SEARCH("M!",I67)),2,1))</f>
        <v>1</v>
      </c>
      <c r="AX67" s="10" t="str">
        <f t="shared" ref="AX67:AX120" si="76">CONCATENATE(A67,",",B67,",",C67,",",D67,",",AS67,",",AT67,",",AU67,",",AV67,",",AW67)</f>
        <v>Sports,Ropes,Ropes,0,1,1,1,1,1</v>
      </c>
    </row>
    <row r="68" spans="1:50" ht="33" customHeight="1">
      <c r="A68" s="16" t="s">
        <v>83</v>
      </c>
      <c r="B68" s="16" t="s">
        <v>144</v>
      </c>
      <c r="C68" s="16" t="s">
        <v>203</v>
      </c>
      <c r="D68" s="17">
        <v>8</v>
      </c>
      <c r="E68" s="18"/>
      <c r="F68" s="18" t="s">
        <v>350</v>
      </c>
      <c r="G68" s="18"/>
      <c r="H68" s="18" t="s">
        <v>297</v>
      </c>
      <c r="I68" s="18"/>
      <c r="J68" s="9" t="str">
        <f t="shared" si="41"/>
        <v>Skateboarding</v>
      </c>
      <c r="K68" s="9">
        <f t="shared" si="42"/>
        <v>0</v>
      </c>
      <c r="L68" s="9">
        <f t="shared" si="43"/>
        <v>8</v>
      </c>
      <c r="M68" s="9">
        <f t="shared" si="44"/>
        <v>0</v>
      </c>
      <c r="N68" s="9">
        <f t="shared" si="45"/>
        <v>8</v>
      </c>
      <c r="O68" s="9" t="str">
        <f t="shared" si="46"/>
        <v/>
      </c>
      <c r="P68" s="9" t="str">
        <f t="shared" si="47"/>
        <v/>
      </c>
      <c r="Q68" s="9" t="str">
        <f t="shared" si="48"/>
        <v/>
      </c>
      <c r="R68" s="9" t="str">
        <f t="shared" si="49"/>
        <v/>
      </c>
      <c r="S68" s="9" t="str">
        <f t="shared" si="50"/>
        <v/>
      </c>
      <c r="T68" s="9" t="b">
        <f>IF(ISERROR(VLOOKUP(O68,People!$A$2:$A$149,1,FALSE)), IF(LEN(O68)=0,TRUE,FALSE),IF(ISERROR(VLOOKUP(Q68,People!$A$2:$A$149,1,FALSE)),IF(LEN(Q68)=0,TRUE,FALSE),IF(ISERROR(VLOOKUP(S68,People!$A$2:$A$149,1,FALSE)),IF(LEN(S68)=0,TRUE,FALSE),TRUE)))</f>
        <v>1</v>
      </c>
      <c r="U68" s="9" t="str">
        <f t="shared" si="51"/>
        <v>Seann</v>
      </c>
      <c r="V68" s="9" t="str">
        <f t="shared" si="52"/>
        <v>Adam</v>
      </c>
      <c r="W68" s="9" t="str">
        <f t="shared" si="53"/>
        <v>Adam</v>
      </c>
      <c r="X68" s="9" t="str">
        <f t="shared" si="54"/>
        <v/>
      </c>
      <c r="Y68" s="9" t="str">
        <f t="shared" si="55"/>
        <v/>
      </c>
      <c r="Z68" s="9" t="b">
        <f>IF(ISERROR(VLOOKUP(U68,People!$A$2:$A$149,1,FALSE)), IF(LEN(U68)=0,TRUE,FALSE),IF(ISERROR(VLOOKUP(W68,People!$A$2:$A$149,1,FALSE)),IF(LEN(W68)=0,TRUE,FALSE),IF(ISERROR(VLOOKUP(Y68,People!$A$2:$A$149,1,FALSE)),IF(LEN(Y68)=0,TRUE,FALSE),TRUE)))</f>
        <v>1</v>
      </c>
      <c r="AA68" s="9" t="str">
        <f t="shared" si="56"/>
        <v/>
      </c>
      <c r="AB68" s="9" t="str">
        <f t="shared" si="57"/>
        <v/>
      </c>
      <c r="AC68" s="9" t="str">
        <f t="shared" si="58"/>
        <v/>
      </c>
      <c r="AD68" s="9" t="str">
        <f t="shared" si="59"/>
        <v/>
      </c>
      <c r="AE68" s="9" t="str">
        <f t="shared" si="60"/>
        <v/>
      </c>
      <c r="AF68" s="9" t="b">
        <f>IF(ISERROR(VLOOKUP(AA68,People!$A$2:$A$149,1,FALSE)), IF(LEN(AA68)=0,TRUE,FALSE),IF(ISERROR(VLOOKUP(AC68,People!$A$2:$A$149,1,FALSE)),IF(LEN(AC68)=0,TRUE,FALSE),IF(ISERROR(VLOOKUP(AE68,People!$A$2:$A$149,1,FALSE)),IF(LEN(AE68)=0,TRUE,FALSE),TRUE)))</f>
        <v>1</v>
      </c>
      <c r="AG68" s="9" t="str">
        <f t="shared" si="61"/>
        <v>Adam</v>
      </c>
      <c r="AH68" s="9" t="str">
        <f t="shared" si="62"/>
        <v>Kim</v>
      </c>
      <c r="AI68" s="9" t="str">
        <f t="shared" si="63"/>
        <v>Kim</v>
      </c>
      <c r="AJ68" s="9" t="str">
        <f t="shared" si="64"/>
        <v/>
      </c>
      <c r="AK68" s="9" t="str">
        <f t="shared" si="65"/>
        <v/>
      </c>
      <c r="AL68" s="9" t="b">
        <f>IF(ISERROR(VLOOKUP(AG68,People!$A$2:$A$149,1,FALSE)), IF(LEN(AG68)=0,TRUE,FALSE),IF(ISERROR(VLOOKUP(AI68,People!$A$2:$A$149,1,FALSE)),IF(LEN(AI68)=0,TRUE,FALSE),IF(ISERROR(VLOOKUP(AK68,People!$A$2:$A$149,1,FALSE)),IF(LEN(AK68)=0,TRUE,FALSE),TRUE)))</f>
        <v>1</v>
      </c>
      <c r="AM68" s="9" t="str">
        <f t="shared" si="66"/>
        <v/>
      </c>
      <c r="AN68" s="9" t="str">
        <f t="shared" si="67"/>
        <v/>
      </c>
      <c r="AO68" s="9" t="str">
        <f t="shared" si="68"/>
        <v/>
      </c>
      <c r="AP68" s="9" t="str">
        <f t="shared" si="69"/>
        <v/>
      </c>
      <c r="AQ68" s="9" t="str">
        <f t="shared" si="70"/>
        <v/>
      </c>
      <c r="AR68" s="9" t="b">
        <f>IF(ISERROR(VLOOKUP(AM68,People!$A$2:$A$149,1,FALSE)), IF(LEN(AM68)=0,TRUE,FALSE),IF(ISERROR(VLOOKUP(AO68,People!$A$2:$A$149,1,FALSE)),IF(LEN(AO68)=0,TRUE,FALSE),IF(ISERROR(VLOOKUP(AQ68,People!$A$2:$A$149,1,FALSE)),IF(LEN(AQ68)=0,TRUE,FALSE),TRUE)))</f>
        <v>1</v>
      </c>
      <c r="AS68" s="10">
        <f t="shared" si="71"/>
        <v>0</v>
      </c>
      <c r="AT68" s="10">
        <f t="shared" si="72"/>
        <v>1</v>
      </c>
      <c r="AU68" s="10">
        <f t="shared" si="73"/>
        <v>0</v>
      </c>
      <c r="AV68" s="10">
        <f t="shared" si="74"/>
        <v>1</v>
      </c>
      <c r="AW68" s="10">
        <f t="shared" si="75"/>
        <v>0</v>
      </c>
      <c r="AX68" s="10" t="str">
        <f t="shared" si="76"/>
        <v>Sports,Skateboarding,Skate Park,8,0,1,0,1,0</v>
      </c>
    </row>
    <row r="69" spans="1:50" ht="33" customHeight="1">
      <c r="A69" s="16" t="s">
        <v>83</v>
      </c>
      <c r="B69" s="16" t="s">
        <v>178</v>
      </c>
      <c r="C69" s="16" t="s">
        <v>44</v>
      </c>
      <c r="D69" s="17">
        <v>15</v>
      </c>
      <c r="E69" s="18"/>
      <c r="F69" s="18"/>
      <c r="G69" s="18" t="s">
        <v>11</v>
      </c>
      <c r="H69" s="18"/>
      <c r="I69" s="18"/>
      <c r="J69" s="9" t="str">
        <f t="shared" si="41"/>
        <v>Soccer fun</v>
      </c>
      <c r="K69" s="9">
        <f t="shared" si="42"/>
        <v>0</v>
      </c>
      <c r="L69" s="9">
        <f t="shared" si="43"/>
        <v>0</v>
      </c>
      <c r="M69" s="9">
        <f t="shared" si="44"/>
        <v>15</v>
      </c>
      <c r="N69" s="9">
        <f t="shared" si="45"/>
        <v>0</v>
      </c>
      <c r="O69" s="9" t="str">
        <f t="shared" si="46"/>
        <v/>
      </c>
      <c r="P69" s="9" t="str">
        <f t="shared" si="47"/>
        <v/>
      </c>
      <c r="Q69" s="9" t="str">
        <f t="shared" si="48"/>
        <v/>
      </c>
      <c r="R69" s="9" t="str">
        <f t="shared" si="49"/>
        <v/>
      </c>
      <c r="S69" s="9" t="str">
        <f t="shared" si="50"/>
        <v/>
      </c>
      <c r="T69" s="9" t="b">
        <f>IF(ISERROR(VLOOKUP(O69,People!$A$2:$A$149,1,FALSE)), IF(LEN(O69)=0,TRUE,FALSE),IF(ISERROR(VLOOKUP(Q69,People!$A$2:$A$149,1,FALSE)),IF(LEN(Q69)=0,TRUE,FALSE),IF(ISERROR(VLOOKUP(S69,People!$A$2:$A$149,1,FALSE)),IF(LEN(S69)=0,TRUE,FALSE),TRUE)))</f>
        <v>1</v>
      </c>
      <c r="U69" s="9" t="str">
        <f t="shared" si="51"/>
        <v/>
      </c>
      <c r="V69" s="9" t="str">
        <f t="shared" si="52"/>
        <v/>
      </c>
      <c r="W69" s="9" t="str">
        <f t="shared" si="53"/>
        <v/>
      </c>
      <c r="X69" s="9" t="str">
        <f t="shared" si="54"/>
        <v/>
      </c>
      <c r="Y69" s="9" t="str">
        <f t="shared" si="55"/>
        <v/>
      </c>
      <c r="Z69" s="9" t="b">
        <f>IF(ISERROR(VLOOKUP(U69,People!$A$2:$A$149,1,FALSE)), IF(LEN(U69)=0,TRUE,FALSE),IF(ISERROR(VLOOKUP(W69,People!$A$2:$A$149,1,FALSE)),IF(LEN(W69)=0,TRUE,FALSE),IF(ISERROR(VLOOKUP(Y69,People!$A$2:$A$149,1,FALSE)),IF(LEN(Y69)=0,TRUE,FALSE),TRUE)))</f>
        <v>1</v>
      </c>
      <c r="AA69" s="9" t="str">
        <f t="shared" si="56"/>
        <v>Rory</v>
      </c>
      <c r="AB69" s="9" t="str">
        <f t="shared" si="57"/>
        <v/>
      </c>
      <c r="AC69" s="9" t="str">
        <f t="shared" si="58"/>
        <v/>
      </c>
      <c r="AD69" s="9" t="str">
        <f t="shared" si="59"/>
        <v/>
      </c>
      <c r="AE69" s="9" t="str">
        <f t="shared" si="60"/>
        <v/>
      </c>
      <c r="AF69" s="9" t="b">
        <f>IF(ISERROR(VLOOKUP(AA69,People!$A$2:$A$149,1,FALSE)), IF(LEN(AA69)=0,TRUE,FALSE),IF(ISERROR(VLOOKUP(AC69,People!$A$2:$A$149,1,FALSE)),IF(LEN(AC69)=0,TRUE,FALSE),IF(ISERROR(VLOOKUP(AE69,People!$A$2:$A$149,1,FALSE)),IF(LEN(AE69)=0,TRUE,FALSE),TRUE)))</f>
        <v>1</v>
      </c>
      <c r="AG69" s="9" t="str">
        <f t="shared" si="61"/>
        <v/>
      </c>
      <c r="AH69" s="9" t="str">
        <f t="shared" si="62"/>
        <v/>
      </c>
      <c r="AI69" s="9" t="str">
        <f t="shared" si="63"/>
        <v/>
      </c>
      <c r="AJ69" s="9" t="str">
        <f t="shared" si="64"/>
        <v/>
      </c>
      <c r="AK69" s="9" t="str">
        <f t="shared" si="65"/>
        <v/>
      </c>
      <c r="AL69" s="9" t="b">
        <f>IF(ISERROR(VLOOKUP(AG69,People!$A$2:$A$149,1,FALSE)), IF(LEN(AG69)=0,TRUE,FALSE),IF(ISERROR(VLOOKUP(AI69,People!$A$2:$A$149,1,FALSE)),IF(LEN(AI69)=0,TRUE,FALSE),IF(ISERROR(VLOOKUP(AK69,People!$A$2:$A$149,1,FALSE)),IF(LEN(AK69)=0,TRUE,FALSE),TRUE)))</f>
        <v>1</v>
      </c>
      <c r="AM69" s="9" t="str">
        <f t="shared" si="66"/>
        <v/>
      </c>
      <c r="AN69" s="9" t="str">
        <f t="shared" si="67"/>
        <v/>
      </c>
      <c r="AO69" s="9" t="str">
        <f t="shared" si="68"/>
        <v/>
      </c>
      <c r="AP69" s="9" t="str">
        <f t="shared" si="69"/>
        <v/>
      </c>
      <c r="AQ69" s="9" t="str">
        <f t="shared" si="70"/>
        <v/>
      </c>
      <c r="AR69" s="9" t="b">
        <f>IF(ISERROR(VLOOKUP(AM69,People!$A$2:$A$149,1,FALSE)), IF(LEN(AM69)=0,TRUE,FALSE),IF(ISERROR(VLOOKUP(AO69,People!$A$2:$A$149,1,FALSE)),IF(LEN(AO69)=0,TRUE,FALSE),IF(ISERROR(VLOOKUP(AQ69,People!$A$2:$A$149,1,FALSE)),IF(LEN(AQ69)=0,TRUE,FALSE),TRUE)))</f>
        <v>1</v>
      </c>
      <c r="AS69" s="10">
        <f t="shared" si="71"/>
        <v>0</v>
      </c>
      <c r="AT69" s="10">
        <f t="shared" si="72"/>
        <v>0</v>
      </c>
      <c r="AU69" s="10">
        <f t="shared" si="73"/>
        <v>1</v>
      </c>
      <c r="AV69" s="10">
        <f t="shared" si="74"/>
        <v>0</v>
      </c>
      <c r="AW69" s="10">
        <f t="shared" si="75"/>
        <v>0</v>
      </c>
      <c r="AX69" s="10" t="str">
        <f t="shared" si="76"/>
        <v>Sports,Soccer fun,Soccer Field,15,0,0,1,0,0</v>
      </c>
    </row>
    <row r="70" spans="1:50" ht="33" customHeight="1">
      <c r="A70" s="16" t="s">
        <v>307</v>
      </c>
      <c r="B70" s="16" t="s">
        <v>183</v>
      </c>
      <c r="C70" s="16" t="s">
        <v>44</v>
      </c>
      <c r="D70" s="17">
        <v>30</v>
      </c>
      <c r="E70" s="18" t="s">
        <v>246</v>
      </c>
      <c r="F70" s="18"/>
      <c r="G70" s="18"/>
      <c r="H70" s="18"/>
      <c r="I70" s="18"/>
      <c r="J70" s="9" t="str">
        <f t="shared" si="41"/>
        <v>Soccer team</v>
      </c>
      <c r="K70" s="9">
        <f t="shared" si="42"/>
        <v>30</v>
      </c>
      <c r="L70" s="9">
        <f t="shared" si="43"/>
        <v>0</v>
      </c>
      <c r="M70" s="9">
        <f t="shared" si="44"/>
        <v>0</v>
      </c>
      <c r="N70" s="9">
        <f t="shared" si="45"/>
        <v>0</v>
      </c>
      <c r="O70" s="9" t="str">
        <f t="shared" si="46"/>
        <v>Will</v>
      </c>
      <c r="P70" s="9" t="str">
        <f t="shared" si="47"/>
        <v>Meg</v>
      </c>
      <c r="Q70" s="9" t="str">
        <f t="shared" si="48"/>
        <v>Meg</v>
      </c>
      <c r="R70" s="9" t="str">
        <f t="shared" si="49"/>
        <v/>
      </c>
      <c r="S70" s="9" t="str">
        <f t="shared" si="50"/>
        <v/>
      </c>
      <c r="T70" s="9" t="b">
        <f>IF(ISERROR(VLOOKUP(O70,People!$A$2:$A$149,1,FALSE)), IF(LEN(O70)=0,TRUE,FALSE),IF(ISERROR(VLOOKUP(Q70,People!$A$2:$A$149,1,FALSE)),IF(LEN(Q70)=0,TRUE,FALSE),IF(ISERROR(VLOOKUP(S70,People!$A$2:$A$149,1,FALSE)),IF(LEN(S70)=0,TRUE,FALSE),TRUE)))</f>
        <v>1</v>
      </c>
      <c r="U70" s="9" t="str">
        <f t="shared" si="51"/>
        <v/>
      </c>
      <c r="V70" s="9" t="str">
        <f t="shared" si="52"/>
        <v/>
      </c>
      <c r="W70" s="9" t="str">
        <f t="shared" si="53"/>
        <v/>
      </c>
      <c r="X70" s="9" t="str">
        <f t="shared" si="54"/>
        <v/>
      </c>
      <c r="Y70" s="9" t="str">
        <f t="shared" si="55"/>
        <v/>
      </c>
      <c r="Z70" s="9" t="b">
        <f>IF(ISERROR(VLOOKUP(U70,People!$A$2:$A$149,1,FALSE)), IF(LEN(U70)=0,TRUE,FALSE),IF(ISERROR(VLOOKUP(W70,People!$A$2:$A$149,1,FALSE)),IF(LEN(W70)=0,TRUE,FALSE),IF(ISERROR(VLOOKUP(Y70,People!$A$2:$A$149,1,FALSE)),IF(LEN(Y70)=0,TRUE,FALSE),TRUE)))</f>
        <v>1</v>
      </c>
      <c r="AA70" s="9" t="str">
        <f t="shared" si="56"/>
        <v/>
      </c>
      <c r="AB70" s="9" t="str">
        <f t="shared" si="57"/>
        <v/>
      </c>
      <c r="AC70" s="9" t="str">
        <f t="shared" si="58"/>
        <v/>
      </c>
      <c r="AD70" s="9" t="str">
        <f t="shared" si="59"/>
        <v/>
      </c>
      <c r="AE70" s="9" t="str">
        <f t="shared" si="60"/>
        <v/>
      </c>
      <c r="AF70" s="9" t="b">
        <f>IF(ISERROR(VLOOKUP(AA70,People!$A$2:$A$149,1,FALSE)), IF(LEN(AA70)=0,TRUE,FALSE),IF(ISERROR(VLOOKUP(AC70,People!$A$2:$A$149,1,FALSE)),IF(LEN(AC70)=0,TRUE,FALSE),IF(ISERROR(VLOOKUP(AE70,People!$A$2:$A$149,1,FALSE)),IF(LEN(AE70)=0,TRUE,FALSE),TRUE)))</f>
        <v>1</v>
      </c>
      <c r="AG70" s="9" t="str">
        <f t="shared" si="61"/>
        <v/>
      </c>
      <c r="AH70" s="9" t="str">
        <f t="shared" si="62"/>
        <v/>
      </c>
      <c r="AI70" s="9" t="str">
        <f t="shared" si="63"/>
        <v/>
      </c>
      <c r="AJ70" s="9" t="str">
        <f t="shared" si="64"/>
        <v/>
      </c>
      <c r="AK70" s="9" t="str">
        <f t="shared" si="65"/>
        <v/>
      </c>
      <c r="AL70" s="9" t="b">
        <f>IF(ISERROR(VLOOKUP(AG70,People!$A$2:$A$149,1,FALSE)), IF(LEN(AG70)=0,TRUE,FALSE),IF(ISERROR(VLOOKUP(AI70,People!$A$2:$A$149,1,FALSE)),IF(LEN(AI70)=0,TRUE,FALSE),IF(ISERROR(VLOOKUP(AK70,People!$A$2:$A$149,1,FALSE)),IF(LEN(AK70)=0,TRUE,FALSE),TRUE)))</f>
        <v>1</v>
      </c>
      <c r="AM70" s="9" t="str">
        <f t="shared" si="66"/>
        <v/>
      </c>
      <c r="AN70" s="9" t="str">
        <f t="shared" si="67"/>
        <v/>
      </c>
      <c r="AO70" s="9" t="str">
        <f t="shared" si="68"/>
        <v/>
      </c>
      <c r="AP70" s="9" t="str">
        <f t="shared" si="69"/>
        <v/>
      </c>
      <c r="AQ70" s="9" t="str">
        <f t="shared" si="70"/>
        <v/>
      </c>
      <c r="AR70" s="9" t="b">
        <f>IF(ISERROR(VLOOKUP(AM70,People!$A$2:$A$149,1,FALSE)), IF(LEN(AM70)=0,TRUE,FALSE),IF(ISERROR(VLOOKUP(AO70,People!$A$2:$A$149,1,FALSE)),IF(LEN(AO70)=0,TRUE,FALSE),IF(ISERROR(VLOOKUP(AQ70,People!$A$2:$A$149,1,FALSE)),IF(LEN(AQ70)=0,TRUE,FALSE),TRUE)))</f>
        <v>1</v>
      </c>
      <c r="AS70" s="10">
        <f t="shared" si="71"/>
        <v>1</v>
      </c>
      <c r="AT70" s="10">
        <f t="shared" si="72"/>
        <v>0</v>
      </c>
      <c r="AU70" s="10">
        <f t="shared" si="73"/>
        <v>0</v>
      </c>
      <c r="AV70" s="10">
        <f t="shared" si="74"/>
        <v>0</v>
      </c>
      <c r="AW70" s="10">
        <f t="shared" si="75"/>
        <v>0</v>
      </c>
      <c r="AX70" s="10" t="str">
        <f t="shared" si="76"/>
        <v>Sports,Soccer team,Soccer Field,30,1,0,0,0,0</v>
      </c>
    </row>
    <row r="71" spans="1:50" ht="33" customHeight="1">
      <c r="A71" s="16" t="s">
        <v>83</v>
      </c>
      <c r="B71" s="16" t="s">
        <v>286</v>
      </c>
      <c r="C71" s="16" t="s">
        <v>257</v>
      </c>
      <c r="D71" s="17">
        <v>12</v>
      </c>
      <c r="E71" s="18"/>
      <c r="F71" s="18" t="s">
        <v>2</v>
      </c>
      <c r="G71" s="18" t="s">
        <v>5</v>
      </c>
      <c r="H71" s="18" t="s">
        <v>137</v>
      </c>
      <c r="I71" s="18"/>
      <c r="J71" s="9" t="str">
        <f t="shared" si="41"/>
        <v>Tennis</v>
      </c>
      <c r="K71" s="9">
        <f t="shared" si="42"/>
        <v>0</v>
      </c>
      <c r="L71" s="9">
        <f t="shared" si="43"/>
        <v>12</v>
      </c>
      <c r="M71" s="9">
        <f t="shared" si="44"/>
        <v>12</v>
      </c>
      <c r="N71" s="9">
        <f t="shared" si="45"/>
        <v>12</v>
      </c>
      <c r="O71" s="9" t="str">
        <f t="shared" si="46"/>
        <v/>
      </c>
      <c r="P71" s="9" t="str">
        <f t="shared" si="47"/>
        <v/>
      </c>
      <c r="Q71" s="9" t="str">
        <f t="shared" si="48"/>
        <v/>
      </c>
      <c r="R71" s="9" t="str">
        <f t="shared" si="49"/>
        <v/>
      </c>
      <c r="S71" s="9" t="str">
        <f t="shared" si="50"/>
        <v/>
      </c>
      <c r="T71" s="9" t="b">
        <f>IF(ISERROR(VLOOKUP(O71,People!$A$2:$A$149,1,FALSE)), IF(LEN(O71)=0,TRUE,FALSE),IF(ISERROR(VLOOKUP(Q71,People!$A$2:$A$149,1,FALSE)),IF(LEN(Q71)=0,TRUE,FALSE),IF(ISERROR(VLOOKUP(S71,People!$A$2:$A$149,1,FALSE)),IF(LEN(S71)=0,TRUE,FALSE),TRUE)))</f>
        <v>1</v>
      </c>
      <c r="U71" s="9" t="str">
        <f t="shared" si="51"/>
        <v>Tessa</v>
      </c>
      <c r="V71" s="9" t="str">
        <f t="shared" si="52"/>
        <v>Katie</v>
      </c>
      <c r="W71" s="9" t="str">
        <f t="shared" si="53"/>
        <v>Katie</v>
      </c>
      <c r="X71" s="9" t="str">
        <f t="shared" si="54"/>
        <v/>
      </c>
      <c r="Y71" s="9" t="str">
        <f t="shared" si="55"/>
        <v/>
      </c>
      <c r="Z71" s="9" t="b">
        <f>IF(ISERROR(VLOOKUP(U71,People!$A$2:$A$149,1,FALSE)), IF(LEN(U71)=0,TRUE,FALSE),IF(ISERROR(VLOOKUP(W71,People!$A$2:$A$149,1,FALSE)),IF(LEN(W71)=0,TRUE,FALSE),IF(ISERROR(VLOOKUP(Y71,People!$A$2:$A$149,1,FALSE)),IF(LEN(Y71)=0,TRUE,FALSE),TRUE)))</f>
        <v>1</v>
      </c>
      <c r="AA71" s="9" t="str">
        <f t="shared" si="56"/>
        <v>ChrisR</v>
      </c>
      <c r="AB71" s="9" t="str">
        <f t="shared" si="57"/>
        <v/>
      </c>
      <c r="AC71" s="9" t="str">
        <f t="shared" si="58"/>
        <v/>
      </c>
      <c r="AD71" s="9" t="str">
        <f t="shared" si="59"/>
        <v/>
      </c>
      <c r="AE71" s="9" t="str">
        <f t="shared" si="60"/>
        <v/>
      </c>
      <c r="AF71" s="9" t="b">
        <f>IF(ISERROR(VLOOKUP(AA71,People!$A$2:$A$149,1,FALSE)), IF(LEN(AA71)=0,TRUE,FALSE),IF(ISERROR(VLOOKUP(AC71,People!$A$2:$A$149,1,FALSE)),IF(LEN(AC71)=0,TRUE,FALSE),IF(ISERROR(VLOOKUP(AE71,People!$A$2:$A$149,1,FALSE)),IF(LEN(AE71)=0,TRUE,FALSE),TRUE)))</f>
        <v>0</v>
      </c>
      <c r="AG71" s="9" t="str">
        <f t="shared" si="61"/>
        <v>Jess</v>
      </c>
      <c r="AH71" s="9" t="str">
        <f t="shared" si="62"/>
        <v/>
      </c>
      <c r="AI71" s="9" t="str">
        <f t="shared" si="63"/>
        <v/>
      </c>
      <c r="AJ71" s="9" t="str">
        <f t="shared" si="64"/>
        <v/>
      </c>
      <c r="AK71" s="9" t="str">
        <f t="shared" si="65"/>
        <v/>
      </c>
      <c r="AL71" s="9" t="b">
        <f>IF(ISERROR(VLOOKUP(AG71,People!$A$2:$A$149,1,FALSE)), IF(LEN(AG71)=0,TRUE,FALSE),IF(ISERROR(VLOOKUP(AI71,People!$A$2:$A$149,1,FALSE)),IF(LEN(AI71)=0,TRUE,FALSE),IF(ISERROR(VLOOKUP(AK71,People!$A$2:$A$149,1,FALSE)),IF(LEN(AK71)=0,TRUE,FALSE),TRUE)))</f>
        <v>1</v>
      </c>
      <c r="AM71" s="9" t="str">
        <f t="shared" si="66"/>
        <v/>
      </c>
      <c r="AN71" s="9" t="str">
        <f t="shared" si="67"/>
        <v/>
      </c>
      <c r="AO71" s="9" t="str">
        <f t="shared" si="68"/>
        <v/>
      </c>
      <c r="AP71" s="9" t="str">
        <f t="shared" si="69"/>
        <v/>
      </c>
      <c r="AQ71" s="9" t="str">
        <f t="shared" si="70"/>
        <v/>
      </c>
      <c r="AR71" s="9" t="b">
        <f>IF(ISERROR(VLOOKUP(AM71,People!$A$2:$A$149,1,FALSE)), IF(LEN(AM71)=0,TRUE,FALSE),IF(ISERROR(VLOOKUP(AO71,People!$A$2:$A$149,1,FALSE)),IF(LEN(AO71)=0,TRUE,FALSE),IF(ISERROR(VLOOKUP(AQ71,People!$A$2:$A$149,1,FALSE)),IF(LEN(AQ71)=0,TRUE,FALSE),TRUE)))</f>
        <v>1</v>
      </c>
      <c r="AS71" s="10">
        <f t="shared" si="71"/>
        <v>0</v>
      </c>
      <c r="AT71" s="10">
        <f t="shared" si="72"/>
        <v>1</v>
      </c>
      <c r="AU71" s="10">
        <f t="shared" si="73"/>
        <v>1</v>
      </c>
      <c r="AV71" s="10">
        <f t="shared" si="74"/>
        <v>1</v>
      </c>
      <c r="AW71" s="10">
        <f t="shared" si="75"/>
        <v>0</v>
      </c>
      <c r="AX71" s="10" t="str">
        <f t="shared" si="76"/>
        <v>Sports,Tennis,Tennis Courts,12,0,1,1,1,0</v>
      </c>
    </row>
    <row r="72" spans="1:50" ht="33" customHeight="1">
      <c r="A72" s="16" t="s">
        <v>83</v>
      </c>
      <c r="B72" s="16" t="s">
        <v>143</v>
      </c>
      <c r="C72" s="16" t="s">
        <v>200</v>
      </c>
      <c r="D72" s="17">
        <v>24</v>
      </c>
      <c r="E72" s="18"/>
      <c r="F72" s="18"/>
      <c r="G72" s="18"/>
      <c r="H72" s="18"/>
      <c r="I72" s="18"/>
      <c r="J72" s="9" t="str">
        <f t="shared" si="41"/>
        <v>Ultimate Frisbee</v>
      </c>
      <c r="K72" s="9">
        <f t="shared" si="42"/>
        <v>0</v>
      </c>
      <c r="L72" s="9">
        <f t="shared" si="43"/>
        <v>0</v>
      </c>
      <c r="M72" s="9">
        <f t="shared" si="44"/>
        <v>0</v>
      </c>
      <c r="N72" s="9">
        <f t="shared" si="45"/>
        <v>0</v>
      </c>
      <c r="O72" s="9" t="str">
        <f t="shared" si="46"/>
        <v/>
      </c>
      <c r="P72" s="9" t="str">
        <f t="shared" si="47"/>
        <v/>
      </c>
      <c r="Q72" s="9" t="str">
        <f t="shared" si="48"/>
        <v/>
      </c>
      <c r="R72" s="9" t="str">
        <f t="shared" si="49"/>
        <v/>
      </c>
      <c r="S72" s="9" t="str">
        <f t="shared" si="50"/>
        <v/>
      </c>
      <c r="T72" s="9" t="b">
        <f>IF(ISERROR(VLOOKUP(O72,People!$A$2:$A$149,1,FALSE)), IF(LEN(O72)=0,TRUE,FALSE),IF(ISERROR(VLOOKUP(Q72,People!$A$2:$A$149,1,FALSE)),IF(LEN(Q72)=0,TRUE,FALSE),IF(ISERROR(VLOOKUP(S72,People!$A$2:$A$149,1,FALSE)),IF(LEN(S72)=0,TRUE,FALSE),TRUE)))</f>
        <v>1</v>
      </c>
      <c r="U72" s="9" t="str">
        <f t="shared" si="51"/>
        <v/>
      </c>
      <c r="V72" s="9" t="str">
        <f t="shared" si="52"/>
        <v/>
      </c>
      <c r="W72" s="9" t="str">
        <f t="shared" si="53"/>
        <v/>
      </c>
      <c r="X72" s="9" t="str">
        <f t="shared" si="54"/>
        <v/>
      </c>
      <c r="Y72" s="9" t="str">
        <f t="shared" si="55"/>
        <v/>
      </c>
      <c r="Z72" s="9" t="b">
        <f>IF(ISERROR(VLOOKUP(U72,People!$A$2:$A$149,1,FALSE)), IF(LEN(U72)=0,TRUE,FALSE),IF(ISERROR(VLOOKUP(W72,People!$A$2:$A$149,1,FALSE)),IF(LEN(W72)=0,TRUE,FALSE),IF(ISERROR(VLOOKUP(Y72,People!$A$2:$A$149,1,FALSE)),IF(LEN(Y72)=0,TRUE,FALSE),TRUE)))</f>
        <v>1</v>
      </c>
      <c r="AA72" s="9" t="str">
        <f t="shared" si="56"/>
        <v/>
      </c>
      <c r="AB72" s="9" t="str">
        <f t="shared" si="57"/>
        <v/>
      </c>
      <c r="AC72" s="9" t="str">
        <f t="shared" si="58"/>
        <v/>
      </c>
      <c r="AD72" s="9" t="str">
        <f t="shared" si="59"/>
        <v/>
      </c>
      <c r="AE72" s="9" t="str">
        <f t="shared" si="60"/>
        <v/>
      </c>
      <c r="AF72" s="9" t="b">
        <f>IF(ISERROR(VLOOKUP(AA72,People!$A$2:$A$149,1,FALSE)), IF(LEN(AA72)=0,TRUE,FALSE),IF(ISERROR(VLOOKUP(AC72,People!$A$2:$A$149,1,FALSE)),IF(LEN(AC72)=0,TRUE,FALSE),IF(ISERROR(VLOOKUP(AE72,People!$A$2:$A$149,1,FALSE)),IF(LEN(AE72)=0,TRUE,FALSE),TRUE)))</f>
        <v>1</v>
      </c>
      <c r="AG72" s="9" t="str">
        <f t="shared" si="61"/>
        <v/>
      </c>
      <c r="AH72" s="9" t="str">
        <f t="shared" si="62"/>
        <v/>
      </c>
      <c r="AI72" s="9" t="str">
        <f t="shared" si="63"/>
        <v/>
      </c>
      <c r="AJ72" s="9" t="str">
        <f t="shared" si="64"/>
        <v/>
      </c>
      <c r="AK72" s="9" t="str">
        <f t="shared" si="65"/>
        <v/>
      </c>
      <c r="AL72" s="9" t="b">
        <f>IF(ISERROR(VLOOKUP(AG72,People!$A$2:$A$149,1,FALSE)), IF(LEN(AG72)=0,TRUE,FALSE),IF(ISERROR(VLOOKUP(AI72,People!$A$2:$A$149,1,FALSE)),IF(LEN(AI72)=0,TRUE,FALSE),IF(ISERROR(VLOOKUP(AK72,People!$A$2:$A$149,1,FALSE)),IF(LEN(AK72)=0,TRUE,FALSE),TRUE)))</f>
        <v>1</v>
      </c>
      <c r="AM72" s="9" t="str">
        <f t="shared" si="66"/>
        <v/>
      </c>
      <c r="AN72" s="9" t="str">
        <f t="shared" si="67"/>
        <v/>
      </c>
      <c r="AO72" s="9" t="str">
        <f t="shared" si="68"/>
        <v/>
      </c>
      <c r="AP72" s="9" t="str">
        <f t="shared" si="69"/>
        <v/>
      </c>
      <c r="AQ72" s="9" t="str">
        <f t="shared" si="70"/>
        <v/>
      </c>
      <c r="AR72" s="9" t="b">
        <f>IF(ISERROR(VLOOKUP(AM72,People!$A$2:$A$149,1,FALSE)), IF(LEN(AM72)=0,TRUE,FALSE),IF(ISERROR(VLOOKUP(AO72,People!$A$2:$A$149,1,FALSE)),IF(LEN(AO72)=0,TRUE,FALSE),IF(ISERROR(VLOOKUP(AQ72,People!$A$2:$A$149,1,FALSE)),IF(LEN(AQ72)=0,TRUE,FALSE),TRUE)))</f>
        <v>1</v>
      </c>
      <c r="AS72" s="10">
        <f t="shared" si="71"/>
        <v>0</v>
      </c>
      <c r="AT72" s="10">
        <f t="shared" si="72"/>
        <v>0</v>
      </c>
      <c r="AU72" s="10">
        <f t="shared" si="73"/>
        <v>0</v>
      </c>
      <c r="AV72" s="10">
        <f t="shared" si="74"/>
        <v>0</v>
      </c>
      <c r="AW72" s="10">
        <f t="shared" si="75"/>
        <v>0</v>
      </c>
      <c r="AX72" s="10" t="str">
        <f t="shared" si="76"/>
        <v>Sports,Ultimate Frisbee,Deer Meadow Field,24,0,0,0,0,0</v>
      </c>
    </row>
    <row r="73" spans="1:50" ht="33" customHeight="1">
      <c r="A73" s="16" t="s">
        <v>243</v>
      </c>
      <c r="B73" s="16" t="s">
        <v>155</v>
      </c>
      <c r="C73" s="16" t="s">
        <v>207</v>
      </c>
      <c r="D73" s="17">
        <v>8</v>
      </c>
      <c r="E73" s="18"/>
      <c r="F73" s="18"/>
      <c r="G73" s="18"/>
      <c r="H73" s="18" t="s">
        <v>331</v>
      </c>
      <c r="I73" s="18"/>
      <c r="J73" s="9" t="str">
        <f t="shared" si="41"/>
        <v>Improv</v>
      </c>
      <c r="K73" s="9">
        <f t="shared" si="42"/>
        <v>0</v>
      </c>
      <c r="L73" s="9">
        <f t="shared" si="43"/>
        <v>0</v>
      </c>
      <c r="M73" s="9">
        <f>IF(ISBLANK(G73),0,+(D73))</f>
        <v>0</v>
      </c>
      <c r="N73" s="9">
        <f t="shared" si="45"/>
        <v>8</v>
      </c>
      <c r="O73" s="9" t="str">
        <f t="shared" si="46"/>
        <v/>
      </c>
      <c r="P73" s="9" t="str">
        <f t="shared" si="47"/>
        <v/>
      </c>
      <c r="Q73" s="9" t="str">
        <f t="shared" si="48"/>
        <v/>
      </c>
      <c r="R73" s="9" t="str">
        <f t="shared" si="49"/>
        <v/>
      </c>
      <c r="S73" s="9" t="str">
        <f t="shared" si="50"/>
        <v/>
      </c>
      <c r="T73" s="9" t="b">
        <f>IF(ISERROR(VLOOKUP(O73,People!$A$2:$A$149,1,FALSE)), IF(LEN(O73)=0,TRUE,FALSE),IF(ISERROR(VLOOKUP(Q73,People!$A$2:$A$149,1,FALSE)),IF(LEN(Q73)=0,TRUE,FALSE),IF(ISERROR(VLOOKUP(S73,People!$A$2:$A$149,1,FALSE)),IF(LEN(S73)=0,TRUE,FALSE),TRUE)))</f>
        <v>1</v>
      </c>
      <c r="U73" s="9" t="str">
        <f t="shared" si="51"/>
        <v/>
      </c>
      <c r="V73" s="9" t="str">
        <f t="shared" si="52"/>
        <v/>
      </c>
      <c r="W73" s="9" t="str">
        <f t="shared" si="53"/>
        <v/>
      </c>
      <c r="X73" s="9" t="str">
        <f t="shared" si="54"/>
        <v/>
      </c>
      <c r="Y73" s="9" t="str">
        <f t="shared" si="55"/>
        <v/>
      </c>
      <c r="Z73" s="9" t="b">
        <f>IF(ISERROR(VLOOKUP(U73,People!$A$2:$A$149,1,FALSE)), IF(LEN(U73)=0,TRUE,FALSE),IF(ISERROR(VLOOKUP(W73,People!$A$2:$A$149,1,FALSE)),IF(LEN(W73)=0,TRUE,FALSE),IF(ISERROR(VLOOKUP(Y73,People!$A$2:$A$149,1,FALSE)),IF(LEN(Y73)=0,TRUE,FALSE),TRUE)))</f>
        <v>1</v>
      </c>
      <c r="AA73" s="9" t="str">
        <f>IF(ISBLANK(G73),"",IF(ISERROR(SEARCH(" ",G73)), G73, TRIM(MID(G73,1,SEARCH(" ",G73)))))</f>
        <v/>
      </c>
      <c r="AB73" s="9" t="str">
        <f>IF(ISERROR(SEARCH(" ",G73)),"",RIGHT(G73,LEN(G73)-SEARCH(" ",G73)))</f>
        <v/>
      </c>
      <c r="AC73" s="9" t="str">
        <f t="shared" si="58"/>
        <v/>
      </c>
      <c r="AD73" s="9" t="str">
        <f t="shared" si="59"/>
        <v/>
      </c>
      <c r="AE73" s="9" t="str">
        <f t="shared" si="60"/>
        <v/>
      </c>
      <c r="AF73" s="9" t="b">
        <f>IF(ISERROR(VLOOKUP(AA73,People!$A$2:$A$149,1,FALSE)), IF(LEN(AA73)=0,TRUE,FALSE),IF(ISERROR(VLOOKUP(AC73,People!$A$2:$A$149,1,FALSE)),IF(LEN(AC73)=0,TRUE,FALSE),IF(ISERROR(VLOOKUP(AE73,People!$A$2:$A$149,1,FALSE)),IF(LEN(AE73)=0,TRUE,FALSE),TRUE)))</f>
        <v>1</v>
      </c>
      <c r="AG73" s="9" t="str">
        <f t="shared" si="61"/>
        <v>AceR</v>
      </c>
      <c r="AH73" s="9" t="str">
        <f t="shared" si="62"/>
        <v/>
      </c>
      <c r="AI73" s="9" t="str">
        <f t="shared" si="63"/>
        <v/>
      </c>
      <c r="AJ73" s="9" t="str">
        <f t="shared" si="64"/>
        <v/>
      </c>
      <c r="AK73" s="9" t="str">
        <f t="shared" si="65"/>
        <v/>
      </c>
      <c r="AL73" s="9" t="b">
        <f>IF(ISERROR(VLOOKUP(AG73,People!$A$2:$A$149,1,FALSE)), IF(LEN(AG73)=0,TRUE,FALSE),IF(ISERROR(VLOOKUP(AI73,People!$A$2:$A$149,1,FALSE)),IF(LEN(AI73)=0,TRUE,FALSE),IF(ISERROR(VLOOKUP(AK73,People!$A$2:$A$149,1,FALSE)),IF(LEN(AK73)=0,TRUE,FALSE),TRUE)))</f>
        <v>0</v>
      </c>
      <c r="AM73" s="9" t="str">
        <f t="shared" si="66"/>
        <v/>
      </c>
      <c r="AN73" s="9" t="str">
        <f t="shared" si="67"/>
        <v/>
      </c>
      <c r="AO73" s="9" t="str">
        <f t="shared" si="68"/>
        <v/>
      </c>
      <c r="AP73" s="9" t="str">
        <f t="shared" si="69"/>
        <v/>
      </c>
      <c r="AQ73" s="9" t="str">
        <f t="shared" si="70"/>
        <v/>
      </c>
      <c r="AR73" s="9" t="b">
        <f>IF(ISERROR(VLOOKUP(AM73,People!$A$2:$A$149,1,FALSE)), IF(LEN(AM73)=0,TRUE,FALSE),IF(ISERROR(VLOOKUP(AO73,People!$A$2:$A$149,1,FALSE)),IF(LEN(AO73)=0,TRUE,FALSE),IF(ISERROR(VLOOKUP(AQ73,People!$A$2:$A$149,1,FALSE)),IF(LEN(AQ73)=0,TRUE,FALSE),TRUE)))</f>
        <v>1</v>
      </c>
      <c r="AS73" s="10">
        <f t="shared" si="71"/>
        <v>0</v>
      </c>
      <c r="AT73" s="10">
        <f t="shared" si="72"/>
        <v>0</v>
      </c>
      <c r="AU73" s="10">
        <f t="shared" si="73"/>
        <v>0</v>
      </c>
      <c r="AV73" s="10">
        <f t="shared" si="74"/>
        <v>1</v>
      </c>
      <c r="AW73" s="10">
        <f t="shared" si="75"/>
        <v>0</v>
      </c>
      <c r="AX73" s="10" t="str">
        <f t="shared" si="76"/>
        <v>Theatre,Improv,Tipi Hill,8,0,0,0,1,0</v>
      </c>
    </row>
    <row r="74" spans="1:50" ht="33" customHeight="1">
      <c r="A74" s="16" t="s">
        <v>243</v>
      </c>
      <c r="B74" s="16" t="s">
        <v>39</v>
      </c>
      <c r="C74" s="16" t="s">
        <v>171</v>
      </c>
      <c r="D74" s="17">
        <v>30</v>
      </c>
      <c r="E74" s="18"/>
      <c r="F74" s="18"/>
      <c r="G74" s="18"/>
      <c r="H74" s="18" t="s">
        <v>134</v>
      </c>
      <c r="I74" s="18" t="s">
        <v>134</v>
      </c>
      <c r="J74" s="9" t="str">
        <f t="shared" ref="J74:J113" si="77">B74</f>
        <v>Musical</v>
      </c>
      <c r="K74" s="9">
        <f t="shared" ref="K74:K113" si="78">IF(ISBLANK(E74),0,+(D74))</f>
        <v>0</v>
      </c>
      <c r="L74" s="9">
        <f t="shared" si="43"/>
        <v>0</v>
      </c>
      <c r="M74" s="9">
        <f t="shared" si="44"/>
        <v>0</v>
      </c>
      <c r="N74" s="9">
        <f t="shared" si="45"/>
        <v>30</v>
      </c>
      <c r="O74" s="9" t="str">
        <f t="shared" si="46"/>
        <v/>
      </c>
      <c r="P74" s="9" t="str">
        <f t="shared" si="47"/>
        <v/>
      </c>
      <c r="Q74" s="9" t="str">
        <f t="shared" si="48"/>
        <v/>
      </c>
      <c r="R74" s="9" t="str">
        <f t="shared" si="49"/>
        <v/>
      </c>
      <c r="S74" s="9" t="str">
        <f t="shared" si="50"/>
        <v/>
      </c>
      <c r="T74" s="9" t="b">
        <f>IF(ISERROR(VLOOKUP(O74,People!$A$2:$A$149,1,FALSE)), IF(LEN(O74)=0,TRUE,FALSE),IF(ISERROR(VLOOKUP(Q74,People!$A$2:$A$149,1,FALSE)),IF(LEN(Q74)=0,TRUE,FALSE),IF(ISERROR(VLOOKUP(S74,People!$A$2:$A$149,1,FALSE)),IF(LEN(S74)=0,TRUE,FALSE),TRUE)))</f>
        <v>1</v>
      </c>
      <c r="U74" s="9" t="str">
        <f t="shared" si="51"/>
        <v/>
      </c>
      <c r="V74" s="9" t="str">
        <f t="shared" si="52"/>
        <v/>
      </c>
      <c r="W74" s="9" t="str">
        <f t="shared" si="53"/>
        <v/>
      </c>
      <c r="X74" s="9" t="str">
        <f t="shared" si="54"/>
        <v/>
      </c>
      <c r="Y74" s="9" t="str">
        <f t="shared" si="55"/>
        <v/>
      </c>
      <c r="Z74" s="9" t="b">
        <f>IF(ISERROR(VLOOKUP(U74,People!$A$2:$A$149,1,FALSE)), IF(LEN(U74)=0,TRUE,FALSE),IF(ISERROR(VLOOKUP(W74,People!$A$2:$A$149,1,FALSE)),IF(LEN(W74)=0,TRUE,FALSE),IF(ISERROR(VLOOKUP(Y74,People!$A$2:$A$149,1,FALSE)),IF(LEN(Y74)=0,TRUE,FALSE),TRUE)))</f>
        <v>1</v>
      </c>
      <c r="AA74" s="9" t="str">
        <f t="shared" si="56"/>
        <v/>
      </c>
      <c r="AB74" s="9" t="str">
        <f t="shared" si="57"/>
        <v/>
      </c>
      <c r="AC74" s="9" t="str">
        <f t="shared" si="58"/>
        <v/>
      </c>
      <c r="AD74" s="9" t="str">
        <f t="shared" si="59"/>
        <v/>
      </c>
      <c r="AE74" s="9" t="str">
        <f t="shared" si="60"/>
        <v/>
      </c>
      <c r="AF74" s="9" t="b">
        <f>IF(ISERROR(VLOOKUP(AA74,People!$A$2:$A$149,1,FALSE)), IF(LEN(AA74)=0,TRUE,FALSE),IF(ISERROR(VLOOKUP(AC74,People!$A$2:$A$149,1,FALSE)),IF(LEN(AC74)=0,TRUE,FALSE),IF(ISERROR(VLOOKUP(AE74,People!$A$2:$A$149,1,FALSE)),IF(LEN(AE74)=0,TRUE,FALSE),TRUE)))</f>
        <v>1</v>
      </c>
      <c r="AG74" s="9" t="str">
        <f t="shared" si="61"/>
        <v>Cherity</v>
      </c>
      <c r="AH74" s="9" t="str">
        <f t="shared" si="62"/>
        <v>BryanP Ceisley</v>
      </c>
      <c r="AI74" s="9" t="str">
        <f t="shared" si="63"/>
        <v>BryanP</v>
      </c>
      <c r="AJ74" s="9" t="str">
        <f t="shared" si="64"/>
        <v>Ceisley</v>
      </c>
      <c r="AK74" s="9" t="str">
        <f t="shared" si="65"/>
        <v>Ceisley</v>
      </c>
      <c r="AL74" s="9" t="b">
        <f>IF(ISERROR(VLOOKUP(AG74,People!$A$2:$A$149,1,FALSE)), IF(LEN(AG74)=0,TRUE,FALSE),IF(ISERROR(VLOOKUP(AI74,People!$A$2:$A$149,1,FALSE)),IF(LEN(AI74)=0,TRUE,FALSE),IF(ISERROR(VLOOKUP(AK74,People!$A$2:$A$149,1,FALSE)),IF(LEN(AK74)=0,TRUE,FALSE),TRUE)))</f>
        <v>0</v>
      </c>
      <c r="AM74" s="9" t="str">
        <f t="shared" si="66"/>
        <v>Cherity</v>
      </c>
      <c r="AN74" s="9" t="str">
        <f t="shared" si="67"/>
        <v>BryanP Ceisley</v>
      </c>
      <c r="AO74" s="9" t="str">
        <f t="shared" si="68"/>
        <v>BryanP</v>
      </c>
      <c r="AP74" s="9" t="str">
        <f t="shared" si="69"/>
        <v>Ceisley</v>
      </c>
      <c r="AQ74" s="9" t="str">
        <f t="shared" si="70"/>
        <v>Ceisley</v>
      </c>
      <c r="AR74" s="9" t="b">
        <f>IF(ISERROR(VLOOKUP(AM74,People!$A$2:$A$149,1,FALSE)), IF(LEN(AM74)=0,TRUE,FALSE),IF(ISERROR(VLOOKUP(AO74,People!$A$2:$A$149,1,FALSE)),IF(LEN(AO74)=0,TRUE,FALSE),IF(ISERROR(VLOOKUP(AQ74,People!$A$2:$A$149,1,FALSE)),IF(LEN(AQ74)=0,TRUE,FALSE),TRUE)))</f>
        <v>0</v>
      </c>
      <c r="AS74" s="10">
        <f t="shared" si="71"/>
        <v>0</v>
      </c>
      <c r="AT74" s="10">
        <f t="shared" si="72"/>
        <v>0</v>
      </c>
      <c r="AU74" s="10">
        <f t="shared" si="73"/>
        <v>0</v>
      </c>
      <c r="AV74" s="10">
        <f t="shared" si="74"/>
        <v>1</v>
      </c>
      <c r="AW74" s="10">
        <f t="shared" si="75"/>
        <v>1</v>
      </c>
      <c r="AX74" s="10" t="str">
        <f t="shared" si="76"/>
        <v>Theatre,Musical,Rec Hall,30,0,0,0,1,1</v>
      </c>
    </row>
    <row r="75" spans="1:50" ht="33" customHeight="1">
      <c r="A75" s="16" t="s">
        <v>243</v>
      </c>
      <c r="B75" s="16" t="s">
        <v>96</v>
      </c>
      <c r="C75" s="16" t="s">
        <v>171</v>
      </c>
      <c r="D75" s="17">
        <v>24</v>
      </c>
      <c r="E75" s="18"/>
      <c r="F75" s="18"/>
      <c r="G75" s="18" t="s">
        <v>279</v>
      </c>
      <c r="H75" s="18"/>
      <c r="I75" s="18" t="s">
        <v>279</v>
      </c>
      <c r="J75" s="9" t="str">
        <f t="shared" si="77"/>
        <v>Play</v>
      </c>
      <c r="K75" s="9">
        <f t="shared" si="78"/>
        <v>0</v>
      </c>
      <c r="L75" s="9">
        <f t="shared" ref="L75:L113" si="79">IF(ISBLANK(F75),0,+(D75))</f>
        <v>0</v>
      </c>
      <c r="M75" s="9">
        <f t="shared" ref="M75:M113" si="80">IF(ISBLANK(G75),0,+(D75))</f>
        <v>24</v>
      </c>
      <c r="N75" s="9">
        <f t="shared" ref="N75:N113" si="81">IF(ISBLANK(H75),0,+(D75))</f>
        <v>0</v>
      </c>
      <c r="O75" s="9" t="str">
        <f t="shared" si="46"/>
        <v/>
      </c>
      <c r="P75" s="9" t="str">
        <f t="shared" si="47"/>
        <v/>
      </c>
      <c r="Q75" s="9" t="str">
        <f t="shared" si="48"/>
        <v/>
      </c>
      <c r="R75" s="9" t="str">
        <f t="shared" si="49"/>
        <v/>
      </c>
      <c r="S75" s="9" t="str">
        <f t="shared" si="50"/>
        <v/>
      </c>
      <c r="T75" s="9" t="b">
        <f>IF(ISERROR(VLOOKUP(O75,People!$A$2:$A$149,1,FALSE)), IF(LEN(O75)=0,TRUE,FALSE),IF(ISERROR(VLOOKUP(Q75,People!$A$2:$A$149,1,FALSE)),IF(LEN(Q75)=0,TRUE,FALSE),IF(ISERROR(VLOOKUP(S75,People!$A$2:$A$149,1,FALSE)),IF(LEN(S75)=0,TRUE,FALSE),TRUE)))</f>
        <v>1</v>
      </c>
      <c r="U75" s="9" t="str">
        <f t="shared" si="51"/>
        <v/>
      </c>
      <c r="V75" s="9" t="str">
        <f t="shared" si="52"/>
        <v/>
      </c>
      <c r="W75" s="9" t="str">
        <f t="shared" si="53"/>
        <v/>
      </c>
      <c r="X75" s="9" t="str">
        <f t="shared" si="54"/>
        <v/>
      </c>
      <c r="Y75" s="9" t="str">
        <f t="shared" si="55"/>
        <v/>
      </c>
      <c r="Z75" s="9" t="b">
        <f>IF(ISERROR(VLOOKUP(U75,People!$A$2:$A$149,1,FALSE)), IF(LEN(U75)=0,TRUE,FALSE),IF(ISERROR(VLOOKUP(W75,People!$A$2:$A$149,1,FALSE)),IF(LEN(W75)=0,TRUE,FALSE),IF(ISERROR(VLOOKUP(Y75,People!$A$2:$A$149,1,FALSE)),IF(LEN(Y75)=0,TRUE,FALSE),TRUE)))</f>
        <v>1</v>
      </c>
      <c r="AA75" s="9" t="str">
        <f t="shared" si="56"/>
        <v>Christine</v>
      </c>
      <c r="AB75" s="9" t="str">
        <f t="shared" si="57"/>
        <v>DavidK JuliaK</v>
      </c>
      <c r="AC75" s="9" t="str">
        <f t="shared" si="58"/>
        <v>DavidK</v>
      </c>
      <c r="AD75" s="9" t="str">
        <f t="shared" si="59"/>
        <v>JuliaK</v>
      </c>
      <c r="AE75" s="9" t="str">
        <f t="shared" si="60"/>
        <v>JuliaK</v>
      </c>
      <c r="AF75" s="9" t="b">
        <f>IF(ISERROR(VLOOKUP(AA75,People!$A$2:$A$149,1,FALSE)), IF(LEN(AA75)=0,TRUE,FALSE),IF(ISERROR(VLOOKUP(AC75,People!$A$2:$A$149,1,FALSE)),IF(LEN(AC75)=0,TRUE,FALSE),IF(ISERROR(VLOOKUP(AE75,People!$A$2:$A$149,1,FALSE)),IF(LEN(AE75)=0,TRUE,FALSE),TRUE)))</f>
        <v>0</v>
      </c>
      <c r="AG75" s="9" t="str">
        <f t="shared" si="61"/>
        <v/>
      </c>
      <c r="AH75" s="9" t="str">
        <f t="shared" si="62"/>
        <v/>
      </c>
      <c r="AI75" s="9" t="str">
        <f t="shared" si="63"/>
        <v/>
      </c>
      <c r="AJ75" s="9" t="str">
        <f t="shared" si="64"/>
        <v/>
      </c>
      <c r="AK75" s="9" t="str">
        <f t="shared" si="65"/>
        <v/>
      </c>
      <c r="AL75" s="9" t="b">
        <f>IF(ISERROR(VLOOKUP(AG75,People!$A$2:$A$149,1,FALSE)), IF(LEN(AG75)=0,TRUE,FALSE),IF(ISERROR(VLOOKUP(AI75,People!$A$2:$A$149,1,FALSE)),IF(LEN(AI75)=0,TRUE,FALSE),IF(ISERROR(VLOOKUP(AK75,People!$A$2:$A$149,1,FALSE)),IF(LEN(AK75)=0,TRUE,FALSE),TRUE)))</f>
        <v>1</v>
      </c>
      <c r="AM75" s="9" t="str">
        <f t="shared" si="66"/>
        <v>Christine</v>
      </c>
      <c r="AN75" s="9" t="str">
        <f t="shared" si="67"/>
        <v>DavidK JuliaK</v>
      </c>
      <c r="AO75" s="9" t="str">
        <f t="shared" si="68"/>
        <v>DavidK</v>
      </c>
      <c r="AP75" s="9" t="str">
        <f t="shared" si="69"/>
        <v>JuliaK</v>
      </c>
      <c r="AQ75" s="9" t="str">
        <f t="shared" si="70"/>
        <v>JuliaK</v>
      </c>
      <c r="AR75" s="9" t="b">
        <f>IF(ISERROR(VLOOKUP(AM75,People!$A$2:$A$149,1,FALSE)), IF(LEN(AM75)=0,TRUE,FALSE),IF(ISERROR(VLOOKUP(AO75,People!$A$2:$A$149,1,FALSE)),IF(LEN(AO75)=0,TRUE,FALSE),IF(ISERROR(VLOOKUP(AQ75,People!$A$2:$A$149,1,FALSE)),IF(LEN(AQ75)=0,TRUE,FALSE),TRUE)))</f>
        <v>0</v>
      </c>
      <c r="AS75" s="10">
        <f t="shared" si="71"/>
        <v>0</v>
      </c>
      <c r="AT75" s="10">
        <f t="shared" si="72"/>
        <v>0</v>
      </c>
      <c r="AU75" s="10">
        <f t="shared" si="73"/>
        <v>1</v>
      </c>
      <c r="AV75" s="10">
        <f t="shared" si="74"/>
        <v>0</v>
      </c>
      <c r="AW75" s="10">
        <f t="shared" si="75"/>
        <v>1</v>
      </c>
      <c r="AX75" s="10" t="str">
        <f t="shared" si="76"/>
        <v>Theatre,Play,Rec Hall,24,0,0,1,0,1</v>
      </c>
    </row>
    <row r="76" spans="1:50" ht="33" customHeight="1">
      <c r="A76" s="16" t="s">
        <v>243</v>
      </c>
      <c r="B76" s="16" t="s">
        <v>275</v>
      </c>
      <c r="C76" s="16" t="s">
        <v>171</v>
      </c>
      <c r="D76" s="17">
        <v>8</v>
      </c>
      <c r="E76" s="18"/>
      <c r="F76" s="18" t="s">
        <v>274</v>
      </c>
      <c r="G76" s="18"/>
      <c r="H76" s="18"/>
      <c r="I76" s="18"/>
      <c r="J76" s="9" t="str">
        <f t="shared" si="77"/>
        <v>Shakespeare</v>
      </c>
      <c r="K76" s="9">
        <f t="shared" si="78"/>
        <v>0</v>
      </c>
      <c r="L76" s="9">
        <f t="shared" si="79"/>
        <v>8</v>
      </c>
      <c r="M76" s="9">
        <f t="shared" si="80"/>
        <v>0</v>
      </c>
      <c r="N76" s="9">
        <f t="shared" si="81"/>
        <v>0</v>
      </c>
      <c r="O76" s="9" t="str">
        <f t="shared" si="46"/>
        <v/>
      </c>
      <c r="P76" s="9" t="str">
        <f t="shared" si="47"/>
        <v/>
      </c>
      <c r="Q76" s="9" t="str">
        <f t="shared" si="48"/>
        <v/>
      </c>
      <c r="R76" s="9" t="str">
        <f t="shared" si="49"/>
        <v/>
      </c>
      <c r="S76" s="9" t="str">
        <f t="shared" si="50"/>
        <v/>
      </c>
      <c r="T76" s="9" t="b">
        <f>IF(ISERROR(VLOOKUP(O76,People!$A$2:$A$149,1,FALSE)), IF(LEN(O76)=0,TRUE,FALSE),IF(ISERROR(VLOOKUP(Q76,People!$A$2:$A$149,1,FALSE)),IF(LEN(Q76)=0,TRUE,FALSE),IF(ISERROR(VLOOKUP(S76,People!$A$2:$A$149,1,FALSE)),IF(LEN(S76)=0,TRUE,FALSE),TRUE)))</f>
        <v>1</v>
      </c>
      <c r="U76" s="9" t="str">
        <f t="shared" si="51"/>
        <v>JuliaK</v>
      </c>
      <c r="V76" s="9" t="str">
        <f t="shared" si="52"/>
        <v/>
      </c>
      <c r="W76" s="9" t="str">
        <f t="shared" si="53"/>
        <v/>
      </c>
      <c r="X76" s="9" t="str">
        <f t="shared" si="54"/>
        <v/>
      </c>
      <c r="Y76" s="9" t="str">
        <f t="shared" si="55"/>
        <v/>
      </c>
      <c r="Z76" s="9" t="b">
        <f>IF(ISERROR(VLOOKUP(U76,People!$A$2:$A$149,1,FALSE)), IF(LEN(U76)=0,TRUE,FALSE),IF(ISERROR(VLOOKUP(W76,People!$A$2:$A$149,1,FALSE)),IF(LEN(W76)=0,TRUE,FALSE),IF(ISERROR(VLOOKUP(Y76,People!$A$2:$A$149,1,FALSE)),IF(LEN(Y76)=0,TRUE,FALSE),TRUE)))</f>
        <v>0</v>
      </c>
      <c r="AA76" s="9" t="str">
        <f t="shared" si="56"/>
        <v/>
      </c>
      <c r="AB76" s="9" t="str">
        <f t="shared" si="57"/>
        <v/>
      </c>
      <c r="AC76" s="9" t="str">
        <f t="shared" si="58"/>
        <v/>
      </c>
      <c r="AD76" s="9" t="str">
        <f t="shared" si="59"/>
        <v/>
      </c>
      <c r="AE76" s="9" t="str">
        <f t="shared" si="60"/>
        <v/>
      </c>
      <c r="AF76" s="9" t="b">
        <f>IF(ISERROR(VLOOKUP(AA76,People!$A$2:$A$149,1,FALSE)), IF(LEN(AA76)=0,TRUE,FALSE),IF(ISERROR(VLOOKUP(AC76,People!$A$2:$A$149,1,FALSE)),IF(LEN(AC76)=0,TRUE,FALSE),IF(ISERROR(VLOOKUP(AE76,People!$A$2:$A$149,1,FALSE)),IF(LEN(AE76)=0,TRUE,FALSE),TRUE)))</f>
        <v>1</v>
      </c>
      <c r="AG76" s="9" t="str">
        <f t="shared" si="61"/>
        <v/>
      </c>
      <c r="AH76" s="9" t="str">
        <f t="shared" si="62"/>
        <v/>
      </c>
      <c r="AI76" s="9" t="str">
        <f t="shared" si="63"/>
        <v/>
      </c>
      <c r="AJ76" s="9" t="str">
        <f t="shared" si="64"/>
        <v/>
      </c>
      <c r="AK76" s="9" t="str">
        <f t="shared" si="65"/>
        <v/>
      </c>
      <c r="AL76" s="9" t="b">
        <f>IF(ISERROR(VLOOKUP(AG76,People!$A$2:$A$149,1,FALSE)), IF(LEN(AG76)=0,TRUE,FALSE),IF(ISERROR(VLOOKUP(AI76,People!$A$2:$A$149,1,FALSE)),IF(LEN(AI76)=0,TRUE,FALSE),IF(ISERROR(VLOOKUP(AK76,People!$A$2:$A$149,1,FALSE)),IF(LEN(AK76)=0,TRUE,FALSE),TRUE)))</f>
        <v>1</v>
      </c>
      <c r="AM76" s="9" t="str">
        <f t="shared" si="66"/>
        <v/>
      </c>
      <c r="AN76" s="9" t="str">
        <f t="shared" si="67"/>
        <v/>
      </c>
      <c r="AO76" s="9" t="str">
        <f t="shared" si="68"/>
        <v/>
      </c>
      <c r="AP76" s="9" t="str">
        <f t="shared" si="69"/>
        <v/>
      </c>
      <c r="AQ76" s="9" t="str">
        <f t="shared" si="70"/>
        <v/>
      </c>
      <c r="AR76" s="9" t="b">
        <f>IF(ISERROR(VLOOKUP(AM76,People!$A$2:$A$149,1,FALSE)), IF(LEN(AM76)=0,TRUE,FALSE),IF(ISERROR(VLOOKUP(AO76,People!$A$2:$A$149,1,FALSE)),IF(LEN(AO76)=0,TRUE,FALSE),IF(ISERROR(VLOOKUP(AQ76,People!$A$2:$A$149,1,FALSE)),IF(LEN(AQ76)=0,TRUE,FALSE),TRUE)))</f>
        <v>1</v>
      </c>
      <c r="AS76" s="10">
        <f t="shared" si="71"/>
        <v>0</v>
      </c>
      <c r="AT76" s="10">
        <f t="shared" si="72"/>
        <v>1</v>
      </c>
      <c r="AU76" s="10">
        <f t="shared" si="73"/>
        <v>0</v>
      </c>
      <c r="AV76" s="10">
        <f t="shared" si="74"/>
        <v>0</v>
      </c>
      <c r="AW76" s="10">
        <f t="shared" si="75"/>
        <v>0</v>
      </c>
      <c r="AX76" s="10" t="str">
        <f t="shared" si="76"/>
        <v>Theatre,Shakespeare,Rec Hall,8,0,1,0,0,0</v>
      </c>
    </row>
    <row r="77" spans="1:50" ht="33" customHeight="1">
      <c r="A77" s="16" t="s">
        <v>176</v>
      </c>
      <c r="B77" s="16" t="s">
        <v>306</v>
      </c>
      <c r="C77" s="16" t="s">
        <v>130</v>
      </c>
      <c r="D77" s="17">
        <v>6</v>
      </c>
      <c r="E77" s="18" t="s">
        <v>298</v>
      </c>
      <c r="F77" s="18"/>
      <c r="G77" s="18"/>
      <c r="H77" s="18"/>
      <c r="I77" s="18"/>
      <c r="J77" s="9" t="str">
        <f t="shared" si="77"/>
        <v>Boating</v>
      </c>
      <c r="K77" s="9">
        <f t="shared" si="78"/>
        <v>6</v>
      </c>
      <c r="L77" s="9">
        <f t="shared" si="79"/>
        <v>0</v>
      </c>
      <c r="M77" s="9">
        <f t="shared" si="80"/>
        <v>0</v>
      </c>
      <c r="N77" s="9">
        <f t="shared" si="81"/>
        <v>0</v>
      </c>
      <c r="O77" s="9" t="str">
        <f t="shared" si="46"/>
        <v>Florent</v>
      </c>
      <c r="P77" s="9" t="str">
        <f t="shared" si="47"/>
        <v>Louise</v>
      </c>
      <c r="Q77" s="9" t="str">
        <f t="shared" si="48"/>
        <v>Louise</v>
      </c>
      <c r="R77" s="9" t="str">
        <f t="shared" si="49"/>
        <v/>
      </c>
      <c r="S77" s="9" t="str">
        <f t="shared" si="50"/>
        <v/>
      </c>
      <c r="T77" s="9" t="b">
        <f>IF(ISERROR(VLOOKUP(O77,People!$A$2:$A$149,1,FALSE)), IF(LEN(O77)=0,TRUE,FALSE),IF(ISERROR(VLOOKUP(Q77,People!$A$2:$A$149,1,FALSE)),IF(LEN(Q77)=0,TRUE,FALSE),IF(ISERROR(VLOOKUP(S77,People!$A$2:$A$149,1,FALSE)),IF(LEN(S77)=0,TRUE,FALSE),TRUE)))</f>
        <v>1</v>
      </c>
      <c r="U77" s="9" t="str">
        <f t="shared" si="51"/>
        <v/>
      </c>
      <c r="V77" s="9" t="str">
        <f t="shared" si="52"/>
        <v/>
      </c>
      <c r="W77" s="9" t="str">
        <f t="shared" si="53"/>
        <v/>
      </c>
      <c r="X77" s="9" t="str">
        <f t="shared" si="54"/>
        <v/>
      </c>
      <c r="Y77" s="9" t="str">
        <f t="shared" si="55"/>
        <v/>
      </c>
      <c r="Z77" s="9" t="b">
        <f>IF(ISERROR(VLOOKUP(U77,People!$A$2:$A$149,1,FALSE)), IF(LEN(U77)=0,TRUE,FALSE),IF(ISERROR(VLOOKUP(W77,People!$A$2:$A$149,1,FALSE)),IF(LEN(W77)=0,TRUE,FALSE),IF(ISERROR(VLOOKUP(Y77,People!$A$2:$A$149,1,FALSE)),IF(LEN(Y77)=0,TRUE,FALSE),TRUE)))</f>
        <v>1</v>
      </c>
      <c r="AA77" s="9" t="str">
        <f t="shared" si="56"/>
        <v/>
      </c>
      <c r="AB77" s="9" t="str">
        <f t="shared" si="57"/>
        <v/>
      </c>
      <c r="AC77" s="9" t="str">
        <f t="shared" si="58"/>
        <v/>
      </c>
      <c r="AD77" s="9" t="str">
        <f t="shared" si="59"/>
        <v/>
      </c>
      <c r="AE77" s="9" t="str">
        <f t="shared" si="60"/>
        <v/>
      </c>
      <c r="AF77" s="9" t="b">
        <f>IF(ISERROR(VLOOKUP(AA77,People!$A$2:$A$149,1,FALSE)), IF(LEN(AA77)=0,TRUE,FALSE),IF(ISERROR(VLOOKUP(AC77,People!$A$2:$A$149,1,FALSE)),IF(LEN(AC77)=0,TRUE,FALSE),IF(ISERROR(VLOOKUP(AE77,People!$A$2:$A$149,1,FALSE)),IF(LEN(AE77)=0,TRUE,FALSE),TRUE)))</f>
        <v>1</v>
      </c>
      <c r="AG77" s="9" t="str">
        <f t="shared" si="61"/>
        <v/>
      </c>
      <c r="AH77" s="9" t="str">
        <f t="shared" si="62"/>
        <v/>
      </c>
      <c r="AI77" s="9" t="str">
        <f t="shared" si="63"/>
        <v/>
      </c>
      <c r="AJ77" s="9" t="str">
        <f t="shared" si="64"/>
        <v/>
      </c>
      <c r="AK77" s="9" t="str">
        <f t="shared" si="65"/>
        <v/>
      </c>
      <c r="AL77" s="9" t="b">
        <f>IF(ISERROR(VLOOKUP(AG77,People!$A$2:$A$149,1,FALSE)), IF(LEN(AG77)=0,TRUE,FALSE),IF(ISERROR(VLOOKUP(AI77,People!$A$2:$A$149,1,FALSE)),IF(LEN(AI77)=0,TRUE,FALSE),IF(ISERROR(VLOOKUP(AK77,People!$A$2:$A$149,1,FALSE)),IF(LEN(AK77)=0,TRUE,FALSE),TRUE)))</f>
        <v>1</v>
      </c>
      <c r="AM77" s="9" t="str">
        <f t="shared" si="66"/>
        <v/>
      </c>
      <c r="AN77" s="9" t="str">
        <f t="shared" si="67"/>
        <v/>
      </c>
      <c r="AO77" s="9" t="str">
        <f t="shared" si="68"/>
        <v/>
      </c>
      <c r="AP77" s="9" t="str">
        <f t="shared" si="69"/>
        <v/>
      </c>
      <c r="AQ77" s="9" t="str">
        <f t="shared" si="70"/>
        <v/>
      </c>
      <c r="AR77" s="9" t="b">
        <f>IF(ISERROR(VLOOKUP(AM77,People!$A$2:$A$149,1,FALSE)), IF(LEN(AM77)=0,TRUE,FALSE),IF(ISERROR(VLOOKUP(AO77,People!$A$2:$A$149,1,FALSE)),IF(LEN(AO77)=0,TRUE,FALSE),IF(ISERROR(VLOOKUP(AQ77,People!$A$2:$A$149,1,FALSE)),IF(LEN(AQ77)=0,TRUE,FALSE),TRUE)))</f>
        <v>1</v>
      </c>
      <c r="AS77" s="10">
        <f t="shared" si="71"/>
        <v>1</v>
      </c>
      <c r="AT77" s="10">
        <f t="shared" si="72"/>
        <v>0</v>
      </c>
      <c r="AU77" s="10">
        <f t="shared" si="73"/>
        <v>0</v>
      </c>
      <c r="AV77" s="10">
        <f t="shared" si="74"/>
        <v>0</v>
      </c>
      <c r="AW77" s="10">
        <f t="shared" si="75"/>
        <v>0</v>
      </c>
      <c r="AX77" s="10" t="str">
        <f t="shared" si="76"/>
        <v>Water,Boating,Lake,6,1,0,0,0,0</v>
      </c>
    </row>
    <row r="78" spans="1:50" ht="33" customHeight="1">
      <c r="A78" s="16" t="s">
        <v>176</v>
      </c>
      <c r="B78" s="16" t="s">
        <v>196</v>
      </c>
      <c r="C78" s="16" t="s">
        <v>130</v>
      </c>
      <c r="D78" s="17">
        <v>5</v>
      </c>
      <c r="E78" s="18" t="s">
        <v>770</v>
      </c>
      <c r="F78" s="18"/>
      <c r="G78" s="18"/>
      <c r="H78" s="18"/>
      <c r="I78" s="18"/>
      <c r="J78" s="9" t="str">
        <f t="shared" si="77"/>
        <v>Fishing</v>
      </c>
      <c r="K78" s="9">
        <f t="shared" si="78"/>
        <v>5</v>
      </c>
      <c r="L78" s="9">
        <f t="shared" si="79"/>
        <v>0</v>
      </c>
      <c r="M78" s="9">
        <f t="shared" si="80"/>
        <v>0</v>
      </c>
      <c r="N78" s="9">
        <f t="shared" si="81"/>
        <v>0</v>
      </c>
      <c r="O78" s="9" t="str">
        <f t="shared" si="46"/>
        <v>Kim</v>
      </c>
      <c r="P78" s="9" t="str">
        <f t="shared" si="47"/>
        <v/>
      </c>
      <c r="Q78" s="9" t="str">
        <f t="shared" si="48"/>
        <v/>
      </c>
      <c r="R78" s="9" t="str">
        <f t="shared" si="49"/>
        <v/>
      </c>
      <c r="S78" s="9" t="str">
        <f t="shared" si="50"/>
        <v/>
      </c>
      <c r="T78" s="9" t="b">
        <f>IF(ISERROR(VLOOKUP(O78,People!$A$2:$A$149,1,FALSE)), IF(LEN(O78)=0,TRUE,FALSE),IF(ISERROR(VLOOKUP(Q78,People!$A$2:$A$149,1,FALSE)),IF(LEN(Q78)=0,TRUE,FALSE),IF(ISERROR(VLOOKUP(S78,People!$A$2:$A$149,1,FALSE)),IF(LEN(S78)=0,TRUE,FALSE),TRUE)))</f>
        <v>1</v>
      </c>
      <c r="U78" s="9" t="str">
        <f t="shared" si="51"/>
        <v/>
      </c>
      <c r="V78" s="9" t="str">
        <f t="shared" si="52"/>
        <v/>
      </c>
      <c r="W78" s="9" t="str">
        <f t="shared" si="53"/>
        <v/>
      </c>
      <c r="X78" s="9" t="str">
        <f t="shared" si="54"/>
        <v/>
      </c>
      <c r="Y78" s="9" t="str">
        <f t="shared" si="55"/>
        <v/>
      </c>
      <c r="Z78" s="9" t="b">
        <f>IF(ISERROR(VLOOKUP(U78,People!$A$2:$A$149,1,FALSE)), IF(LEN(U78)=0,TRUE,FALSE),IF(ISERROR(VLOOKUP(W78,People!$A$2:$A$149,1,FALSE)),IF(LEN(W78)=0,TRUE,FALSE),IF(ISERROR(VLOOKUP(Y78,People!$A$2:$A$149,1,FALSE)),IF(LEN(Y78)=0,TRUE,FALSE),TRUE)))</f>
        <v>1</v>
      </c>
      <c r="AA78" s="9" t="str">
        <f t="shared" si="56"/>
        <v/>
      </c>
      <c r="AB78" s="9" t="str">
        <f t="shared" si="57"/>
        <v/>
      </c>
      <c r="AC78" s="9" t="str">
        <f t="shared" si="58"/>
        <v/>
      </c>
      <c r="AD78" s="9" t="str">
        <f t="shared" si="59"/>
        <v/>
      </c>
      <c r="AE78" s="9" t="str">
        <f t="shared" si="60"/>
        <v/>
      </c>
      <c r="AF78" s="9" t="b">
        <f>IF(ISERROR(VLOOKUP(AA78,People!$A$2:$A$149,1,FALSE)), IF(LEN(AA78)=0,TRUE,FALSE),IF(ISERROR(VLOOKUP(AC78,People!$A$2:$A$149,1,FALSE)),IF(LEN(AC78)=0,TRUE,FALSE),IF(ISERROR(VLOOKUP(AE78,People!$A$2:$A$149,1,FALSE)),IF(LEN(AE78)=0,TRUE,FALSE),TRUE)))</f>
        <v>1</v>
      </c>
      <c r="AG78" s="9" t="str">
        <f t="shared" si="61"/>
        <v/>
      </c>
      <c r="AH78" s="9" t="str">
        <f t="shared" si="62"/>
        <v/>
      </c>
      <c r="AI78" s="9" t="str">
        <f t="shared" si="63"/>
        <v/>
      </c>
      <c r="AJ78" s="9" t="str">
        <f t="shared" si="64"/>
        <v/>
      </c>
      <c r="AK78" s="9" t="str">
        <f t="shared" si="65"/>
        <v/>
      </c>
      <c r="AL78" s="9" t="b">
        <f>IF(ISERROR(VLOOKUP(AG78,People!$A$2:$A$149,1,FALSE)), IF(LEN(AG78)=0,TRUE,FALSE),IF(ISERROR(VLOOKUP(AI78,People!$A$2:$A$149,1,FALSE)),IF(LEN(AI78)=0,TRUE,FALSE),IF(ISERROR(VLOOKUP(AK78,People!$A$2:$A$149,1,FALSE)),IF(LEN(AK78)=0,TRUE,FALSE),TRUE)))</f>
        <v>1</v>
      </c>
      <c r="AM78" s="9" t="str">
        <f t="shared" si="66"/>
        <v/>
      </c>
      <c r="AN78" s="9" t="str">
        <f t="shared" si="67"/>
        <v/>
      </c>
      <c r="AO78" s="9" t="str">
        <f t="shared" si="68"/>
        <v/>
      </c>
      <c r="AP78" s="9" t="str">
        <f t="shared" si="69"/>
        <v/>
      </c>
      <c r="AQ78" s="9" t="str">
        <f t="shared" si="70"/>
        <v/>
      </c>
      <c r="AR78" s="9" t="b">
        <f>IF(ISERROR(VLOOKUP(AM78,People!$A$2:$A$149,1,FALSE)), IF(LEN(AM78)=0,TRUE,FALSE),IF(ISERROR(VLOOKUP(AO78,People!$A$2:$A$149,1,FALSE)),IF(LEN(AO78)=0,TRUE,FALSE),IF(ISERROR(VLOOKUP(AQ78,People!$A$2:$A$149,1,FALSE)),IF(LEN(AQ78)=0,TRUE,FALSE),TRUE)))</f>
        <v>1</v>
      </c>
      <c r="AS78" s="10">
        <f t="shared" si="71"/>
        <v>1</v>
      </c>
      <c r="AT78" s="10">
        <f t="shared" si="72"/>
        <v>0</v>
      </c>
      <c r="AU78" s="10">
        <f t="shared" si="73"/>
        <v>0</v>
      </c>
      <c r="AV78" s="10">
        <f t="shared" si="74"/>
        <v>0</v>
      </c>
      <c r="AW78" s="10">
        <f t="shared" si="75"/>
        <v>0</v>
      </c>
      <c r="AX78" s="10" t="str">
        <f t="shared" si="76"/>
        <v>Water,Fishing,Lake,5,1,0,0,0,0</v>
      </c>
    </row>
    <row r="79" spans="1:50" ht="33" customHeight="1">
      <c r="A79" s="16" t="s">
        <v>176</v>
      </c>
      <c r="B79" s="16" t="s">
        <v>258</v>
      </c>
      <c r="C79" s="16" t="s">
        <v>130</v>
      </c>
      <c r="D79" s="17">
        <v>6</v>
      </c>
      <c r="E79" s="18" t="s">
        <v>340</v>
      </c>
      <c r="F79" s="18" t="s">
        <v>771</v>
      </c>
      <c r="G79" s="18"/>
      <c r="H79" s="18"/>
      <c r="I79" s="18"/>
      <c r="J79" s="9" t="str">
        <f t="shared" si="77"/>
        <v>Snorkeling</v>
      </c>
      <c r="K79" s="9">
        <f t="shared" si="78"/>
        <v>6</v>
      </c>
      <c r="L79" s="9">
        <f t="shared" si="79"/>
        <v>6</v>
      </c>
      <c r="M79" s="9">
        <f t="shared" si="80"/>
        <v>0</v>
      </c>
      <c r="N79" s="9">
        <f t="shared" si="81"/>
        <v>0</v>
      </c>
      <c r="O79" s="9" t="str">
        <f t="shared" si="46"/>
        <v>Shannon</v>
      </c>
      <c r="P79" s="9" t="str">
        <f t="shared" si="47"/>
        <v/>
      </c>
      <c r="Q79" s="9" t="str">
        <f t="shared" si="48"/>
        <v/>
      </c>
      <c r="R79" s="9" t="str">
        <f t="shared" si="49"/>
        <v/>
      </c>
      <c r="S79" s="9" t="str">
        <f t="shared" si="50"/>
        <v/>
      </c>
      <c r="T79" s="9" t="b">
        <f>IF(ISERROR(VLOOKUP(O79,People!$A$2:$A$149,1,FALSE)), IF(LEN(O79)=0,TRUE,FALSE),IF(ISERROR(VLOOKUP(Q79,People!$A$2:$A$149,1,FALSE)),IF(LEN(Q79)=0,TRUE,FALSE),IF(ISERROR(VLOOKUP(S79,People!$A$2:$A$149,1,FALSE)),IF(LEN(S79)=0,TRUE,FALSE),TRUE)))</f>
        <v>1</v>
      </c>
      <c r="U79" s="9" t="str">
        <f t="shared" si="51"/>
        <v>Aaron</v>
      </c>
      <c r="V79" s="9" t="str">
        <f t="shared" si="52"/>
        <v/>
      </c>
      <c r="W79" s="9" t="str">
        <f t="shared" si="53"/>
        <v/>
      </c>
      <c r="X79" s="9" t="str">
        <f t="shared" si="54"/>
        <v/>
      </c>
      <c r="Y79" s="9" t="str">
        <f t="shared" si="55"/>
        <v/>
      </c>
      <c r="Z79" s="9" t="b">
        <f>IF(ISERROR(VLOOKUP(U79,People!$A$2:$A$149,1,FALSE)), IF(LEN(U79)=0,TRUE,FALSE),IF(ISERROR(VLOOKUP(W79,People!$A$2:$A$149,1,FALSE)),IF(LEN(W79)=0,TRUE,FALSE),IF(ISERROR(VLOOKUP(Y79,People!$A$2:$A$149,1,FALSE)),IF(LEN(Y79)=0,TRUE,FALSE),TRUE)))</f>
        <v>0</v>
      </c>
      <c r="AA79" s="9" t="str">
        <f t="shared" si="56"/>
        <v/>
      </c>
      <c r="AB79" s="9" t="str">
        <f t="shared" si="57"/>
        <v/>
      </c>
      <c r="AC79" s="9" t="str">
        <f t="shared" si="58"/>
        <v/>
      </c>
      <c r="AD79" s="9" t="str">
        <f t="shared" si="59"/>
        <v/>
      </c>
      <c r="AE79" s="9" t="str">
        <f t="shared" si="60"/>
        <v/>
      </c>
      <c r="AF79" s="9" t="b">
        <f>IF(ISERROR(VLOOKUP(AA79,People!$A$2:$A$149,1,FALSE)), IF(LEN(AA79)=0,TRUE,FALSE),IF(ISERROR(VLOOKUP(AC79,People!$A$2:$A$149,1,FALSE)),IF(LEN(AC79)=0,TRUE,FALSE),IF(ISERROR(VLOOKUP(AE79,People!$A$2:$A$149,1,FALSE)),IF(LEN(AE79)=0,TRUE,FALSE),TRUE)))</f>
        <v>1</v>
      </c>
      <c r="AG79" s="9" t="str">
        <f t="shared" si="61"/>
        <v/>
      </c>
      <c r="AH79" s="9" t="str">
        <f t="shared" si="62"/>
        <v/>
      </c>
      <c r="AI79" s="9" t="str">
        <f t="shared" si="63"/>
        <v/>
      </c>
      <c r="AJ79" s="9" t="str">
        <f t="shared" si="64"/>
        <v/>
      </c>
      <c r="AK79" s="9" t="str">
        <f t="shared" si="65"/>
        <v/>
      </c>
      <c r="AL79" s="9" t="b">
        <f>IF(ISERROR(VLOOKUP(AG79,People!$A$2:$A$149,1,FALSE)), IF(LEN(AG79)=0,TRUE,FALSE),IF(ISERROR(VLOOKUP(AI79,People!$A$2:$A$149,1,FALSE)),IF(LEN(AI79)=0,TRUE,FALSE),IF(ISERROR(VLOOKUP(AK79,People!$A$2:$A$149,1,FALSE)),IF(LEN(AK79)=0,TRUE,FALSE),TRUE)))</f>
        <v>1</v>
      </c>
      <c r="AM79" s="9" t="str">
        <f t="shared" si="66"/>
        <v/>
      </c>
      <c r="AN79" s="9" t="str">
        <f t="shared" si="67"/>
        <v/>
      </c>
      <c r="AO79" s="9" t="str">
        <f t="shared" si="68"/>
        <v/>
      </c>
      <c r="AP79" s="9" t="str">
        <f t="shared" si="69"/>
        <v/>
      </c>
      <c r="AQ79" s="9" t="str">
        <f t="shared" si="70"/>
        <v/>
      </c>
      <c r="AR79" s="9" t="b">
        <f>IF(ISERROR(VLOOKUP(AM79,People!$A$2:$A$149,1,FALSE)), IF(LEN(AM79)=0,TRUE,FALSE),IF(ISERROR(VLOOKUP(AO79,People!$A$2:$A$149,1,FALSE)),IF(LEN(AO79)=0,TRUE,FALSE),IF(ISERROR(VLOOKUP(AQ79,People!$A$2:$A$149,1,FALSE)),IF(LEN(AQ79)=0,TRUE,FALSE),TRUE)))</f>
        <v>1</v>
      </c>
      <c r="AS79" s="10">
        <f t="shared" si="71"/>
        <v>1</v>
      </c>
      <c r="AT79" s="10">
        <f t="shared" si="72"/>
        <v>1</v>
      </c>
      <c r="AU79" s="10">
        <f t="shared" si="73"/>
        <v>0</v>
      </c>
      <c r="AV79" s="10">
        <f t="shared" si="74"/>
        <v>0</v>
      </c>
      <c r="AW79" s="10">
        <f t="shared" si="75"/>
        <v>0</v>
      </c>
      <c r="AX79" s="10" t="str">
        <f t="shared" si="76"/>
        <v>Water,Snorkeling,Lake,6,1,1,0,0,0</v>
      </c>
    </row>
    <row r="80" spans="1:50" ht="33" customHeight="1">
      <c r="A80" s="16" t="s">
        <v>176</v>
      </c>
      <c r="B80" s="16" t="s">
        <v>110</v>
      </c>
      <c r="C80" s="16" t="s">
        <v>131</v>
      </c>
      <c r="D80" s="17">
        <v>12</v>
      </c>
      <c r="E80" s="18"/>
      <c r="F80" s="18" t="s">
        <v>254</v>
      </c>
      <c r="G80" s="18" t="s">
        <v>314</v>
      </c>
      <c r="H80" s="18" t="s">
        <v>315</v>
      </c>
      <c r="I80" s="18" t="s">
        <v>235</v>
      </c>
      <c r="J80" s="9" t="str">
        <f t="shared" si="77"/>
        <v>Swimming</v>
      </c>
      <c r="K80" s="9">
        <f t="shared" si="78"/>
        <v>0</v>
      </c>
      <c r="L80" s="9">
        <f t="shared" si="79"/>
        <v>12</v>
      </c>
      <c r="M80" s="9">
        <f t="shared" si="80"/>
        <v>12</v>
      </c>
      <c r="N80" s="9">
        <f t="shared" si="81"/>
        <v>12</v>
      </c>
      <c r="O80" s="9" t="str">
        <f t="shared" si="46"/>
        <v/>
      </c>
      <c r="P80" s="9" t="str">
        <f t="shared" si="47"/>
        <v/>
      </c>
      <c r="Q80" s="9" t="str">
        <f t="shared" si="48"/>
        <v/>
      </c>
      <c r="R80" s="9" t="str">
        <f t="shared" si="49"/>
        <v/>
      </c>
      <c r="S80" s="9" t="str">
        <f t="shared" si="50"/>
        <v/>
      </c>
      <c r="T80" s="9" t="b">
        <f>IF(ISERROR(VLOOKUP(O80,People!$A$2:$A$149,1,FALSE)), IF(LEN(O80)=0,TRUE,FALSE),IF(ISERROR(VLOOKUP(Q80,People!$A$2:$A$149,1,FALSE)),IF(LEN(Q80)=0,TRUE,FALSE),IF(ISERROR(VLOOKUP(S80,People!$A$2:$A$149,1,FALSE)),IF(LEN(S80)=0,TRUE,FALSE),TRUE)))</f>
        <v>1</v>
      </c>
      <c r="U80" s="9" t="str">
        <f t="shared" si="51"/>
        <v>Louise</v>
      </c>
      <c r="V80" s="9" t="str">
        <f t="shared" si="52"/>
        <v>Aaron</v>
      </c>
      <c r="W80" s="9" t="str">
        <f t="shared" si="53"/>
        <v>Aaron</v>
      </c>
      <c r="X80" s="9" t="str">
        <f t="shared" si="54"/>
        <v/>
      </c>
      <c r="Y80" s="9" t="str">
        <f t="shared" si="55"/>
        <v/>
      </c>
      <c r="Z80" s="9" t="b">
        <f>IF(ISERROR(VLOOKUP(U80,People!$A$2:$A$149,1,FALSE)), IF(LEN(U80)=0,TRUE,FALSE),IF(ISERROR(VLOOKUP(W80,People!$A$2:$A$149,1,FALSE)),IF(LEN(W80)=0,TRUE,FALSE),IF(ISERROR(VLOOKUP(Y80,People!$A$2:$A$149,1,FALSE)),IF(LEN(Y80)=0,TRUE,FALSE),TRUE)))</f>
        <v>0</v>
      </c>
      <c r="AA80" s="9" t="str">
        <f t="shared" si="56"/>
        <v>HannahR</v>
      </c>
      <c r="AB80" s="9" t="str">
        <f t="shared" si="57"/>
        <v>Kim AnnaK</v>
      </c>
      <c r="AC80" s="9" t="str">
        <f t="shared" si="58"/>
        <v>Kim</v>
      </c>
      <c r="AD80" s="9" t="str">
        <f t="shared" si="59"/>
        <v>AnnaK</v>
      </c>
      <c r="AE80" s="9" t="str">
        <f t="shared" si="60"/>
        <v>AnnaK</v>
      </c>
      <c r="AF80" s="9" t="b">
        <f>IF(ISERROR(VLOOKUP(AA80,People!$A$2:$A$149,1,FALSE)), IF(LEN(AA80)=0,TRUE,FALSE),IF(ISERROR(VLOOKUP(AC80,People!$A$2:$A$149,1,FALSE)),IF(LEN(AC80)=0,TRUE,FALSE),IF(ISERROR(VLOOKUP(AE80,People!$A$2:$A$149,1,FALSE)),IF(LEN(AE80)=0,TRUE,FALSE),TRUE)))</f>
        <v>0</v>
      </c>
      <c r="AG80" s="9" t="str">
        <f t="shared" si="61"/>
        <v>Clare</v>
      </c>
      <c r="AH80" s="9" t="str">
        <f t="shared" si="62"/>
        <v>Louise JuliaR</v>
      </c>
      <c r="AI80" s="9" t="str">
        <f t="shared" si="63"/>
        <v>Louise</v>
      </c>
      <c r="AJ80" s="9" t="str">
        <f t="shared" si="64"/>
        <v>JuliaR</v>
      </c>
      <c r="AK80" s="9" t="str">
        <f t="shared" si="65"/>
        <v>JuliaR</v>
      </c>
      <c r="AL80" s="9" t="b">
        <f>IF(ISERROR(VLOOKUP(AG80,People!$A$2:$A$149,1,FALSE)), IF(LEN(AG80)=0,TRUE,FALSE),IF(ISERROR(VLOOKUP(AI80,People!$A$2:$A$149,1,FALSE)),IF(LEN(AI80)=0,TRUE,FALSE),IF(ISERROR(VLOOKUP(AK80,People!$A$2:$A$149,1,FALSE)),IF(LEN(AK80)=0,TRUE,FALSE),TRUE)))</f>
        <v>0</v>
      </c>
      <c r="AM80" s="9" t="str">
        <f t="shared" si="66"/>
        <v>Jess</v>
      </c>
      <c r="AN80" s="9" t="str">
        <f t="shared" si="67"/>
        <v>Ezra</v>
      </c>
      <c r="AO80" s="9" t="str">
        <f t="shared" si="68"/>
        <v>Ezra</v>
      </c>
      <c r="AP80" s="9" t="str">
        <f t="shared" si="69"/>
        <v/>
      </c>
      <c r="AQ80" s="9" t="str">
        <f t="shared" si="70"/>
        <v/>
      </c>
      <c r="AR80" s="9" t="b">
        <f>IF(ISERROR(VLOOKUP(AM80,People!$A$2:$A$149,1,FALSE)), IF(LEN(AM80)=0,TRUE,FALSE),IF(ISERROR(VLOOKUP(AO80,People!$A$2:$A$149,1,FALSE)),IF(LEN(AO80)=0,TRUE,FALSE),IF(ISERROR(VLOOKUP(AQ80,People!$A$2:$A$149,1,FALSE)),IF(LEN(AQ80)=0,TRUE,FALSE),TRUE)))</f>
        <v>1</v>
      </c>
      <c r="AS80" s="10">
        <f t="shared" si="71"/>
        <v>0</v>
      </c>
      <c r="AT80" s="10">
        <f t="shared" si="72"/>
        <v>1</v>
      </c>
      <c r="AU80" s="10">
        <f t="shared" si="73"/>
        <v>1</v>
      </c>
      <c r="AV80" s="10">
        <f t="shared" si="74"/>
        <v>1</v>
      </c>
      <c r="AW80" s="10">
        <f t="shared" si="75"/>
        <v>1</v>
      </c>
      <c r="AX80" s="10" t="str">
        <f t="shared" si="76"/>
        <v>Water,Swimming,Waterfront,12,0,1,1,1,1</v>
      </c>
    </row>
    <row r="81" spans="1:50" ht="33" customHeight="1">
      <c r="A81" s="16" t="s">
        <v>176</v>
      </c>
      <c r="B81" s="16" t="s">
        <v>109</v>
      </c>
      <c r="C81" s="16" t="s">
        <v>131</v>
      </c>
      <c r="D81" s="17">
        <v>12</v>
      </c>
      <c r="E81" s="18"/>
      <c r="F81" s="18" t="s">
        <v>100</v>
      </c>
      <c r="G81" s="18" t="s">
        <v>101</v>
      </c>
      <c r="H81" s="18" t="s">
        <v>81</v>
      </c>
      <c r="I81" s="18" t="s">
        <v>339</v>
      </c>
      <c r="J81" s="9" t="str">
        <f t="shared" si="77"/>
        <v>Swimming a</v>
      </c>
      <c r="K81" s="9">
        <f t="shared" si="78"/>
        <v>0</v>
      </c>
      <c r="L81" s="9">
        <f t="shared" si="79"/>
        <v>12</v>
      </c>
      <c r="M81" s="9">
        <f t="shared" si="80"/>
        <v>12</v>
      </c>
      <c r="N81" s="9">
        <f t="shared" si="81"/>
        <v>12</v>
      </c>
      <c r="O81" s="9" t="str">
        <f t="shared" si="46"/>
        <v/>
      </c>
      <c r="P81" s="9" t="str">
        <f t="shared" si="47"/>
        <v/>
      </c>
      <c r="Q81" s="9" t="str">
        <f t="shared" si="48"/>
        <v/>
      </c>
      <c r="R81" s="9" t="str">
        <f t="shared" si="49"/>
        <v/>
      </c>
      <c r="S81" s="9" t="str">
        <f t="shared" si="50"/>
        <v/>
      </c>
      <c r="T81" s="9" t="b">
        <f>IF(ISERROR(VLOOKUP(O81,People!$A$2:$A$149,1,FALSE)), IF(LEN(O81)=0,TRUE,FALSE),IF(ISERROR(VLOOKUP(Q81,People!$A$2:$A$149,1,FALSE)),IF(LEN(Q81)=0,TRUE,FALSE),IF(ISERROR(VLOOKUP(S81,People!$A$2:$A$149,1,FALSE)),IF(LEN(S81)=0,TRUE,FALSE),TRUE)))</f>
        <v>1</v>
      </c>
      <c r="U81" s="9" t="str">
        <f t="shared" si="51"/>
        <v>Cassie</v>
      </c>
      <c r="V81" s="9" t="str">
        <f t="shared" si="52"/>
        <v>Ezra</v>
      </c>
      <c r="W81" s="9" t="str">
        <f t="shared" si="53"/>
        <v>Ezra</v>
      </c>
      <c r="X81" s="9" t="str">
        <f t="shared" si="54"/>
        <v/>
      </c>
      <c r="Y81" s="9" t="str">
        <f t="shared" si="55"/>
        <v/>
      </c>
      <c r="Z81" s="9" t="b">
        <f>IF(ISERROR(VLOOKUP(U81,People!$A$2:$A$149,1,FALSE)), IF(LEN(U81)=0,TRUE,FALSE),IF(ISERROR(VLOOKUP(W81,People!$A$2:$A$149,1,FALSE)),IF(LEN(W81)=0,TRUE,FALSE),IF(ISERROR(VLOOKUP(Y81,People!$A$2:$A$149,1,FALSE)),IF(LEN(Y81)=0,TRUE,FALSE),TRUE)))</f>
        <v>1</v>
      </c>
      <c r="AA81" s="9" t="str">
        <f t="shared" si="56"/>
        <v>Cassie</v>
      </c>
      <c r="AB81" s="9" t="str">
        <f t="shared" si="57"/>
        <v>JuliaR PhillieL</v>
      </c>
      <c r="AC81" s="9" t="str">
        <f t="shared" si="58"/>
        <v>JuliaR</v>
      </c>
      <c r="AD81" s="9" t="str">
        <f t="shared" si="59"/>
        <v>PhillieL</v>
      </c>
      <c r="AE81" s="9" t="str">
        <f t="shared" si="60"/>
        <v>PhillieL</v>
      </c>
      <c r="AF81" s="9" t="b">
        <f>IF(ISERROR(VLOOKUP(AA81,People!$A$2:$A$149,1,FALSE)), IF(LEN(AA81)=0,TRUE,FALSE),IF(ISERROR(VLOOKUP(AC81,People!$A$2:$A$149,1,FALSE)),IF(LEN(AC81)=0,TRUE,FALSE),IF(ISERROR(VLOOKUP(AE81,People!$A$2:$A$149,1,FALSE)),IF(LEN(AE81)=0,TRUE,FALSE),TRUE)))</f>
        <v>0</v>
      </c>
      <c r="AG81" s="9" t="str">
        <f t="shared" si="61"/>
        <v>Yin</v>
      </c>
      <c r="AH81" s="9" t="str">
        <f t="shared" si="62"/>
        <v>Jenny JuliaF</v>
      </c>
      <c r="AI81" s="9" t="str">
        <f t="shared" si="63"/>
        <v>Jenny</v>
      </c>
      <c r="AJ81" s="9" t="str">
        <f t="shared" si="64"/>
        <v>JuliaF</v>
      </c>
      <c r="AK81" s="9" t="str">
        <f t="shared" si="65"/>
        <v>JuliaF</v>
      </c>
      <c r="AL81" s="9" t="b">
        <f>IF(ISERROR(VLOOKUP(AG81,People!$A$2:$A$149,1,FALSE)), IF(LEN(AG81)=0,TRUE,FALSE),IF(ISERROR(VLOOKUP(AI81,People!$A$2:$A$149,1,FALSE)),IF(LEN(AI81)=0,TRUE,FALSE),IF(ISERROR(VLOOKUP(AK81,People!$A$2:$A$149,1,FALSE)),IF(LEN(AK81)=0,TRUE,FALSE),TRUE)))</f>
        <v>1</v>
      </c>
      <c r="AM81" s="9" t="str">
        <f t="shared" si="66"/>
        <v>PhillieL</v>
      </c>
      <c r="AN81" s="9" t="str">
        <f t="shared" si="67"/>
        <v>Florent Yin</v>
      </c>
      <c r="AO81" s="9" t="str">
        <f t="shared" si="68"/>
        <v>Florent</v>
      </c>
      <c r="AP81" s="9" t="str">
        <f t="shared" si="69"/>
        <v>Yin</v>
      </c>
      <c r="AQ81" s="9" t="str">
        <f t="shared" si="70"/>
        <v>Yin</v>
      </c>
      <c r="AR81" s="9" t="b">
        <f>IF(ISERROR(VLOOKUP(AM81,People!$A$2:$A$149,1,FALSE)), IF(LEN(AM81)=0,TRUE,FALSE),IF(ISERROR(VLOOKUP(AO81,People!$A$2:$A$149,1,FALSE)),IF(LEN(AO81)=0,TRUE,FALSE),IF(ISERROR(VLOOKUP(AQ81,People!$A$2:$A$149,1,FALSE)),IF(LEN(AQ81)=0,TRUE,FALSE),TRUE)))</f>
        <v>1</v>
      </c>
      <c r="AS81" s="10">
        <f t="shared" si="71"/>
        <v>0</v>
      </c>
      <c r="AT81" s="10">
        <f t="shared" si="72"/>
        <v>1</v>
      </c>
      <c r="AU81" s="10">
        <f t="shared" si="73"/>
        <v>1</v>
      </c>
      <c r="AV81" s="10">
        <f t="shared" si="74"/>
        <v>1</v>
      </c>
      <c r="AW81" s="10">
        <f t="shared" si="75"/>
        <v>1</v>
      </c>
      <c r="AX81" s="10" t="str">
        <f t="shared" si="76"/>
        <v>Water,Swimming a,Waterfront,12,0,1,1,1,1</v>
      </c>
    </row>
    <row r="82" spans="1:50" ht="33" customHeight="1">
      <c r="A82" s="16" t="s">
        <v>176</v>
      </c>
      <c r="B82" s="16" t="s">
        <v>139</v>
      </c>
      <c r="C82" s="16" t="s">
        <v>131</v>
      </c>
      <c r="D82" s="17">
        <v>8</v>
      </c>
      <c r="E82" s="18"/>
      <c r="F82" s="18" t="s">
        <v>322</v>
      </c>
      <c r="G82" s="18"/>
      <c r="H82" s="18"/>
      <c r="I82" s="18"/>
      <c r="J82" s="9" t="str">
        <f t="shared" si="77"/>
        <v>Watergames</v>
      </c>
      <c r="K82" s="9">
        <f t="shared" si="78"/>
        <v>0</v>
      </c>
      <c r="L82" s="9">
        <f t="shared" si="79"/>
        <v>8</v>
      </c>
      <c r="M82" s="9">
        <f t="shared" si="80"/>
        <v>0</v>
      </c>
      <c r="N82" s="9">
        <f t="shared" si="81"/>
        <v>0</v>
      </c>
      <c r="O82" s="9" t="str">
        <f t="shared" si="46"/>
        <v/>
      </c>
      <c r="P82" s="9" t="str">
        <f t="shared" si="47"/>
        <v/>
      </c>
      <c r="Q82" s="9" t="str">
        <f t="shared" si="48"/>
        <v/>
      </c>
      <c r="R82" s="9" t="str">
        <f t="shared" si="49"/>
        <v/>
      </c>
      <c r="S82" s="9" t="str">
        <f t="shared" si="50"/>
        <v/>
      </c>
      <c r="T82" s="9" t="b">
        <f>IF(ISERROR(VLOOKUP(O82,People!$A$2:$A$149,1,FALSE)), IF(LEN(O82)=0,TRUE,FALSE),IF(ISERROR(VLOOKUP(Q82,People!$A$2:$A$149,1,FALSE)),IF(LEN(Q82)=0,TRUE,FALSE),IF(ISERROR(VLOOKUP(S82,People!$A$2:$A$149,1,FALSE)),IF(LEN(S82)=0,TRUE,FALSE),TRUE)))</f>
        <v>1</v>
      </c>
      <c r="U82" s="9" t="str">
        <f t="shared" si="51"/>
        <v>JuliaF</v>
      </c>
      <c r="V82" s="9" t="str">
        <f t="shared" si="52"/>
        <v/>
      </c>
      <c r="W82" s="9" t="str">
        <f t="shared" si="53"/>
        <v/>
      </c>
      <c r="X82" s="9" t="str">
        <f t="shared" si="54"/>
        <v/>
      </c>
      <c r="Y82" s="9" t="str">
        <f t="shared" si="55"/>
        <v/>
      </c>
      <c r="Z82" s="9" t="b">
        <f>IF(ISERROR(VLOOKUP(U82,People!$A$2:$A$149,1,FALSE)), IF(LEN(U82)=0,TRUE,FALSE),IF(ISERROR(VLOOKUP(W82,People!$A$2:$A$149,1,FALSE)),IF(LEN(W82)=0,TRUE,FALSE),IF(ISERROR(VLOOKUP(Y82,People!$A$2:$A$149,1,FALSE)),IF(LEN(Y82)=0,TRUE,FALSE),TRUE)))</f>
        <v>1</v>
      </c>
      <c r="AA82" s="9" t="str">
        <f t="shared" si="56"/>
        <v/>
      </c>
      <c r="AB82" s="9" t="str">
        <f t="shared" si="57"/>
        <v/>
      </c>
      <c r="AC82" s="9" t="str">
        <f t="shared" si="58"/>
        <v/>
      </c>
      <c r="AD82" s="9" t="str">
        <f t="shared" si="59"/>
        <v/>
      </c>
      <c r="AE82" s="9" t="str">
        <f t="shared" si="60"/>
        <v/>
      </c>
      <c r="AF82" s="9" t="b">
        <f>IF(ISERROR(VLOOKUP(AA82,People!$A$2:$A$149,1,FALSE)), IF(LEN(AA82)=0,TRUE,FALSE),IF(ISERROR(VLOOKUP(AC82,People!$A$2:$A$149,1,FALSE)),IF(LEN(AC82)=0,TRUE,FALSE),IF(ISERROR(VLOOKUP(AE82,People!$A$2:$A$149,1,FALSE)),IF(LEN(AE82)=0,TRUE,FALSE),TRUE)))</f>
        <v>1</v>
      </c>
      <c r="AG82" s="9" t="str">
        <f t="shared" si="61"/>
        <v/>
      </c>
      <c r="AH82" s="9" t="str">
        <f t="shared" si="62"/>
        <v/>
      </c>
      <c r="AI82" s="9" t="str">
        <f t="shared" si="63"/>
        <v/>
      </c>
      <c r="AJ82" s="9" t="str">
        <f t="shared" si="64"/>
        <v/>
      </c>
      <c r="AK82" s="9" t="str">
        <f t="shared" si="65"/>
        <v/>
      </c>
      <c r="AL82" s="9" t="b">
        <f>IF(ISERROR(VLOOKUP(AG82,People!$A$2:$A$149,1,FALSE)), IF(LEN(AG82)=0,TRUE,FALSE),IF(ISERROR(VLOOKUP(AI82,People!$A$2:$A$149,1,FALSE)),IF(LEN(AI82)=0,TRUE,FALSE),IF(ISERROR(VLOOKUP(AK82,People!$A$2:$A$149,1,FALSE)),IF(LEN(AK82)=0,TRUE,FALSE),TRUE)))</f>
        <v>1</v>
      </c>
      <c r="AM82" s="9" t="str">
        <f t="shared" si="66"/>
        <v/>
      </c>
      <c r="AN82" s="9" t="str">
        <f t="shared" si="67"/>
        <v/>
      </c>
      <c r="AO82" s="9" t="str">
        <f t="shared" si="68"/>
        <v/>
      </c>
      <c r="AP82" s="9" t="str">
        <f t="shared" si="69"/>
        <v/>
      </c>
      <c r="AQ82" s="9" t="str">
        <f t="shared" si="70"/>
        <v/>
      </c>
      <c r="AR82" s="9" t="b">
        <f>IF(ISERROR(VLOOKUP(AM82,People!$A$2:$A$149,1,FALSE)), IF(LEN(AM82)=0,TRUE,FALSE),IF(ISERROR(VLOOKUP(AO82,People!$A$2:$A$149,1,FALSE)),IF(LEN(AO82)=0,TRUE,FALSE),IF(ISERROR(VLOOKUP(AQ82,People!$A$2:$A$149,1,FALSE)),IF(LEN(AQ82)=0,TRUE,FALSE),TRUE)))</f>
        <v>1</v>
      </c>
      <c r="AS82" s="10">
        <f t="shared" si="71"/>
        <v>0</v>
      </c>
      <c r="AT82" s="10">
        <f t="shared" si="72"/>
        <v>1</v>
      </c>
      <c r="AU82" s="10">
        <f t="shared" si="73"/>
        <v>0</v>
      </c>
      <c r="AV82" s="10">
        <f t="shared" si="74"/>
        <v>0</v>
      </c>
      <c r="AW82" s="10">
        <f t="shared" si="75"/>
        <v>0</v>
      </c>
      <c r="AX82" s="10" t="str">
        <f t="shared" si="76"/>
        <v>Water,Watergames,Waterfront,8,0,1,0,0,0</v>
      </c>
    </row>
    <row r="83" spans="1:50" ht="33" customHeight="1">
      <c r="A83" s="16" t="s">
        <v>176</v>
      </c>
      <c r="B83" s="16" t="s">
        <v>27</v>
      </c>
      <c r="C83" s="16" t="s">
        <v>130</v>
      </c>
      <c r="D83" s="17">
        <v>6</v>
      </c>
      <c r="E83" s="18"/>
      <c r="F83" s="18" t="s">
        <v>236</v>
      </c>
      <c r="G83" s="18" t="s">
        <v>313</v>
      </c>
      <c r="H83" s="18" t="s">
        <v>319</v>
      </c>
      <c r="I83" s="18"/>
      <c r="J83" s="9" t="str">
        <f t="shared" si="77"/>
        <v>Windsurfing</v>
      </c>
      <c r="K83" s="9">
        <f t="shared" si="78"/>
        <v>0</v>
      </c>
      <c r="L83" s="9">
        <f t="shared" si="79"/>
        <v>6</v>
      </c>
      <c r="M83" s="9">
        <f t="shared" si="80"/>
        <v>6</v>
      </c>
      <c r="N83" s="9">
        <f t="shared" si="81"/>
        <v>6</v>
      </c>
      <c r="O83" s="9" t="str">
        <f t="shared" si="46"/>
        <v/>
      </c>
      <c r="P83" s="9" t="str">
        <f t="shared" si="47"/>
        <v/>
      </c>
      <c r="Q83" s="9" t="str">
        <f t="shared" si="48"/>
        <v/>
      </c>
      <c r="R83" s="9" t="str">
        <f t="shared" si="49"/>
        <v/>
      </c>
      <c r="S83" s="9" t="str">
        <f t="shared" si="50"/>
        <v/>
      </c>
      <c r="T83" s="9" t="b">
        <f>IF(ISERROR(VLOOKUP(O83,People!$A$2:$A$149,1,FALSE)), IF(LEN(O83)=0,TRUE,FALSE),IF(ISERROR(VLOOKUP(Q83,People!$A$2:$A$149,1,FALSE)),IF(LEN(Q83)=0,TRUE,FALSE),IF(ISERROR(VLOOKUP(S83,People!$A$2:$A$149,1,FALSE)),IF(LEN(S83)=0,TRUE,FALSE),TRUE)))</f>
        <v>1</v>
      </c>
      <c r="U83" s="9" t="str">
        <f t="shared" si="51"/>
        <v>Clare</v>
      </c>
      <c r="V83" s="9" t="str">
        <f t="shared" si="52"/>
        <v>Yin</v>
      </c>
      <c r="W83" s="9" t="str">
        <f t="shared" si="53"/>
        <v>Yin</v>
      </c>
      <c r="X83" s="9" t="str">
        <f t="shared" si="54"/>
        <v/>
      </c>
      <c r="Y83" s="9" t="str">
        <f t="shared" si="55"/>
        <v/>
      </c>
      <c r="Z83" s="9" t="b">
        <f>IF(ISERROR(VLOOKUP(U83,People!$A$2:$A$149,1,FALSE)), IF(LEN(U83)=0,TRUE,FALSE),IF(ISERROR(VLOOKUP(W83,People!$A$2:$A$149,1,FALSE)),IF(LEN(W83)=0,TRUE,FALSE),IF(ISERROR(VLOOKUP(Y83,People!$A$2:$A$149,1,FALSE)),IF(LEN(Y83)=0,TRUE,FALSE),TRUE)))</f>
        <v>1</v>
      </c>
      <c r="AA83" s="9" t="str">
        <f t="shared" si="56"/>
        <v>Aaron</v>
      </c>
      <c r="AB83" s="9" t="str">
        <f t="shared" si="57"/>
        <v>Yin</v>
      </c>
      <c r="AC83" s="9" t="str">
        <f t="shared" si="58"/>
        <v>Yin</v>
      </c>
      <c r="AD83" s="9" t="str">
        <f t="shared" si="59"/>
        <v/>
      </c>
      <c r="AE83" s="9" t="str">
        <f t="shared" si="60"/>
        <v/>
      </c>
      <c r="AF83" s="9" t="b">
        <f>IF(ISERROR(VLOOKUP(AA83,People!$A$2:$A$149,1,FALSE)), IF(LEN(AA83)=0,TRUE,FALSE),IF(ISERROR(VLOOKUP(AC83,People!$A$2:$A$149,1,FALSE)),IF(LEN(AC83)=0,TRUE,FALSE),IF(ISERROR(VLOOKUP(AE83,People!$A$2:$A$149,1,FALSE)),IF(LEN(AE83)=0,TRUE,FALSE),TRUE)))</f>
        <v>0</v>
      </c>
      <c r="AG83" s="9" t="str">
        <f t="shared" si="61"/>
        <v>Florent</v>
      </c>
      <c r="AH83" s="9" t="str">
        <f t="shared" si="62"/>
        <v>PhillieL</v>
      </c>
      <c r="AI83" s="9" t="str">
        <f t="shared" si="63"/>
        <v>PhillieL</v>
      </c>
      <c r="AJ83" s="9" t="str">
        <f t="shared" si="64"/>
        <v/>
      </c>
      <c r="AK83" s="9" t="str">
        <f t="shared" si="65"/>
        <v/>
      </c>
      <c r="AL83" s="9" t="b">
        <f>IF(ISERROR(VLOOKUP(AG83,People!$A$2:$A$149,1,FALSE)), IF(LEN(AG83)=0,TRUE,FALSE),IF(ISERROR(VLOOKUP(AI83,People!$A$2:$A$149,1,FALSE)),IF(LEN(AI83)=0,TRUE,FALSE),IF(ISERROR(VLOOKUP(AK83,People!$A$2:$A$149,1,FALSE)),IF(LEN(AK83)=0,TRUE,FALSE),TRUE)))</f>
        <v>1</v>
      </c>
      <c r="AM83" s="9" t="str">
        <f t="shared" si="66"/>
        <v/>
      </c>
      <c r="AN83" s="9" t="str">
        <f t="shared" si="67"/>
        <v/>
      </c>
      <c r="AO83" s="9" t="str">
        <f t="shared" si="68"/>
        <v/>
      </c>
      <c r="AP83" s="9" t="str">
        <f t="shared" si="69"/>
        <v/>
      </c>
      <c r="AQ83" s="9" t="str">
        <f t="shared" si="70"/>
        <v/>
      </c>
      <c r="AR83" s="9" t="b">
        <f>IF(ISERROR(VLOOKUP(AM83,People!$A$2:$A$149,1,FALSE)), IF(LEN(AM83)=0,TRUE,FALSE),IF(ISERROR(VLOOKUP(AO83,People!$A$2:$A$149,1,FALSE)),IF(LEN(AO83)=0,TRUE,FALSE),IF(ISERROR(VLOOKUP(AQ83,People!$A$2:$A$149,1,FALSE)),IF(LEN(AQ83)=0,TRUE,FALSE),TRUE)))</f>
        <v>1</v>
      </c>
      <c r="AS83" s="10">
        <f t="shared" si="71"/>
        <v>0</v>
      </c>
      <c r="AT83" s="10">
        <f t="shared" si="72"/>
        <v>1</v>
      </c>
      <c r="AU83" s="10">
        <f t="shared" si="73"/>
        <v>1</v>
      </c>
      <c r="AV83" s="10">
        <f t="shared" si="74"/>
        <v>1</v>
      </c>
      <c r="AW83" s="10">
        <f t="shared" si="75"/>
        <v>0</v>
      </c>
      <c r="AX83" s="10" t="str">
        <f t="shared" si="76"/>
        <v>Water,Windsurfing,Lake,6,0,1,1,1,0</v>
      </c>
    </row>
    <row r="84" spans="1:50" ht="33" customHeight="1">
      <c r="A84" s="12"/>
      <c r="B84" s="16"/>
      <c r="C84" s="16"/>
      <c r="D84" s="17"/>
      <c r="E84" s="18"/>
      <c r="F84" s="18"/>
      <c r="G84" s="18"/>
      <c r="H84" s="18"/>
      <c r="I84" s="18"/>
      <c r="J84" s="9">
        <f t="shared" si="77"/>
        <v>0</v>
      </c>
      <c r="K84" s="9">
        <f t="shared" si="78"/>
        <v>0</v>
      </c>
      <c r="L84" s="9">
        <f t="shared" si="79"/>
        <v>0</v>
      </c>
      <c r="M84" s="9">
        <f t="shared" si="80"/>
        <v>0</v>
      </c>
      <c r="N84" s="9">
        <f t="shared" si="81"/>
        <v>0</v>
      </c>
      <c r="O84" s="9" t="str">
        <f t="shared" si="46"/>
        <v/>
      </c>
      <c r="P84" s="9" t="str">
        <f t="shared" si="47"/>
        <v/>
      </c>
      <c r="Q84" s="9" t="str">
        <f t="shared" si="48"/>
        <v/>
      </c>
      <c r="R84" s="9" t="str">
        <f t="shared" si="49"/>
        <v/>
      </c>
      <c r="S84" s="9" t="str">
        <f t="shared" si="50"/>
        <v/>
      </c>
      <c r="T84" s="9" t="b">
        <f>IF(ISERROR(VLOOKUP(O84,People!$A$2:$A$149,1,FALSE)), IF(LEN(O84)=0,TRUE,FALSE),IF(ISERROR(VLOOKUP(Q84,People!$A$2:$A$149,1,FALSE)),IF(LEN(Q84)=0,TRUE,FALSE),IF(ISERROR(VLOOKUP(S84,People!$A$2:$A$149,1,FALSE)),IF(LEN(S84)=0,TRUE,FALSE),TRUE)))</f>
        <v>1</v>
      </c>
      <c r="U84" s="9" t="str">
        <f t="shared" ref="U84:U113" si="82">IF(ISBLANK(F84),"",IF(ISERROR(SEARCH(" ",F84)), F84, TRIM(MID(F84,1,SEARCH(" ",F84)))))</f>
        <v/>
      </c>
      <c r="V84" s="9" t="str">
        <f t="shared" ref="V84:V113" si="83">IF(ISERROR(SEARCH(" ",F84)),"",RIGHT(F84,LEN(F84)-SEARCH(" ",F84)))</f>
        <v/>
      </c>
      <c r="W84" s="9" t="str">
        <f t="shared" ref="W84:W113" si="84">IF(ISERROR(SEARCH(" ",V84)), V84, TRIM(MID(V84,1,SEARCH(" ",V84))))</f>
        <v/>
      </c>
      <c r="X84" s="9" t="str">
        <f t="shared" ref="X84:X113" si="85">IF(ISERROR(SEARCH(" ",V84)),"",RIGHT(V84,LEN(V84)-SEARCH(" ",V84)))</f>
        <v/>
      </c>
      <c r="Y84" s="9" t="str">
        <f t="shared" ref="Y84:Y113" si="86">IF(ISERROR(SEARCH(" ",X84)), X84, TRIM(MID(X84,1,SEARCH(" ",X84))))</f>
        <v/>
      </c>
      <c r="Z84" s="9" t="b">
        <f>IF(ISERROR(VLOOKUP(U84,People!$A$2:$A$149,1,FALSE)), IF(LEN(U84)=0,TRUE,FALSE),IF(ISERROR(VLOOKUP(W84,People!$A$2:$A$149,1,FALSE)),IF(LEN(W84)=0,TRUE,FALSE),IF(ISERROR(VLOOKUP(Y84,People!$A$2:$A$149,1,FALSE)),IF(LEN(Y84)=0,TRUE,FALSE),TRUE)))</f>
        <v>1</v>
      </c>
      <c r="AA84" s="9" t="str">
        <f t="shared" ref="AA84:AA113" si="87">IF(ISBLANK(G84),"",IF(ISERROR(SEARCH(" ",G84)), G84, TRIM(MID(G84,1,SEARCH(" ",G84)))))</f>
        <v/>
      </c>
      <c r="AB84" s="9" t="str">
        <f t="shared" ref="AB84:AB113" si="88">IF(ISERROR(SEARCH(" ",G84)),"",RIGHT(G84,LEN(G84)-SEARCH(" ",G84)))</f>
        <v/>
      </c>
      <c r="AC84" s="9" t="str">
        <f t="shared" ref="AC84:AC113" si="89">IF(ISERROR(SEARCH(" ",AB84)), AB84, TRIM(MID(AB84,1,SEARCH(" ",AB84))))</f>
        <v/>
      </c>
      <c r="AD84" s="9" t="str">
        <f t="shared" ref="AD84:AD113" si="90">IF(ISERROR(SEARCH(" ",AB84)),"",RIGHT(AB84,LEN(AB84)-SEARCH(" ",AB84)))</f>
        <v/>
      </c>
      <c r="AE84" s="9" t="str">
        <f t="shared" ref="AE84:AE113" si="91">IF(ISERROR(SEARCH(" ",AD84)), AD84, TRIM(MID(AD84,1,SEARCH(" ",AD84))))</f>
        <v/>
      </c>
      <c r="AF84" s="9" t="b">
        <f>IF(ISERROR(VLOOKUP(AA84,People!$A$2:$A$149,1,FALSE)), IF(LEN(AA84)=0,TRUE,FALSE),IF(ISERROR(VLOOKUP(AC84,People!$A$2:$A$149,1,FALSE)),IF(LEN(AC84)=0,TRUE,FALSE),IF(ISERROR(VLOOKUP(AE84,People!$A$2:$A$149,1,FALSE)),IF(LEN(AE84)=0,TRUE,FALSE),TRUE)))</f>
        <v>1</v>
      </c>
      <c r="AG84" s="9" t="str">
        <f t="shared" ref="AG84:AG113" si="92">IF(ISBLANK(H84),"",IF(ISERROR(SEARCH(" ",H84)), H84, TRIM(MID(H84,1,SEARCH(" ",H84)))))</f>
        <v/>
      </c>
      <c r="AH84" s="9" t="str">
        <f t="shared" ref="AH84:AH113" si="93">IF(ISERROR(SEARCH(" ",H84)),"",RIGHT(H84,LEN(H84)-SEARCH(" ",H84)))</f>
        <v/>
      </c>
      <c r="AI84" s="9" t="str">
        <f t="shared" ref="AI84:AI113" si="94">IF(ISERROR(SEARCH(" ",AH84)), AH84, TRIM(MID(AH84,1,SEARCH(" ",AH84))))</f>
        <v/>
      </c>
      <c r="AJ84" s="9" t="str">
        <f t="shared" ref="AJ84:AJ113" si="95">IF(ISERROR(SEARCH(" ",AH84)),"",RIGHT(AH84,LEN(AH84)-SEARCH(" ",AH84)))</f>
        <v/>
      </c>
      <c r="AK84" s="9" t="str">
        <f t="shared" ref="AK84:AK113" si="96">IF(ISERROR(SEARCH(" ",AJ84)), AJ84, TRIM(MID(AJ84,1,SEARCH(" ",AJ84))))</f>
        <v/>
      </c>
      <c r="AL84" s="9" t="b">
        <f>IF(ISERROR(VLOOKUP(AG84,People!$A$2:$A$149,1,FALSE)), IF(LEN(AG84)=0,TRUE,FALSE),IF(ISERROR(VLOOKUP(AI84,People!$A$2:$A$149,1,FALSE)),IF(LEN(AI84)=0,TRUE,FALSE),IF(ISERROR(VLOOKUP(AK84,People!$A$2:$A$149,1,FALSE)),IF(LEN(AK84)=0,TRUE,FALSE),TRUE)))</f>
        <v>1</v>
      </c>
      <c r="AM84" s="9" t="str">
        <f t="shared" ref="AM84:AM113" si="97">IF(ISBLANK(I84),"",IF(ISERROR(SEARCH(" ",I84)), I84, TRIM(MID(I84,1,SEARCH(" ",I84)))))</f>
        <v/>
      </c>
      <c r="AN84" s="9" t="str">
        <f t="shared" ref="AN84:AN113" si="98">IF(ISERROR(SEARCH(" ",I84)),"",RIGHT(I84,LEN(I84)-SEARCH(" ",I84)))</f>
        <v/>
      </c>
      <c r="AO84" s="9" t="str">
        <f t="shared" ref="AO84:AO113" si="99">IF(ISERROR(SEARCH(" ",AN84)), AN84, TRIM(MID(AN84,1,SEARCH(" ",AN84))))</f>
        <v/>
      </c>
      <c r="AP84" s="9" t="str">
        <f t="shared" ref="AP84:AP113" si="100">IF(ISERROR(SEARCH(" ",AN84)),"",RIGHT(AN84,LEN(AN84)-SEARCH(" ",AN84)))</f>
        <v/>
      </c>
      <c r="AQ84" s="9" t="str">
        <f t="shared" ref="AQ84:AQ113" si="101">IF(ISERROR(SEARCH(" ",AP84)), AP84, TRIM(MID(AP84,1,SEARCH(" ",AP84))))</f>
        <v/>
      </c>
      <c r="AR84" s="9" t="b">
        <f>IF(ISERROR(VLOOKUP(AM84,People!$A$2:$A$149,1,FALSE)), IF(LEN(AM84)=0,TRUE,FALSE),IF(ISERROR(VLOOKUP(AO84,People!$A$2:$A$149,1,FALSE)),IF(LEN(AO84)=0,TRUE,FALSE),IF(ISERROR(VLOOKUP(AQ84,People!$A$2:$A$149,1,FALSE)),IF(LEN(AQ84)=0,TRUE,FALSE),TRUE)))</f>
        <v>1</v>
      </c>
      <c r="AS84" s="10">
        <f t="shared" ref="AS84:AS113" si="102">IF(ISBLANK(E84),0,IF(ISNUMBER(SEARCH("M!",E84)),2,1))</f>
        <v>0</v>
      </c>
      <c r="AT84" s="10">
        <f t="shared" ref="AT84:AT113" si="103">IF(ISBLANK(F84),0,IF(ISNUMBER(SEARCH("M!",F84)),2,1))</f>
        <v>0</v>
      </c>
      <c r="AU84" s="10">
        <f t="shared" ref="AU84:AU113" si="104">IF(ISBLANK(G84),0,IF(ISNUMBER(SEARCH("M!",G84)),2,1))</f>
        <v>0</v>
      </c>
      <c r="AV84" s="10">
        <f t="shared" ref="AV84:AV113" si="105">IF(ISBLANK(H84),0,IF(ISNUMBER(SEARCH("M!",H84)),2,1))</f>
        <v>0</v>
      </c>
      <c r="AW84" s="10">
        <f t="shared" ref="AW84:AW113" si="106">IF(ISBLANK(I84),0,IF(ISNUMBER(SEARCH("M!",I84)),2,1))</f>
        <v>0</v>
      </c>
      <c r="AX84" s="10" t="str">
        <f t="shared" ref="AX84:AX113" si="107">CONCATENATE(A84,",",B84,",",C84,",",D84,",",AS84,",",AT84,",",AU84,",",AV84,",",AW84)</f>
        <v>,,,,0,0,0,0,0</v>
      </c>
    </row>
    <row r="85" spans="1:50" ht="33" customHeight="1">
      <c r="A85" s="16"/>
      <c r="B85" s="16"/>
      <c r="C85" s="16"/>
      <c r="D85" s="17"/>
      <c r="E85" s="18"/>
      <c r="F85" s="18"/>
      <c r="G85" s="18"/>
      <c r="H85" s="18"/>
      <c r="I85" s="18"/>
      <c r="J85" s="9">
        <f t="shared" si="77"/>
        <v>0</v>
      </c>
      <c r="K85" s="9">
        <f t="shared" si="78"/>
        <v>0</v>
      </c>
      <c r="L85" s="9">
        <f t="shared" si="79"/>
        <v>0</v>
      </c>
      <c r="M85" s="9">
        <f t="shared" si="80"/>
        <v>0</v>
      </c>
      <c r="N85" s="9">
        <f t="shared" si="81"/>
        <v>0</v>
      </c>
      <c r="O85" s="9" t="str">
        <f t="shared" si="46"/>
        <v/>
      </c>
      <c r="P85" s="9" t="str">
        <f t="shared" si="47"/>
        <v/>
      </c>
      <c r="Q85" s="9" t="str">
        <f t="shared" si="48"/>
        <v/>
      </c>
      <c r="R85" s="9" t="str">
        <f t="shared" si="49"/>
        <v/>
      </c>
      <c r="S85" s="9" t="str">
        <f t="shared" si="50"/>
        <v/>
      </c>
      <c r="T85" s="9" t="b">
        <f>IF(ISERROR(VLOOKUP(O85,People!$A$2:$A$149,1,FALSE)), IF(LEN(O85)=0,TRUE,FALSE),IF(ISERROR(VLOOKUP(Q85,People!$A$2:$A$149,1,FALSE)),IF(LEN(Q85)=0,TRUE,FALSE),IF(ISERROR(VLOOKUP(S85,People!$A$2:$A$149,1,FALSE)),IF(LEN(S85)=0,TRUE,FALSE),TRUE)))</f>
        <v>1</v>
      </c>
      <c r="U85" s="9" t="str">
        <f t="shared" si="82"/>
        <v/>
      </c>
      <c r="V85" s="9" t="str">
        <f t="shared" si="83"/>
        <v/>
      </c>
      <c r="W85" s="9" t="str">
        <f t="shared" si="84"/>
        <v/>
      </c>
      <c r="X85" s="9" t="str">
        <f t="shared" si="85"/>
        <v/>
      </c>
      <c r="Y85" s="9" t="str">
        <f t="shared" si="86"/>
        <v/>
      </c>
      <c r="Z85" s="9" t="b">
        <f>IF(ISERROR(VLOOKUP(U85,People!$A$2:$A$149,1,FALSE)), IF(LEN(U85)=0,TRUE,FALSE),IF(ISERROR(VLOOKUP(W85,People!$A$2:$A$149,1,FALSE)),IF(LEN(W85)=0,TRUE,FALSE),IF(ISERROR(VLOOKUP(Y85,People!$A$2:$A$149,1,FALSE)),IF(LEN(Y85)=0,TRUE,FALSE),TRUE)))</f>
        <v>1</v>
      </c>
      <c r="AA85" s="9" t="str">
        <f t="shared" si="87"/>
        <v/>
      </c>
      <c r="AB85" s="9" t="str">
        <f t="shared" si="88"/>
        <v/>
      </c>
      <c r="AC85" s="9" t="str">
        <f t="shared" si="89"/>
        <v/>
      </c>
      <c r="AD85" s="9" t="str">
        <f t="shared" si="90"/>
        <v/>
      </c>
      <c r="AE85" s="9" t="str">
        <f t="shared" si="91"/>
        <v/>
      </c>
      <c r="AF85" s="9" t="b">
        <f>IF(ISERROR(VLOOKUP(AA85,People!$A$2:$A$149,1,FALSE)), IF(LEN(AA85)=0,TRUE,FALSE),IF(ISERROR(VLOOKUP(AC85,People!$A$2:$A$149,1,FALSE)),IF(LEN(AC85)=0,TRUE,FALSE),IF(ISERROR(VLOOKUP(AE85,People!$A$2:$A$149,1,FALSE)),IF(LEN(AE85)=0,TRUE,FALSE),TRUE)))</f>
        <v>1</v>
      </c>
      <c r="AG85" s="9" t="str">
        <f t="shared" si="92"/>
        <v/>
      </c>
      <c r="AH85" s="9" t="str">
        <f t="shared" si="93"/>
        <v/>
      </c>
      <c r="AI85" s="9" t="str">
        <f t="shared" si="94"/>
        <v/>
      </c>
      <c r="AJ85" s="9" t="str">
        <f t="shared" si="95"/>
        <v/>
      </c>
      <c r="AK85" s="9" t="str">
        <f t="shared" si="96"/>
        <v/>
      </c>
      <c r="AL85" s="9" t="b">
        <f>IF(ISERROR(VLOOKUP(AG85,People!$A$2:$A$149,1,FALSE)), IF(LEN(AG85)=0,TRUE,FALSE),IF(ISERROR(VLOOKUP(AI85,People!$A$2:$A$149,1,FALSE)),IF(LEN(AI85)=0,TRUE,FALSE),IF(ISERROR(VLOOKUP(AK85,People!$A$2:$A$149,1,FALSE)),IF(LEN(AK85)=0,TRUE,FALSE),TRUE)))</f>
        <v>1</v>
      </c>
      <c r="AM85" s="9" t="str">
        <f t="shared" si="97"/>
        <v/>
      </c>
      <c r="AN85" s="9" t="str">
        <f t="shared" si="98"/>
        <v/>
      </c>
      <c r="AO85" s="9" t="str">
        <f t="shared" si="99"/>
        <v/>
      </c>
      <c r="AP85" s="9" t="str">
        <f t="shared" si="100"/>
        <v/>
      </c>
      <c r="AQ85" s="9" t="str">
        <f t="shared" si="101"/>
        <v/>
      </c>
      <c r="AR85" s="9" t="b">
        <f>IF(ISERROR(VLOOKUP(AM85,People!$A$2:$A$149,1,FALSE)), IF(LEN(AM85)=0,TRUE,FALSE),IF(ISERROR(VLOOKUP(AO85,People!$A$2:$A$149,1,FALSE)),IF(LEN(AO85)=0,TRUE,FALSE),IF(ISERROR(VLOOKUP(AQ85,People!$A$2:$A$149,1,FALSE)),IF(LEN(AQ85)=0,TRUE,FALSE),TRUE)))</f>
        <v>1</v>
      </c>
      <c r="AS85" s="10">
        <f t="shared" si="102"/>
        <v>0</v>
      </c>
      <c r="AT85" s="10">
        <f t="shared" si="103"/>
        <v>0</v>
      </c>
      <c r="AU85" s="10">
        <f t="shared" si="104"/>
        <v>0</v>
      </c>
      <c r="AV85" s="10">
        <f t="shared" si="105"/>
        <v>0</v>
      </c>
      <c r="AW85" s="10">
        <f t="shared" si="106"/>
        <v>0</v>
      </c>
      <c r="AX85" s="10" t="str">
        <f t="shared" si="107"/>
        <v>,,,,0,0,0,0,0</v>
      </c>
    </row>
    <row r="86" spans="1:50" ht="33" customHeight="1">
      <c r="A86" s="16"/>
      <c r="B86" s="16"/>
      <c r="C86" s="16"/>
      <c r="D86" s="17"/>
      <c r="E86" s="18"/>
      <c r="F86" s="18"/>
      <c r="G86" s="18"/>
      <c r="H86" s="18"/>
      <c r="I86" s="18"/>
      <c r="J86" s="9">
        <f t="shared" si="77"/>
        <v>0</v>
      </c>
      <c r="K86" s="9">
        <f t="shared" si="78"/>
        <v>0</v>
      </c>
      <c r="L86" s="9">
        <f t="shared" si="79"/>
        <v>0</v>
      </c>
      <c r="M86" s="9">
        <f t="shared" si="80"/>
        <v>0</v>
      </c>
      <c r="N86" s="9">
        <f t="shared" si="81"/>
        <v>0</v>
      </c>
      <c r="O86" s="9" t="str">
        <f t="shared" si="46"/>
        <v/>
      </c>
      <c r="P86" s="9" t="str">
        <f t="shared" si="47"/>
        <v/>
      </c>
      <c r="Q86" s="9" t="str">
        <f t="shared" si="48"/>
        <v/>
      </c>
      <c r="R86" s="9" t="str">
        <f t="shared" si="49"/>
        <v/>
      </c>
      <c r="S86" s="9" t="str">
        <f t="shared" si="50"/>
        <v/>
      </c>
      <c r="T86" s="9" t="b">
        <f>IF(ISERROR(VLOOKUP(O86,People!$A$2:$A$149,1,FALSE)), IF(LEN(O86)=0,TRUE,FALSE),IF(ISERROR(VLOOKUP(Q86,People!$A$2:$A$149,1,FALSE)),IF(LEN(Q86)=0,TRUE,FALSE),IF(ISERROR(VLOOKUP(S86,People!$A$2:$A$149,1,FALSE)),IF(LEN(S86)=0,TRUE,FALSE),TRUE)))</f>
        <v>1</v>
      </c>
      <c r="U86" s="9" t="str">
        <f t="shared" si="82"/>
        <v/>
      </c>
      <c r="V86" s="9" t="str">
        <f t="shared" si="83"/>
        <v/>
      </c>
      <c r="W86" s="9" t="str">
        <f t="shared" si="84"/>
        <v/>
      </c>
      <c r="X86" s="9" t="str">
        <f t="shared" si="85"/>
        <v/>
      </c>
      <c r="Y86" s="9" t="str">
        <f t="shared" si="86"/>
        <v/>
      </c>
      <c r="Z86" s="9" t="b">
        <f>IF(ISERROR(VLOOKUP(U86,People!$A$2:$A$149,1,FALSE)), IF(LEN(U86)=0,TRUE,FALSE),IF(ISERROR(VLOOKUP(W86,People!$A$2:$A$149,1,FALSE)),IF(LEN(W86)=0,TRUE,FALSE),IF(ISERROR(VLOOKUP(Y86,People!$A$2:$A$149,1,FALSE)),IF(LEN(Y86)=0,TRUE,FALSE),TRUE)))</f>
        <v>1</v>
      </c>
      <c r="AA86" s="9" t="str">
        <f t="shared" si="87"/>
        <v/>
      </c>
      <c r="AB86" s="9" t="str">
        <f t="shared" si="88"/>
        <v/>
      </c>
      <c r="AC86" s="9" t="str">
        <f t="shared" si="89"/>
        <v/>
      </c>
      <c r="AD86" s="9" t="str">
        <f t="shared" si="90"/>
        <v/>
      </c>
      <c r="AE86" s="9" t="str">
        <f t="shared" si="91"/>
        <v/>
      </c>
      <c r="AF86" s="9" t="b">
        <f>IF(ISERROR(VLOOKUP(AA86,People!$A$2:$A$149,1,FALSE)), IF(LEN(AA86)=0,TRUE,FALSE),IF(ISERROR(VLOOKUP(AC86,People!$A$2:$A$149,1,FALSE)),IF(LEN(AC86)=0,TRUE,FALSE),IF(ISERROR(VLOOKUP(AE86,People!$A$2:$A$149,1,FALSE)),IF(LEN(AE86)=0,TRUE,FALSE),TRUE)))</f>
        <v>1</v>
      </c>
      <c r="AG86" s="9" t="str">
        <f t="shared" si="92"/>
        <v/>
      </c>
      <c r="AH86" s="9" t="str">
        <f t="shared" si="93"/>
        <v/>
      </c>
      <c r="AI86" s="9" t="str">
        <f t="shared" si="94"/>
        <v/>
      </c>
      <c r="AJ86" s="9" t="str">
        <f t="shared" si="95"/>
        <v/>
      </c>
      <c r="AK86" s="9" t="str">
        <f t="shared" si="96"/>
        <v/>
      </c>
      <c r="AL86" s="9" t="b">
        <f>IF(ISERROR(VLOOKUP(AG86,People!$A$2:$A$149,1,FALSE)), IF(LEN(AG86)=0,TRUE,FALSE),IF(ISERROR(VLOOKUP(AI86,People!$A$2:$A$149,1,FALSE)),IF(LEN(AI86)=0,TRUE,FALSE),IF(ISERROR(VLOOKUP(AK86,People!$A$2:$A$149,1,FALSE)),IF(LEN(AK86)=0,TRUE,FALSE),TRUE)))</f>
        <v>1</v>
      </c>
      <c r="AM86" s="9" t="str">
        <f t="shared" si="97"/>
        <v/>
      </c>
      <c r="AN86" s="9" t="str">
        <f t="shared" si="98"/>
        <v/>
      </c>
      <c r="AO86" s="9" t="str">
        <f t="shared" si="99"/>
        <v/>
      </c>
      <c r="AP86" s="9" t="str">
        <f t="shared" si="100"/>
        <v/>
      </c>
      <c r="AQ86" s="9" t="str">
        <f t="shared" si="101"/>
        <v/>
      </c>
      <c r="AR86" s="9" t="b">
        <f>IF(ISERROR(VLOOKUP(AM86,People!$A$2:$A$149,1,FALSE)), IF(LEN(AM86)=0,TRUE,FALSE),IF(ISERROR(VLOOKUP(AO86,People!$A$2:$A$149,1,FALSE)),IF(LEN(AO86)=0,TRUE,FALSE),IF(ISERROR(VLOOKUP(AQ86,People!$A$2:$A$149,1,FALSE)),IF(LEN(AQ86)=0,TRUE,FALSE),TRUE)))</f>
        <v>1</v>
      </c>
      <c r="AS86" s="10">
        <f t="shared" si="102"/>
        <v>0</v>
      </c>
      <c r="AT86" s="10">
        <f t="shared" si="103"/>
        <v>0</v>
      </c>
      <c r="AU86" s="10">
        <f t="shared" si="104"/>
        <v>0</v>
      </c>
      <c r="AV86" s="10">
        <f t="shared" si="105"/>
        <v>0</v>
      </c>
      <c r="AW86" s="10">
        <f t="shared" si="106"/>
        <v>0</v>
      </c>
      <c r="AX86" s="10" t="str">
        <f t="shared" si="107"/>
        <v>,,,,0,0,0,0,0</v>
      </c>
    </row>
    <row r="87" spans="1:50" ht="33" customHeight="1">
      <c r="A87" s="16"/>
      <c r="B87" s="16"/>
      <c r="C87" s="16"/>
      <c r="D87" s="17"/>
      <c r="E87" s="18"/>
      <c r="F87" s="18"/>
      <c r="G87" s="18"/>
      <c r="H87" s="18"/>
      <c r="I87" s="18"/>
      <c r="J87" s="9">
        <f t="shared" si="77"/>
        <v>0</v>
      </c>
      <c r="K87" s="9">
        <f t="shared" si="78"/>
        <v>0</v>
      </c>
      <c r="L87" s="9">
        <f t="shared" si="79"/>
        <v>0</v>
      </c>
      <c r="M87" s="9">
        <f t="shared" si="80"/>
        <v>0</v>
      </c>
      <c r="N87" s="9">
        <f t="shared" si="81"/>
        <v>0</v>
      </c>
      <c r="O87" s="9" t="str">
        <f t="shared" si="46"/>
        <v/>
      </c>
      <c r="P87" s="9" t="str">
        <f t="shared" si="47"/>
        <v/>
      </c>
      <c r="Q87" s="9" t="str">
        <f t="shared" si="48"/>
        <v/>
      </c>
      <c r="R87" s="9" t="str">
        <f t="shared" si="49"/>
        <v/>
      </c>
      <c r="S87" s="9" t="str">
        <f t="shared" si="50"/>
        <v/>
      </c>
      <c r="T87" s="9" t="b">
        <f>IF(ISERROR(VLOOKUP(O87,People!$A$2:$A$149,1,FALSE)), IF(LEN(O87)=0,TRUE,FALSE),IF(ISERROR(VLOOKUP(Q87,People!$A$2:$A$149,1,FALSE)),IF(LEN(Q87)=0,TRUE,FALSE),IF(ISERROR(VLOOKUP(S87,People!$A$2:$A$149,1,FALSE)),IF(LEN(S87)=0,TRUE,FALSE),TRUE)))</f>
        <v>1</v>
      </c>
      <c r="U87" s="9" t="str">
        <f t="shared" si="82"/>
        <v/>
      </c>
      <c r="V87" s="9" t="str">
        <f t="shared" si="83"/>
        <v/>
      </c>
      <c r="W87" s="9" t="str">
        <f t="shared" si="84"/>
        <v/>
      </c>
      <c r="X87" s="9" t="str">
        <f t="shared" si="85"/>
        <v/>
      </c>
      <c r="Y87" s="9" t="str">
        <f t="shared" si="86"/>
        <v/>
      </c>
      <c r="Z87" s="9" t="b">
        <f>IF(ISERROR(VLOOKUP(U87,People!$A$2:$A$149,1,FALSE)), IF(LEN(U87)=0,TRUE,FALSE),IF(ISERROR(VLOOKUP(W87,People!$A$2:$A$149,1,FALSE)),IF(LEN(W87)=0,TRUE,FALSE),IF(ISERROR(VLOOKUP(Y87,People!$A$2:$A$149,1,FALSE)),IF(LEN(Y87)=0,TRUE,FALSE),TRUE)))</f>
        <v>1</v>
      </c>
      <c r="AA87" s="9" t="str">
        <f t="shared" si="87"/>
        <v/>
      </c>
      <c r="AB87" s="9" t="str">
        <f t="shared" si="88"/>
        <v/>
      </c>
      <c r="AC87" s="9" t="str">
        <f t="shared" si="89"/>
        <v/>
      </c>
      <c r="AD87" s="9" t="str">
        <f t="shared" si="90"/>
        <v/>
      </c>
      <c r="AE87" s="9" t="str">
        <f t="shared" si="91"/>
        <v/>
      </c>
      <c r="AF87" s="9" t="b">
        <f>IF(ISERROR(VLOOKUP(AA87,People!$A$2:$A$149,1,FALSE)), IF(LEN(AA87)=0,TRUE,FALSE),IF(ISERROR(VLOOKUP(AC87,People!$A$2:$A$149,1,FALSE)),IF(LEN(AC87)=0,TRUE,FALSE),IF(ISERROR(VLOOKUP(AE87,People!$A$2:$A$149,1,FALSE)),IF(LEN(AE87)=0,TRUE,FALSE),TRUE)))</f>
        <v>1</v>
      </c>
      <c r="AG87" s="9" t="str">
        <f t="shared" si="92"/>
        <v/>
      </c>
      <c r="AH87" s="9" t="str">
        <f t="shared" si="93"/>
        <v/>
      </c>
      <c r="AI87" s="9" t="str">
        <f t="shared" si="94"/>
        <v/>
      </c>
      <c r="AJ87" s="9" t="str">
        <f t="shared" si="95"/>
        <v/>
      </c>
      <c r="AK87" s="9" t="str">
        <f t="shared" si="96"/>
        <v/>
      </c>
      <c r="AL87" s="9" t="b">
        <f>IF(ISERROR(VLOOKUP(AG87,People!$A$2:$A$149,1,FALSE)), IF(LEN(AG87)=0,TRUE,FALSE),IF(ISERROR(VLOOKUP(AI87,People!$A$2:$A$149,1,FALSE)),IF(LEN(AI87)=0,TRUE,FALSE),IF(ISERROR(VLOOKUP(AK87,People!$A$2:$A$149,1,FALSE)),IF(LEN(AK87)=0,TRUE,FALSE),TRUE)))</f>
        <v>1</v>
      </c>
      <c r="AM87" s="9" t="str">
        <f t="shared" si="97"/>
        <v/>
      </c>
      <c r="AN87" s="9" t="str">
        <f t="shared" si="98"/>
        <v/>
      </c>
      <c r="AO87" s="9" t="str">
        <f t="shared" si="99"/>
        <v/>
      </c>
      <c r="AP87" s="9" t="str">
        <f t="shared" si="100"/>
        <v/>
      </c>
      <c r="AQ87" s="9" t="str">
        <f t="shared" si="101"/>
        <v/>
      </c>
      <c r="AR87" s="9" t="b">
        <f>IF(ISERROR(VLOOKUP(AM87,People!$A$2:$A$149,1,FALSE)), IF(LEN(AM87)=0,TRUE,FALSE),IF(ISERROR(VLOOKUP(AO87,People!$A$2:$A$149,1,FALSE)),IF(LEN(AO87)=0,TRUE,FALSE),IF(ISERROR(VLOOKUP(AQ87,People!$A$2:$A$149,1,FALSE)),IF(LEN(AQ87)=0,TRUE,FALSE),TRUE)))</f>
        <v>1</v>
      </c>
      <c r="AS87" s="10">
        <f t="shared" si="102"/>
        <v>0</v>
      </c>
      <c r="AT87" s="10">
        <f t="shared" si="103"/>
        <v>0</v>
      </c>
      <c r="AU87" s="10">
        <f t="shared" si="104"/>
        <v>0</v>
      </c>
      <c r="AV87" s="10">
        <f t="shared" si="105"/>
        <v>0</v>
      </c>
      <c r="AW87" s="10">
        <f t="shared" si="106"/>
        <v>0</v>
      </c>
      <c r="AX87" s="10" t="str">
        <f t="shared" si="107"/>
        <v>,,,,0,0,0,0,0</v>
      </c>
    </row>
    <row r="88" spans="1:50" ht="33" customHeight="1">
      <c r="A88" s="16"/>
      <c r="B88" s="16"/>
      <c r="C88" s="16"/>
      <c r="D88" s="17"/>
      <c r="E88" s="18"/>
      <c r="F88" s="18"/>
      <c r="G88" s="18"/>
      <c r="H88" s="18"/>
      <c r="I88" s="18"/>
      <c r="J88" s="9">
        <f t="shared" si="77"/>
        <v>0</v>
      </c>
      <c r="K88" s="9">
        <f t="shared" si="78"/>
        <v>0</v>
      </c>
      <c r="L88" s="9">
        <f t="shared" si="79"/>
        <v>0</v>
      </c>
      <c r="M88" s="9">
        <f t="shared" si="80"/>
        <v>0</v>
      </c>
      <c r="N88" s="9">
        <f t="shared" si="81"/>
        <v>0</v>
      </c>
      <c r="O88" s="9" t="str">
        <f t="shared" si="46"/>
        <v/>
      </c>
      <c r="P88" s="9" t="str">
        <f t="shared" si="47"/>
        <v/>
      </c>
      <c r="Q88" s="9" t="str">
        <f t="shared" si="48"/>
        <v/>
      </c>
      <c r="R88" s="9" t="str">
        <f t="shared" si="49"/>
        <v/>
      </c>
      <c r="S88" s="9" t="str">
        <f t="shared" si="50"/>
        <v/>
      </c>
      <c r="T88" s="9" t="b">
        <f>IF(ISERROR(VLOOKUP(O88,People!$A$2:$A$149,1,FALSE)), IF(LEN(O88)=0,TRUE,FALSE),IF(ISERROR(VLOOKUP(Q88,People!$A$2:$A$149,1,FALSE)),IF(LEN(Q88)=0,TRUE,FALSE),IF(ISERROR(VLOOKUP(S88,People!$A$2:$A$149,1,FALSE)),IF(LEN(S88)=0,TRUE,FALSE),TRUE)))</f>
        <v>1</v>
      </c>
      <c r="U88" s="9" t="str">
        <f t="shared" si="82"/>
        <v/>
      </c>
      <c r="V88" s="9" t="str">
        <f t="shared" si="83"/>
        <v/>
      </c>
      <c r="W88" s="9" t="str">
        <f t="shared" si="84"/>
        <v/>
      </c>
      <c r="X88" s="9" t="str">
        <f t="shared" si="85"/>
        <v/>
      </c>
      <c r="Y88" s="9" t="str">
        <f t="shared" si="86"/>
        <v/>
      </c>
      <c r="Z88" s="9" t="b">
        <f>IF(ISERROR(VLOOKUP(U88,People!$A$2:$A$149,1,FALSE)), IF(LEN(U88)=0,TRUE,FALSE),IF(ISERROR(VLOOKUP(W88,People!$A$2:$A$149,1,FALSE)),IF(LEN(W88)=0,TRUE,FALSE),IF(ISERROR(VLOOKUP(Y88,People!$A$2:$A$149,1,FALSE)),IF(LEN(Y88)=0,TRUE,FALSE),TRUE)))</f>
        <v>1</v>
      </c>
      <c r="AA88" s="9" t="str">
        <f t="shared" si="87"/>
        <v/>
      </c>
      <c r="AB88" s="9" t="str">
        <f t="shared" si="88"/>
        <v/>
      </c>
      <c r="AC88" s="9" t="str">
        <f t="shared" si="89"/>
        <v/>
      </c>
      <c r="AD88" s="9" t="str">
        <f t="shared" si="90"/>
        <v/>
      </c>
      <c r="AE88" s="9" t="str">
        <f t="shared" si="91"/>
        <v/>
      </c>
      <c r="AF88" s="9" t="b">
        <f>IF(ISERROR(VLOOKUP(AA88,People!$A$2:$A$149,1,FALSE)), IF(LEN(AA88)=0,TRUE,FALSE),IF(ISERROR(VLOOKUP(AC88,People!$A$2:$A$149,1,FALSE)),IF(LEN(AC88)=0,TRUE,FALSE),IF(ISERROR(VLOOKUP(AE88,People!$A$2:$A$149,1,FALSE)),IF(LEN(AE88)=0,TRUE,FALSE),TRUE)))</f>
        <v>1</v>
      </c>
      <c r="AG88" s="9" t="str">
        <f t="shared" si="92"/>
        <v/>
      </c>
      <c r="AH88" s="9" t="str">
        <f t="shared" si="93"/>
        <v/>
      </c>
      <c r="AI88" s="9" t="str">
        <f t="shared" si="94"/>
        <v/>
      </c>
      <c r="AJ88" s="9" t="str">
        <f t="shared" si="95"/>
        <v/>
      </c>
      <c r="AK88" s="9" t="str">
        <f t="shared" si="96"/>
        <v/>
      </c>
      <c r="AL88" s="9" t="b">
        <f>IF(ISERROR(VLOOKUP(AG88,People!$A$2:$A$149,1,FALSE)), IF(LEN(AG88)=0,TRUE,FALSE),IF(ISERROR(VLOOKUP(AI88,People!$A$2:$A$149,1,FALSE)),IF(LEN(AI88)=0,TRUE,FALSE),IF(ISERROR(VLOOKUP(AK88,People!$A$2:$A$149,1,FALSE)),IF(LEN(AK88)=0,TRUE,FALSE),TRUE)))</f>
        <v>1</v>
      </c>
      <c r="AM88" s="9" t="str">
        <f t="shared" si="97"/>
        <v/>
      </c>
      <c r="AN88" s="9" t="str">
        <f t="shared" si="98"/>
        <v/>
      </c>
      <c r="AO88" s="9" t="str">
        <f t="shared" si="99"/>
        <v/>
      </c>
      <c r="AP88" s="9" t="str">
        <f t="shared" si="100"/>
        <v/>
      </c>
      <c r="AQ88" s="9" t="str">
        <f t="shared" si="101"/>
        <v/>
      </c>
      <c r="AR88" s="9" t="b">
        <f>IF(ISERROR(VLOOKUP(AM88,People!$A$2:$A$149,1,FALSE)), IF(LEN(AM88)=0,TRUE,FALSE),IF(ISERROR(VLOOKUP(AO88,People!$A$2:$A$149,1,FALSE)),IF(LEN(AO88)=0,TRUE,FALSE),IF(ISERROR(VLOOKUP(AQ88,People!$A$2:$A$149,1,FALSE)),IF(LEN(AQ88)=0,TRUE,FALSE),TRUE)))</f>
        <v>1</v>
      </c>
      <c r="AS88" s="10">
        <f t="shared" si="102"/>
        <v>0</v>
      </c>
      <c r="AT88" s="10">
        <f t="shared" si="103"/>
        <v>0</v>
      </c>
      <c r="AU88" s="10">
        <f t="shared" si="104"/>
        <v>0</v>
      </c>
      <c r="AV88" s="10">
        <f t="shared" si="105"/>
        <v>0</v>
      </c>
      <c r="AW88" s="10">
        <f t="shared" si="106"/>
        <v>0</v>
      </c>
      <c r="AX88" s="10" t="str">
        <f t="shared" si="107"/>
        <v>,,,,0,0,0,0,0</v>
      </c>
    </row>
    <row r="89" spans="1:50" ht="33" customHeight="1">
      <c r="A89" s="16"/>
      <c r="B89" s="16"/>
      <c r="C89" s="16"/>
      <c r="D89" s="17"/>
      <c r="E89" s="18"/>
      <c r="F89" s="18"/>
      <c r="G89" s="18"/>
      <c r="H89" s="18"/>
      <c r="I89" s="18"/>
      <c r="J89" s="9">
        <f t="shared" ref="J89:J111" si="108">B89</f>
        <v>0</v>
      </c>
      <c r="K89" s="9">
        <f t="shared" ref="K89:K111" si="109">IF(ISBLANK(E89),0,+(D89))</f>
        <v>0</v>
      </c>
      <c r="L89" s="9">
        <f t="shared" ref="L89:L111" si="110">IF(ISBLANK(F89),0,+(D89))</f>
        <v>0</v>
      </c>
      <c r="M89" s="9">
        <f t="shared" ref="M89:M111" si="111">IF(ISBLANK(G89),0,+(D89))</f>
        <v>0</v>
      </c>
      <c r="N89" s="9">
        <f t="shared" ref="N89:N111" si="112">IF(ISBLANK(H89),0,+(D89))</f>
        <v>0</v>
      </c>
      <c r="O89" s="9" t="str">
        <f t="shared" ref="O89:O111" si="113">IF(ISBLANK(E89),"",IF(ISERROR(SEARCH(" ",E89)), E89, TRIM(MID(E89,1,SEARCH(" ",E89)))))</f>
        <v/>
      </c>
      <c r="P89" s="9" t="str">
        <f t="shared" ref="P89:P111" si="114">IF(ISERROR(SEARCH(" ",E89)),"",RIGHT(E89,LEN(E89)-SEARCH(" ",E89)))</f>
        <v/>
      </c>
      <c r="Q89" s="9" t="str">
        <f t="shared" ref="Q89:Q111" si="115">IF(ISERROR(SEARCH(" ",P89)), P89, TRIM(MID(P89,1,SEARCH(" ",P89))))</f>
        <v/>
      </c>
      <c r="R89" s="9" t="str">
        <f t="shared" ref="R89:R111" si="116">IF(ISERROR(SEARCH(" ",P89)),"",RIGHT(P89,LEN(P89)-SEARCH(" ",P89)))</f>
        <v/>
      </c>
      <c r="S89" s="9" t="str">
        <f t="shared" ref="S89:S111" si="117">IF(ISERROR(SEARCH(" ",R89)), R89, TRIM(MID(R89,1,SEARCH(" ",R89))))</f>
        <v/>
      </c>
      <c r="T89" s="9" t="b">
        <f>IF(ISERROR(VLOOKUP(O89,People!$A$2:$A$149,1,FALSE)), IF(LEN(O89)=0,TRUE,FALSE),IF(ISERROR(VLOOKUP(Q89,People!$A$2:$A$149,1,FALSE)),IF(LEN(Q89)=0,TRUE,FALSE),IF(ISERROR(VLOOKUP(S89,People!$A$2:$A$149,1,FALSE)),IF(LEN(S89)=0,TRUE,FALSE),TRUE)))</f>
        <v>1</v>
      </c>
      <c r="U89" s="9" t="str">
        <f t="shared" ref="U89:U111" si="118">IF(ISBLANK(F89),"",IF(ISERROR(SEARCH(" ",F89)), F89, TRIM(MID(F89,1,SEARCH(" ",F89)))))</f>
        <v/>
      </c>
      <c r="V89" s="9" t="str">
        <f t="shared" ref="V89:V111" si="119">IF(ISERROR(SEARCH(" ",F89)),"",RIGHT(F89,LEN(F89)-SEARCH(" ",F89)))</f>
        <v/>
      </c>
      <c r="W89" s="9" t="str">
        <f t="shared" ref="W89:W111" si="120">IF(ISERROR(SEARCH(" ",V89)), V89, TRIM(MID(V89,1,SEARCH(" ",V89))))</f>
        <v/>
      </c>
      <c r="X89" s="9" t="str">
        <f t="shared" ref="X89:X111" si="121">IF(ISERROR(SEARCH(" ",V89)),"",RIGHT(V89,LEN(V89)-SEARCH(" ",V89)))</f>
        <v/>
      </c>
      <c r="Y89" s="9" t="str">
        <f t="shared" ref="Y89:Y111" si="122">IF(ISERROR(SEARCH(" ",X89)), X89, TRIM(MID(X89,1,SEARCH(" ",X89))))</f>
        <v/>
      </c>
      <c r="Z89" s="9" t="b">
        <f>IF(ISERROR(VLOOKUP(U89,People!$A$2:$A$149,1,FALSE)), IF(LEN(U89)=0,TRUE,FALSE),IF(ISERROR(VLOOKUP(W89,People!$A$2:$A$149,1,FALSE)),IF(LEN(W89)=0,TRUE,FALSE),IF(ISERROR(VLOOKUP(Y89,People!$A$2:$A$149,1,FALSE)),IF(LEN(Y89)=0,TRUE,FALSE),TRUE)))</f>
        <v>1</v>
      </c>
      <c r="AA89" s="9" t="str">
        <f t="shared" ref="AA89:AA111" si="123">IF(ISBLANK(G89),"",IF(ISERROR(SEARCH(" ",G89)), G89, TRIM(MID(G89,1,SEARCH(" ",G89)))))</f>
        <v/>
      </c>
      <c r="AB89" s="9" t="str">
        <f t="shared" ref="AB89:AB111" si="124">IF(ISERROR(SEARCH(" ",G89)),"",RIGHT(G89,LEN(G89)-SEARCH(" ",G89)))</f>
        <v/>
      </c>
      <c r="AC89" s="9" t="str">
        <f t="shared" ref="AC89:AC111" si="125">IF(ISERROR(SEARCH(" ",AB89)), AB89, TRIM(MID(AB89,1,SEARCH(" ",AB89))))</f>
        <v/>
      </c>
      <c r="AD89" s="9" t="str">
        <f t="shared" ref="AD89:AD111" si="126">IF(ISERROR(SEARCH(" ",AB89)),"",RIGHT(AB89,LEN(AB89)-SEARCH(" ",AB89)))</f>
        <v/>
      </c>
      <c r="AE89" s="9" t="str">
        <f t="shared" ref="AE89:AE111" si="127">IF(ISERROR(SEARCH(" ",AD89)), AD89, TRIM(MID(AD89,1,SEARCH(" ",AD89))))</f>
        <v/>
      </c>
      <c r="AF89" s="9" t="b">
        <f>IF(ISERROR(VLOOKUP(AA89,People!$A$2:$A$149,1,FALSE)), IF(LEN(AA89)=0,TRUE,FALSE),IF(ISERROR(VLOOKUP(AC89,People!$A$2:$A$149,1,FALSE)),IF(LEN(AC89)=0,TRUE,FALSE),IF(ISERROR(VLOOKUP(AE89,People!$A$2:$A$149,1,FALSE)),IF(LEN(AE89)=0,TRUE,FALSE),TRUE)))</f>
        <v>1</v>
      </c>
      <c r="AG89" s="9" t="str">
        <f t="shared" ref="AG89:AG111" si="128">IF(ISBLANK(H89),"",IF(ISERROR(SEARCH(" ",H89)), H89, TRIM(MID(H89,1,SEARCH(" ",H89)))))</f>
        <v/>
      </c>
      <c r="AH89" s="9" t="str">
        <f t="shared" ref="AH89:AH111" si="129">IF(ISERROR(SEARCH(" ",H89)),"",RIGHT(H89,LEN(H89)-SEARCH(" ",H89)))</f>
        <v/>
      </c>
      <c r="AI89" s="9" t="str">
        <f t="shared" ref="AI89:AI111" si="130">IF(ISERROR(SEARCH(" ",AH89)), AH89, TRIM(MID(AH89,1,SEARCH(" ",AH89))))</f>
        <v/>
      </c>
      <c r="AJ89" s="9" t="str">
        <f t="shared" ref="AJ89:AJ111" si="131">IF(ISERROR(SEARCH(" ",AH89)),"",RIGHT(AH89,LEN(AH89)-SEARCH(" ",AH89)))</f>
        <v/>
      </c>
      <c r="AK89" s="9" t="str">
        <f t="shared" ref="AK89:AK111" si="132">IF(ISERROR(SEARCH(" ",AJ89)), AJ89, TRIM(MID(AJ89,1,SEARCH(" ",AJ89))))</f>
        <v/>
      </c>
      <c r="AL89" s="9" t="b">
        <f>IF(ISERROR(VLOOKUP(AG89,People!$A$2:$A$149,1,FALSE)), IF(LEN(AG89)=0,TRUE,FALSE),IF(ISERROR(VLOOKUP(AI89,People!$A$2:$A$149,1,FALSE)),IF(LEN(AI89)=0,TRUE,FALSE),IF(ISERROR(VLOOKUP(AK89,People!$A$2:$A$149,1,FALSE)),IF(LEN(AK89)=0,TRUE,FALSE),TRUE)))</f>
        <v>1</v>
      </c>
      <c r="AM89" s="9" t="str">
        <f t="shared" ref="AM89:AM111" si="133">IF(ISBLANK(I89),"",IF(ISERROR(SEARCH(" ",I89)), I89, TRIM(MID(I89,1,SEARCH(" ",I89)))))</f>
        <v/>
      </c>
      <c r="AN89" s="9" t="str">
        <f t="shared" ref="AN89:AN111" si="134">IF(ISERROR(SEARCH(" ",I89)),"",RIGHT(I89,LEN(I89)-SEARCH(" ",I89)))</f>
        <v/>
      </c>
      <c r="AO89" s="9" t="str">
        <f t="shared" ref="AO89:AO111" si="135">IF(ISERROR(SEARCH(" ",AN89)), AN89, TRIM(MID(AN89,1,SEARCH(" ",AN89))))</f>
        <v/>
      </c>
      <c r="AP89" s="9" t="str">
        <f t="shared" ref="AP89:AP111" si="136">IF(ISERROR(SEARCH(" ",AN89)),"",RIGHT(AN89,LEN(AN89)-SEARCH(" ",AN89)))</f>
        <v/>
      </c>
      <c r="AQ89" s="9" t="str">
        <f t="shared" ref="AQ89:AQ111" si="137">IF(ISERROR(SEARCH(" ",AP89)), AP89, TRIM(MID(AP89,1,SEARCH(" ",AP89))))</f>
        <v/>
      </c>
      <c r="AR89" s="9" t="b">
        <f>IF(ISERROR(VLOOKUP(AM89,People!$A$2:$A$149,1,FALSE)), IF(LEN(AM89)=0,TRUE,FALSE),IF(ISERROR(VLOOKUP(AO89,People!$A$2:$A$149,1,FALSE)),IF(LEN(AO89)=0,TRUE,FALSE),IF(ISERROR(VLOOKUP(AQ89,People!$A$2:$A$149,1,FALSE)),IF(LEN(AQ89)=0,TRUE,FALSE),TRUE)))</f>
        <v>1</v>
      </c>
      <c r="AS89" s="10">
        <f t="shared" ref="AS89:AS111" si="138">IF(ISBLANK(E89),0,IF(ISNUMBER(SEARCH("M!",E89)),2,1))</f>
        <v>0</v>
      </c>
      <c r="AT89" s="10">
        <f t="shared" ref="AT89:AT111" si="139">IF(ISBLANK(F89),0,IF(ISNUMBER(SEARCH("M!",F89)),2,1))</f>
        <v>0</v>
      </c>
      <c r="AU89" s="10">
        <f t="shared" ref="AU89:AU111" si="140">IF(ISBLANK(G89),0,IF(ISNUMBER(SEARCH("M!",G89)),2,1))</f>
        <v>0</v>
      </c>
      <c r="AV89" s="10">
        <f t="shared" ref="AV89:AV111" si="141">IF(ISBLANK(H89),0,IF(ISNUMBER(SEARCH("M!",H89)),2,1))</f>
        <v>0</v>
      </c>
      <c r="AW89" s="10">
        <f t="shared" ref="AW89:AW111" si="142">IF(ISBLANK(I89),0,IF(ISNUMBER(SEARCH("M!",I89)),2,1))</f>
        <v>0</v>
      </c>
      <c r="AX89" s="10" t="str">
        <f t="shared" ref="AX89:AX111" si="143">CONCATENATE(A89,",",B89,",",C89,",",D89,",",AS89,",",AT89,",",AU89,",",AV89,",",AW89)</f>
        <v>,,,,0,0,0,0,0</v>
      </c>
    </row>
    <row r="90" spans="1:50" ht="33" customHeight="1">
      <c r="A90" s="16"/>
      <c r="B90" s="16"/>
      <c r="C90" s="16"/>
      <c r="D90" s="17"/>
      <c r="E90" s="18"/>
      <c r="F90" s="18"/>
      <c r="G90" s="18"/>
      <c r="H90" s="18"/>
      <c r="I90" s="18"/>
      <c r="J90" s="9">
        <f t="shared" si="108"/>
        <v>0</v>
      </c>
      <c r="K90" s="9">
        <f t="shared" si="109"/>
        <v>0</v>
      </c>
      <c r="L90" s="9">
        <f t="shared" si="110"/>
        <v>0</v>
      </c>
      <c r="M90" s="9">
        <f t="shared" si="111"/>
        <v>0</v>
      </c>
      <c r="N90" s="9">
        <f t="shared" si="112"/>
        <v>0</v>
      </c>
      <c r="O90" s="9" t="str">
        <f t="shared" si="113"/>
        <v/>
      </c>
      <c r="P90" s="9" t="str">
        <f t="shared" si="114"/>
        <v/>
      </c>
      <c r="Q90" s="9" t="str">
        <f t="shared" si="115"/>
        <v/>
      </c>
      <c r="R90" s="9" t="str">
        <f t="shared" si="116"/>
        <v/>
      </c>
      <c r="S90" s="9" t="str">
        <f t="shared" si="117"/>
        <v/>
      </c>
      <c r="T90" s="9" t="b">
        <f>IF(ISERROR(VLOOKUP(O90,People!$A$2:$A$149,1,FALSE)), IF(LEN(O90)=0,TRUE,FALSE),IF(ISERROR(VLOOKUP(Q90,People!$A$2:$A$149,1,FALSE)),IF(LEN(Q90)=0,TRUE,FALSE),IF(ISERROR(VLOOKUP(S90,People!$A$2:$A$149,1,FALSE)),IF(LEN(S90)=0,TRUE,FALSE),TRUE)))</f>
        <v>1</v>
      </c>
      <c r="U90" s="9" t="str">
        <f t="shared" si="118"/>
        <v/>
      </c>
      <c r="V90" s="9" t="str">
        <f t="shared" si="119"/>
        <v/>
      </c>
      <c r="W90" s="9" t="str">
        <f t="shared" si="120"/>
        <v/>
      </c>
      <c r="X90" s="9" t="str">
        <f t="shared" si="121"/>
        <v/>
      </c>
      <c r="Y90" s="9" t="str">
        <f t="shared" si="122"/>
        <v/>
      </c>
      <c r="Z90" s="9" t="b">
        <f>IF(ISERROR(VLOOKUP(U90,People!$A$2:$A$149,1,FALSE)), IF(LEN(U90)=0,TRUE,FALSE),IF(ISERROR(VLOOKUP(W90,People!$A$2:$A$149,1,FALSE)),IF(LEN(W90)=0,TRUE,FALSE),IF(ISERROR(VLOOKUP(Y90,People!$A$2:$A$149,1,FALSE)),IF(LEN(Y90)=0,TRUE,FALSE),TRUE)))</f>
        <v>1</v>
      </c>
      <c r="AA90" s="9" t="str">
        <f t="shared" si="123"/>
        <v/>
      </c>
      <c r="AB90" s="9" t="str">
        <f t="shared" si="124"/>
        <v/>
      </c>
      <c r="AC90" s="9" t="str">
        <f t="shared" si="125"/>
        <v/>
      </c>
      <c r="AD90" s="9" t="str">
        <f t="shared" si="126"/>
        <v/>
      </c>
      <c r="AE90" s="9" t="str">
        <f t="shared" si="127"/>
        <v/>
      </c>
      <c r="AF90" s="9" t="b">
        <f>IF(ISERROR(VLOOKUP(AA90,People!$A$2:$A$149,1,FALSE)), IF(LEN(AA90)=0,TRUE,FALSE),IF(ISERROR(VLOOKUP(AC90,People!$A$2:$A$149,1,FALSE)),IF(LEN(AC90)=0,TRUE,FALSE),IF(ISERROR(VLOOKUP(AE90,People!$A$2:$A$149,1,FALSE)),IF(LEN(AE90)=0,TRUE,FALSE),TRUE)))</f>
        <v>1</v>
      </c>
      <c r="AG90" s="9" t="str">
        <f t="shared" si="128"/>
        <v/>
      </c>
      <c r="AH90" s="9" t="str">
        <f t="shared" si="129"/>
        <v/>
      </c>
      <c r="AI90" s="9" t="str">
        <f t="shared" si="130"/>
        <v/>
      </c>
      <c r="AJ90" s="9" t="str">
        <f t="shared" si="131"/>
        <v/>
      </c>
      <c r="AK90" s="9" t="str">
        <f t="shared" si="132"/>
        <v/>
      </c>
      <c r="AL90" s="9" t="b">
        <f>IF(ISERROR(VLOOKUP(AG90,People!$A$2:$A$149,1,FALSE)), IF(LEN(AG90)=0,TRUE,FALSE),IF(ISERROR(VLOOKUP(AI90,People!$A$2:$A$149,1,FALSE)),IF(LEN(AI90)=0,TRUE,FALSE),IF(ISERROR(VLOOKUP(AK90,People!$A$2:$A$149,1,FALSE)),IF(LEN(AK90)=0,TRUE,FALSE),TRUE)))</f>
        <v>1</v>
      </c>
      <c r="AM90" s="9" t="str">
        <f t="shared" si="133"/>
        <v/>
      </c>
      <c r="AN90" s="9" t="str">
        <f t="shared" si="134"/>
        <v/>
      </c>
      <c r="AO90" s="9" t="str">
        <f t="shared" si="135"/>
        <v/>
      </c>
      <c r="AP90" s="9" t="str">
        <f t="shared" si="136"/>
        <v/>
      </c>
      <c r="AQ90" s="9" t="str">
        <f t="shared" si="137"/>
        <v/>
      </c>
      <c r="AR90" s="9" t="b">
        <f>IF(ISERROR(VLOOKUP(AM90,People!$A$2:$A$149,1,FALSE)), IF(LEN(AM90)=0,TRUE,FALSE),IF(ISERROR(VLOOKUP(AO90,People!$A$2:$A$149,1,FALSE)),IF(LEN(AO90)=0,TRUE,FALSE),IF(ISERROR(VLOOKUP(AQ90,People!$A$2:$A$149,1,FALSE)),IF(LEN(AQ90)=0,TRUE,FALSE),TRUE)))</f>
        <v>1</v>
      </c>
      <c r="AS90" s="10">
        <f t="shared" si="138"/>
        <v>0</v>
      </c>
      <c r="AT90" s="10">
        <f t="shared" si="139"/>
        <v>0</v>
      </c>
      <c r="AU90" s="10">
        <f t="shared" si="140"/>
        <v>0</v>
      </c>
      <c r="AV90" s="10">
        <f t="shared" si="141"/>
        <v>0</v>
      </c>
      <c r="AW90" s="10">
        <f t="shared" si="142"/>
        <v>0</v>
      </c>
      <c r="AX90" s="10" t="str">
        <f t="shared" si="143"/>
        <v>,,,,0,0,0,0,0</v>
      </c>
    </row>
    <row r="91" spans="1:50" ht="33" customHeight="1">
      <c r="A91" s="16"/>
      <c r="B91" s="16"/>
      <c r="C91" s="16"/>
      <c r="D91" s="17"/>
      <c r="E91" s="18"/>
      <c r="F91" s="18"/>
      <c r="G91" s="18"/>
      <c r="H91" s="18"/>
      <c r="I91" s="18"/>
      <c r="J91" s="9">
        <f t="shared" si="108"/>
        <v>0</v>
      </c>
      <c r="K91" s="9">
        <f t="shared" si="109"/>
        <v>0</v>
      </c>
      <c r="L91" s="9">
        <f t="shared" si="110"/>
        <v>0</v>
      </c>
      <c r="M91" s="9">
        <f t="shared" si="111"/>
        <v>0</v>
      </c>
      <c r="N91" s="9">
        <f t="shared" si="112"/>
        <v>0</v>
      </c>
      <c r="O91" s="9" t="str">
        <f t="shared" si="113"/>
        <v/>
      </c>
      <c r="P91" s="9" t="str">
        <f t="shared" si="114"/>
        <v/>
      </c>
      <c r="Q91" s="9" t="str">
        <f t="shared" si="115"/>
        <v/>
      </c>
      <c r="R91" s="9" t="str">
        <f t="shared" si="116"/>
        <v/>
      </c>
      <c r="S91" s="9" t="str">
        <f t="shared" si="117"/>
        <v/>
      </c>
      <c r="T91" s="9" t="b">
        <f>IF(ISERROR(VLOOKUP(O91,People!$A$2:$A$149,1,FALSE)), IF(LEN(O91)=0,TRUE,FALSE),IF(ISERROR(VLOOKUP(Q91,People!$A$2:$A$149,1,FALSE)),IF(LEN(Q91)=0,TRUE,FALSE),IF(ISERROR(VLOOKUP(S91,People!$A$2:$A$149,1,FALSE)),IF(LEN(S91)=0,TRUE,FALSE),TRUE)))</f>
        <v>1</v>
      </c>
      <c r="U91" s="9" t="str">
        <f t="shared" si="118"/>
        <v/>
      </c>
      <c r="V91" s="9" t="str">
        <f t="shared" si="119"/>
        <v/>
      </c>
      <c r="W91" s="9" t="str">
        <f t="shared" si="120"/>
        <v/>
      </c>
      <c r="X91" s="9" t="str">
        <f t="shared" si="121"/>
        <v/>
      </c>
      <c r="Y91" s="9" t="str">
        <f t="shared" si="122"/>
        <v/>
      </c>
      <c r="Z91" s="9" t="b">
        <f>IF(ISERROR(VLOOKUP(U91,People!$A$2:$A$149,1,FALSE)), IF(LEN(U91)=0,TRUE,FALSE),IF(ISERROR(VLOOKUP(W91,People!$A$2:$A$149,1,FALSE)),IF(LEN(W91)=0,TRUE,FALSE),IF(ISERROR(VLOOKUP(Y91,People!$A$2:$A$149,1,FALSE)),IF(LEN(Y91)=0,TRUE,FALSE),TRUE)))</f>
        <v>1</v>
      </c>
      <c r="AA91" s="9" t="str">
        <f t="shared" si="123"/>
        <v/>
      </c>
      <c r="AB91" s="9" t="str">
        <f t="shared" si="124"/>
        <v/>
      </c>
      <c r="AC91" s="9" t="str">
        <f t="shared" si="125"/>
        <v/>
      </c>
      <c r="AD91" s="9" t="str">
        <f t="shared" si="126"/>
        <v/>
      </c>
      <c r="AE91" s="9" t="str">
        <f t="shared" si="127"/>
        <v/>
      </c>
      <c r="AF91" s="9" t="b">
        <f>IF(ISERROR(VLOOKUP(AA91,People!$A$2:$A$149,1,FALSE)), IF(LEN(AA91)=0,TRUE,FALSE),IF(ISERROR(VLOOKUP(AC91,People!$A$2:$A$149,1,FALSE)),IF(LEN(AC91)=0,TRUE,FALSE),IF(ISERROR(VLOOKUP(AE91,People!$A$2:$A$149,1,FALSE)),IF(LEN(AE91)=0,TRUE,FALSE),TRUE)))</f>
        <v>1</v>
      </c>
      <c r="AG91" s="9" t="str">
        <f t="shared" si="128"/>
        <v/>
      </c>
      <c r="AH91" s="9" t="str">
        <f t="shared" si="129"/>
        <v/>
      </c>
      <c r="AI91" s="9" t="str">
        <f t="shared" si="130"/>
        <v/>
      </c>
      <c r="AJ91" s="9" t="str">
        <f t="shared" si="131"/>
        <v/>
      </c>
      <c r="AK91" s="9" t="str">
        <f t="shared" si="132"/>
        <v/>
      </c>
      <c r="AL91" s="9" t="b">
        <f>IF(ISERROR(VLOOKUP(AG91,People!$A$2:$A$149,1,FALSE)), IF(LEN(AG91)=0,TRUE,FALSE),IF(ISERROR(VLOOKUP(AI91,People!$A$2:$A$149,1,FALSE)),IF(LEN(AI91)=0,TRUE,FALSE),IF(ISERROR(VLOOKUP(AK91,People!$A$2:$A$149,1,FALSE)),IF(LEN(AK91)=0,TRUE,FALSE),TRUE)))</f>
        <v>1</v>
      </c>
      <c r="AM91" s="9" t="str">
        <f t="shared" si="133"/>
        <v/>
      </c>
      <c r="AN91" s="9" t="str">
        <f t="shared" si="134"/>
        <v/>
      </c>
      <c r="AO91" s="9" t="str">
        <f t="shared" si="135"/>
        <v/>
      </c>
      <c r="AP91" s="9" t="str">
        <f t="shared" si="136"/>
        <v/>
      </c>
      <c r="AQ91" s="9" t="str">
        <f t="shared" si="137"/>
        <v/>
      </c>
      <c r="AR91" s="9" t="b">
        <f>IF(ISERROR(VLOOKUP(AM91,People!$A$2:$A$149,1,FALSE)), IF(LEN(AM91)=0,TRUE,FALSE),IF(ISERROR(VLOOKUP(AO91,People!$A$2:$A$149,1,FALSE)),IF(LEN(AO91)=0,TRUE,FALSE),IF(ISERROR(VLOOKUP(AQ91,People!$A$2:$A$149,1,FALSE)),IF(LEN(AQ91)=0,TRUE,FALSE),TRUE)))</f>
        <v>1</v>
      </c>
      <c r="AS91" s="10">
        <f t="shared" si="138"/>
        <v>0</v>
      </c>
      <c r="AT91" s="10">
        <f t="shared" si="139"/>
        <v>0</v>
      </c>
      <c r="AU91" s="10">
        <f t="shared" si="140"/>
        <v>0</v>
      </c>
      <c r="AV91" s="10">
        <f t="shared" si="141"/>
        <v>0</v>
      </c>
      <c r="AW91" s="10">
        <f t="shared" si="142"/>
        <v>0</v>
      </c>
      <c r="AX91" s="10" t="str">
        <f t="shared" si="143"/>
        <v>,,,,0,0,0,0,0</v>
      </c>
    </row>
    <row r="92" spans="1:50" ht="33" customHeight="1">
      <c r="A92" s="16"/>
      <c r="B92" s="16"/>
      <c r="C92" s="16"/>
      <c r="D92" s="17"/>
      <c r="E92" s="18"/>
      <c r="F92" s="18"/>
      <c r="G92" s="18"/>
      <c r="H92" s="18"/>
      <c r="I92" s="18"/>
      <c r="J92" s="9">
        <f t="shared" si="108"/>
        <v>0</v>
      </c>
      <c r="K92" s="9">
        <f t="shared" si="109"/>
        <v>0</v>
      </c>
      <c r="L92" s="9">
        <f t="shared" si="110"/>
        <v>0</v>
      </c>
      <c r="M92" s="9">
        <f t="shared" si="111"/>
        <v>0</v>
      </c>
      <c r="N92" s="9">
        <f t="shared" si="112"/>
        <v>0</v>
      </c>
      <c r="O92" s="9" t="str">
        <f t="shared" si="113"/>
        <v/>
      </c>
      <c r="P92" s="9" t="str">
        <f t="shared" si="114"/>
        <v/>
      </c>
      <c r="Q92" s="9" t="str">
        <f t="shared" si="115"/>
        <v/>
      </c>
      <c r="R92" s="9" t="str">
        <f t="shared" si="116"/>
        <v/>
      </c>
      <c r="S92" s="9" t="str">
        <f t="shared" si="117"/>
        <v/>
      </c>
      <c r="T92" s="9" t="b">
        <f>IF(ISERROR(VLOOKUP(O92,People!$A$2:$A$149,1,FALSE)), IF(LEN(O92)=0,TRUE,FALSE),IF(ISERROR(VLOOKUP(Q92,People!$A$2:$A$149,1,FALSE)),IF(LEN(Q92)=0,TRUE,FALSE),IF(ISERROR(VLOOKUP(S92,People!$A$2:$A$149,1,FALSE)),IF(LEN(S92)=0,TRUE,FALSE),TRUE)))</f>
        <v>1</v>
      </c>
      <c r="U92" s="9" t="str">
        <f t="shared" si="118"/>
        <v/>
      </c>
      <c r="V92" s="9" t="str">
        <f t="shared" si="119"/>
        <v/>
      </c>
      <c r="W92" s="9" t="str">
        <f t="shared" si="120"/>
        <v/>
      </c>
      <c r="X92" s="9" t="str">
        <f t="shared" si="121"/>
        <v/>
      </c>
      <c r="Y92" s="9" t="str">
        <f t="shared" si="122"/>
        <v/>
      </c>
      <c r="Z92" s="9" t="b">
        <f>IF(ISERROR(VLOOKUP(U92,People!$A$2:$A$149,1,FALSE)), IF(LEN(U92)=0,TRUE,FALSE),IF(ISERROR(VLOOKUP(W92,People!$A$2:$A$149,1,FALSE)),IF(LEN(W92)=0,TRUE,FALSE),IF(ISERROR(VLOOKUP(Y92,People!$A$2:$A$149,1,FALSE)),IF(LEN(Y92)=0,TRUE,FALSE),TRUE)))</f>
        <v>1</v>
      </c>
      <c r="AA92" s="9" t="str">
        <f t="shared" si="123"/>
        <v/>
      </c>
      <c r="AB92" s="9" t="str">
        <f t="shared" si="124"/>
        <v/>
      </c>
      <c r="AC92" s="9" t="str">
        <f t="shared" si="125"/>
        <v/>
      </c>
      <c r="AD92" s="9" t="str">
        <f t="shared" si="126"/>
        <v/>
      </c>
      <c r="AE92" s="9" t="str">
        <f t="shared" si="127"/>
        <v/>
      </c>
      <c r="AF92" s="9" t="b">
        <f>IF(ISERROR(VLOOKUP(AA92,People!$A$2:$A$149,1,FALSE)), IF(LEN(AA92)=0,TRUE,FALSE),IF(ISERROR(VLOOKUP(AC92,People!$A$2:$A$149,1,FALSE)),IF(LEN(AC92)=0,TRUE,FALSE),IF(ISERROR(VLOOKUP(AE92,People!$A$2:$A$149,1,FALSE)),IF(LEN(AE92)=0,TRUE,FALSE),TRUE)))</f>
        <v>1</v>
      </c>
      <c r="AG92" s="9" t="str">
        <f t="shared" si="128"/>
        <v/>
      </c>
      <c r="AH92" s="9" t="str">
        <f t="shared" si="129"/>
        <v/>
      </c>
      <c r="AI92" s="9" t="str">
        <f t="shared" si="130"/>
        <v/>
      </c>
      <c r="AJ92" s="9" t="str">
        <f t="shared" si="131"/>
        <v/>
      </c>
      <c r="AK92" s="9" t="str">
        <f t="shared" si="132"/>
        <v/>
      </c>
      <c r="AL92" s="9" t="b">
        <f>IF(ISERROR(VLOOKUP(AG92,People!$A$2:$A$149,1,FALSE)), IF(LEN(AG92)=0,TRUE,FALSE),IF(ISERROR(VLOOKUP(AI92,People!$A$2:$A$149,1,FALSE)),IF(LEN(AI92)=0,TRUE,FALSE),IF(ISERROR(VLOOKUP(AK92,People!$A$2:$A$149,1,FALSE)),IF(LEN(AK92)=0,TRUE,FALSE),TRUE)))</f>
        <v>1</v>
      </c>
      <c r="AM92" s="9" t="str">
        <f t="shared" si="133"/>
        <v/>
      </c>
      <c r="AN92" s="9" t="str">
        <f t="shared" si="134"/>
        <v/>
      </c>
      <c r="AO92" s="9" t="str">
        <f t="shared" si="135"/>
        <v/>
      </c>
      <c r="AP92" s="9" t="str">
        <f t="shared" si="136"/>
        <v/>
      </c>
      <c r="AQ92" s="9" t="str">
        <f t="shared" si="137"/>
        <v/>
      </c>
      <c r="AR92" s="9" t="b">
        <f>IF(ISERROR(VLOOKUP(AM92,People!$A$2:$A$149,1,FALSE)), IF(LEN(AM92)=0,TRUE,FALSE),IF(ISERROR(VLOOKUP(AO92,People!$A$2:$A$149,1,FALSE)),IF(LEN(AO92)=0,TRUE,FALSE),IF(ISERROR(VLOOKUP(AQ92,People!$A$2:$A$149,1,FALSE)),IF(LEN(AQ92)=0,TRUE,FALSE),TRUE)))</f>
        <v>1</v>
      </c>
      <c r="AS92" s="10">
        <f t="shared" si="138"/>
        <v>0</v>
      </c>
      <c r="AT92" s="10">
        <f t="shared" si="139"/>
        <v>0</v>
      </c>
      <c r="AU92" s="10">
        <f t="shared" si="140"/>
        <v>0</v>
      </c>
      <c r="AV92" s="10">
        <f t="shared" si="141"/>
        <v>0</v>
      </c>
      <c r="AW92" s="10">
        <f t="shared" si="142"/>
        <v>0</v>
      </c>
      <c r="AX92" s="10" t="str">
        <f t="shared" si="143"/>
        <v>,,,,0,0,0,0,0</v>
      </c>
    </row>
    <row r="93" spans="1:50" ht="33" customHeight="1">
      <c r="A93" s="16"/>
      <c r="B93" s="16"/>
      <c r="C93" s="16"/>
      <c r="D93" s="17"/>
      <c r="E93" s="18"/>
      <c r="F93" s="18"/>
      <c r="G93" s="18"/>
      <c r="H93" s="18"/>
      <c r="I93" s="18"/>
      <c r="J93" s="9">
        <f t="shared" ref="J93:J106" si="144">B93</f>
        <v>0</v>
      </c>
      <c r="K93" s="9">
        <f t="shared" ref="K93:K106" si="145">IF(ISBLANK(E93),0,+(D93))</f>
        <v>0</v>
      </c>
      <c r="L93" s="9">
        <f t="shared" ref="L93:L106" si="146">IF(ISBLANK(F93),0,+(D93))</f>
        <v>0</v>
      </c>
      <c r="M93" s="9">
        <f t="shared" ref="M93:M106" si="147">IF(ISBLANK(G93),0,+(D93))</f>
        <v>0</v>
      </c>
      <c r="N93" s="9">
        <f t="shared" ref="N93:N106" si="148">IF(ISBLANK(H93),0,+(D93))</f>
        <v>0</v>
      </c>
      <c r="O93" s="9" t="str">
        <f t="shared" ref="O93:O106" si="149">IF(ISBLANK(E93),"",IF(ISERROR(SEARCH(" ",E93)), E93, TRIM(MID(E93,1,SEARCH(" ",E93)))))</f>
        <v/>
      </c>
      <c r="P93" s="9" t="str">
        <f t="shared" ref="P93:P106" si="150">IF(ISERROR(SEARCH(" ",E93)),"",RIGHT(E93,LEN(E93)-SEARCH(" ",E93)))</f>
        <v/>
      </c>
      <c r="Q93" s="9" t="str">
        <f t="shared" ref="Q93:Q106" si="151">IF(ISERROR(SEARCH(" ",P93)), P93, TRIM(MID(P93,1,SEARCH(" ",P93))))</f>
        <v/>
      </c>
      <c r="R93" s="9" t="str">
        <f t="shared" ref="R93:R106" si="152">IF(ISERROR(SEARCH(" ",P93)),"",RIGHT(P93,LEN(P93)-SEARCH(" ",P93)))</f>
        <v/>
      </c>
      <c r="S93" s="9" t="str">
        <f t="shared" ref="S93:S106" si="153">IF(ISERROR(SEARCH(" ",R93)), R93, TRIM(MID(R93,1,SEARCH(" ",R93))))</f>
        <v/>
      </c>
      <c r="T93" s="9" t="b">
        <f>IF(ISERROR(VLOOKUP(O93,People!$A$2:$A$149,1,FALSE)), IF(LEN(O93)=0,TRUE,FALSE),IF(ISERROR(VLOOKUP(Q93,People!$A$2:$A$149,1,FALSE)),IF(LEN(Q93)=0,TRUE,FALSE),IF(ISERROR(VLOOKUP(S93,People!$A$2:$A$149,1,FALSE)),IF(LEN(S93)=0,TRUE,FALSE),TRUE)))</f>
        <v>1</v>
      </c>
      <c r="U93" s="9" t="str">
        <f t="shared" ref="U93:U106" si="154">IF(ISBLANK(F93),"",IF(ISERROR(SEARCH(" ",F93)), F93, TRIM(MID(F93,1,SEARCH(" ",F93)))))</f>
        <v/>
      </c>
      <c r="V93" s="9" t="str">
        <f t="shared" ref="V93:V106" si="155">IF(ISERROR(SEARCH(" ",F93)),"",RIGHT(F93,LEN(F93)-SEARCH(" ",F93)))</f>
        <v/>
      </c>
      <c r="W93" s="9" t="str">
        <f t="shared" ref="W93:W106" si="156">IF(ISERROR(SEARCH(" ",V93)), V93, TRIM(MID(V93,1,SEARCH(" ",V93))))</f>
        <v/>
      </c>
      <c r="X93" s="9" t="str">
        <f t="shared" ref="X93:X106" si="157">IF(ISERROR(SEARCH(" ",V93)),"",RIGHT(V93,LEN(V93)-SEARCH(" ",V93)))</f>
        <v/>
      </c>
      <c r="Y93" s="9" t="str">
        <f t="shared" ref="Y93:Y106" si="158">IF(ISERROR(SEARCH(" ",X93)), X93, TRIM(MID(X93,1,SEARCH(" ",X93))))</f>
        <v/>
      </c>
      <c r="Z93" s="9" t="b">
        <f>IF(ISERROR(VLOOKUP(U93,People!$A$2:$A$149,1,FALSE)), IF(LEN(U93)=0,TRUE,FALSE),IF(ISERROR(VLOOKUP(W93,People!$A$2:$A$149,1,FALSE)),IF(LEN(W93)=0,TRUE,FALSE),IF(ISERROR(VLOOKUP(Y93,People!$A$2:$A$149,1,FALSE)),IF(LEN(Y93)=0,TRUE,FALSE),TRUE)))</f>
        <v>1</v>
      </c>
      <c r="AA93" s="9" t="str">
        <f t="shared" ref="AA93:AA106" si="159">IF(ISBLANK(G93),"",IF(ISERROR(SEARCH(" ",G93)), G93, TRIM(MID(G93,1,SEARCH(" ",G93)))))</f>
        <v/>
      </c>
      <c r="AB93" s="9" t="str">
        <f t="shared" ref="AB93:AB106" si="160">IF(ISERROR(SEARCH(" ",G93)),"",RIGHT(G93,LEN(G93)-SEARCH(" ",G93)))</f>
        <v/>
      </c>
      <c r="AC93" s="9" t="str">
        <f t="shared" ref="AC93:AC106" si="161">IF(ISERROR(SEARCH(" ",AB93)), AB93, TRIM(MID(AB93,1,SEARCH(" ",AB93))))</f>
        <v/>
      </c>
      <c r="AD93" s="9" t="str">
        <f t="shared" ref="AD93:AD106" si="162">IF(ISERROR(SEARCH(" ",AB93)),"",RIGHT(AB93,LEN(AB93)-SEARCH(" ",AB93)))</f>
        <v/>
      </c>
      <c r="AE93" s="9" t="str">
        <f t="shared" ref="AE93:AE106" si="163">IF(ISERROR(SEARCH(" ",AD93)), AD93, TRIM(MID(AD93,1,SEARCH(" ",AD93))))</f>
        <v/>
      </c>
      <c r="AF93" s="9" t="b">
        <f>IF(ISERROR(VLOOKUP(AA93,People!$A$2:$A$149,1,FALSE)), IF(LEN(AA93)=0,TRUE,FALSE),IF(ISERROR(VLOOKUP(AC93,People!$A$2:$A$149,1,FALSE)),IF(LEN(AC93)=0,TRUE,FALSE),IF(ISERROR(VLOOKUP(AE93,People!$A$2:$A$149,1,FALSE)),IF(LEN(AE93)=0,TRUE,FALSE),TRUE)))</f>
        <v>1</v>
      </c>
      <c r="AG93" s="9" t="str">
        <f t="shared" ref="AG93:AG106" si="164">IF(ISBLANK(H93),"",IF(ISERROR(SEARCH(" ",H93)), H93, TRIM(MID(H93,1,SEARCH(" ",H93)))))</f>
        <v/>
      </c>
      <c r="AH93" s="9" t="str">
        <f t="shared" ref="AH93:AH106" si="165">IF(ISERROR(SEARCH(" ",H93)),"",RIGHT(H93,LEN(H93)-SEARCH(" ",H93)))</f>
        <v/>
      </c>
      <c r="AI93" s="9" t="str">
        <f t="shared" ref="AI93:AI106" si="166">IF(ISERROR(SEARCH(" ",AH93)), AH93, TRIM(MID(AH93,1,SEARCH(" ",AH93))))</f>
        <v/>
      </c>
      <c r="AJ93" s="9" t="str">
        <f t="shared" ref="AJ93:AJ106" si="167">IF(ISERROR(SEARCH(" ",AH93)),"",RIGHT(AH93,LEN(AH93)-SEARCH(" ",AH93)))</f>
        <v/>
      </c>
      <c r="AK93" s="9" t="str">
        <f t="shared" ref="AK93:AK106" si="168">IF(ISERROR(SEARCH(" ",AJ93)), AJ93, TRIM(MID(AJ93,1,SEARCH(" ",AJ93))))</f>
        <v/>
      </c>
      <c r="AL93" s="9" t="b">
        <f>IF(ISERROR(VLOOKUP(AG93,People!$A$2:$A$149,1,FALSE)), IF(LEN(AG93)=0,TRUE,FALSE),IF(ISERROR(VLOOKUP(AI93,People!$A$2:$A$149,1,FALSE)),IF(LEN(AI93)=0,TRUE,FALSE),IF(ISERROR(VLOOKUP(AK93,People!$A$2:$A$149,1,FALSE)),IF(LEN(AK93)=0,TRUE,FALSE),TRUE)))</f>
        <v>1</v>
      </c>
      <c r="AM93" s="9" t="str">
        <f t="shared" ref="AM93:AM106" si="169">IF(ISBLANK(I93),"",IF(ISERROR(SEARCH(" ",I93)), I93, TRIM(MID(I93,1,SEARCH(" ",I93)))))</f>
        <v/>
      </c>
      <c r="AN93" s="9" t="str">
        <f t="shared" ref="AN93:AN106" si="170">IF(ISERROR(SEARCH(" ",I93)),"",RIGHT(I93,LEN(I93)-SEARCH(" ",I93)))</f>
        <v/>
      </c>
      <c r="AO93" s="9" t="str">
        <f t="shared" ref="AO93:AO106" si="171">IF(ISERROR(SEARCH(" ",AN93)), AN93, TRIM(MID(AN93,1,SEARCH(" ",AN93))))</f>
        <v/>
      </c>
      <c r="AP93" s="9" t="str">
        <f t="shared" ref="AP93:AP106" si="172">IF(ISERROR(SEARCH(" ",AN93)),"",RIGHT(AN93,LEN(AN93)-SEARCH(" ",AN93)))</f>
        <v/>
      </c>
      <c r="AQ93" s="9" t="str">
        <f t="shared" ref="AQ93:AQ106" si="173">IF(ISERROR(SEARCH(" ",AP93)), AP93, TRIM(MID(AP93,1,SEARCH(" ",AP93))))</f>
        <v/>
      </c>
      <c r="AR93" s="9" t="b">
        <f>IF(ISERROR(VLOOKUP(AM93,People!$A$2:$A$149,1,FALSE)), IF(LEN(AM93)=0,TRUE,FALSE),IF(ISERROR(VLOOKUP(AO93,People!$A$2:$A$149,1,FALSE)),IF(LEN(AO93)=0,TRUE,FALSE),IF(ISERROR(VLOOKUP(AQ93,People!$A$2:$A$149,1,FALSE)),IF(LEN(AQ93)=0,TRUE,FALSE),TRUE)))</f>
        <v>1</v>
      </c>
      <c r="AS93" s="10">
        <f t="shared" ref="AS93:AS106" si="174">IF(ISBLANK(E93),0,IF(ISNUMBER(SEARCH("M!",E93)),2,1))</f>
        <v>0</v>
      </c>
      <c r="AT93" s="10">
        <f t="shared" ref="AT93:AT106" si="175">IF(ISBLANK(F93),0,IF(ISNUMBER(SEARCH("M!",F93)),2,1))</f>
        <v>0</v>
      </c>
      <c r="AU93" s="10">
        <f t="shared" ref="AU93:AU106" si="176">IF(ISBLANK(G93),0,IF(ISNUMBER(SEARCH("M!",G93)),2,1))</f>
        <v>0</v>
      </c>
      <c r="AV93" s="10">
        <f t="shared" ref="AV93:AV106" si="177">IF(ISBLANK(H93),0,IF(ISNUMBER(SEARCH("M!",H93)),2,1))</f>
        <v>0</v>
      </c>
      <c r="AW93" s="10">
        <f t="shared" ref="AW93:AW106" si="178">IF(ISBLANK(I93),0,IF(ISNUMBER(SEARCH("M!",I93)),2,1))</f>
        <v>0</v>
      </c>
      <c r="AX93" s="10" t="str">
        <f t="shared" ref="AX93:AX106" si="179">CONCATENATE(A93,",",B93,",",C93,",",D93,",",AS93,",",AT93,",",AU93,",",AV93,",",AW93)</f>
        <v>,,,,0,0,0,0,0</v>
      </c>
    </row>
    <row r="94" spans="1:50" ht="33" customHeight="1">
      <c r="A94" s="16"/>
      <c r="B94" s="16"/>
      <c r="C94" s="16"/>
      <c r="D94" s="17"/>
      <c r="E94" s="18"/>
      <c r="F94" s="18"/>
      <c r="G94" s="18"/>
      <c r="H94" s="18"/>
      <c r="I94" s="18"/>
      <c r="J94" s="9">
        <f t="shared" si="144"/>
        <v>0</v>
      </c>
      <c r="K94" s="9">
        <f t="shared" si="145"/>
        <v>0</v>
      </c>
      <c r="L94" s="9">
        <f t="shared" si="146"/>
        <v>0</v>
      </c>
      <c r="M94" s="9">
        <f t="shared" si="147"/>
        <v>0</v>
      </c>
      <c r="N94" s="9">
        <f t="shared" si="148"/>
        <v>0</v>
      </c>
      <c r="O94" s="9" t="str">
        <f t="shared" si="149"/>
        <v/>
      </c>
      <c r="P94" s="9" t="str">
        <f t="shared" si="150"/>
        <v/>
      </c>
      <c r="Q94" s="9" t="str">
        <f t="shared" si="151"/>
        <v/>
      </c>
      <c r="R94" s="9" t="str">
        <f t="shared" si="152"/>
        <v/>
      </c>
      <c r="S94" s="9" t="str">
        <f t="shared" si="153"/>
        <v/>
      </c>
      <c r="T94" s="9" t="b">
        <f>IF(ISERROR(VLOOKUP(O94,People!$A$2:$A$149,1,FALSE)), IF(LEN(O94)=0,TRUE,FALSE),IF(ISERROR(VLOOKUP(Q94,People!$A$2:$A$149,1,FALSE)),IF(LEN(Q94)=0,TRUE,FALSE),IF(ISERROR(VLOOKUP(S94,People!$A$2:$A$149,1,FALSE)),IF(LEN(S94)=0,TRUE,FALSE),TRUE)))</f>
        <v>1</v>
      </c>
      <c r="U94" s="9" t="str">
        <f t="shared" si="154"/>
        <v/>
      </c>
      <c r="V94" s="9" t="str">
        <f t="shared" si="155"/>
        <v/>
      </c>
      <c r="W94" s="9" t="str">
        <f t="shared" si="156"/>
        <v/>
      </c>
      <c r="X94" s="9" t="str">
        <f t="shared" si="157"/>
        <v/>
      </c>
      <c r="Y94" s="9" t="str">
        <f t="shared" si="158"/>
        <v/>
      </c>
      <c r="Z94" s="9" t="b">
        <f>IF(ISERROR(VLOOKUP(U94,People!$A$2:$A$149,1,FALSE)), IF(LEN(U94)=0,TRUE,FALSE),IF(ISERROR(VLOOKUP(W94,People!$A$2:$A$149,1,FALSE)),IF(LEN(W94)=0,TRUE,FALSE),IF(ISERROR(VLOOKUP(Y94,People!$A$2:$A$149,1,FALSE)),IF(LEN(Y94)=0,TRUE,FALSE),TRUE)))</f>
        <v>1</v>
      </c>
      <c r="AA94" s="9" t="str">
        <f t="shared" si="159"/>
        <v/>
      </c>
      <c r="AB94" s="9" t="str">
        <f t="shared" si="160"/>
        <v/>
      </c>
      <c r="AC94" s="9" t="str">
        <f t="shared" si="161"/>
        <v/>
      </c>
      <c r="AD94" s="9" t="str">
        <f t="shared" si="162"/>
        <v/>
      </c>
      <c r="AE94" s="9" t="str">
        <f t="shared" si="163"/>
        <v/>
      </c>
      <c r="AF94" s="9" t="b">
        <f>IF(ISERROR(VLOOKUP(AA94,People!$A$2:$A$149,1,FALSE)), IF(LEN(AA94)=0,TRUE,FALSE),IF(ISERROR(VLOOKUP(AC94,People!$A$2:$A$149,1,FALSE)),IF(LEN(AC94)=0,TRUE,FALSE),IF(ISERROR(VLOOKUP(AE94,People!$A$2:$A$149,1,FALSE)),IF(LEN(AE94)=0,TRUE,FALSE),TRUE)))</f>
        <v>1</v>
      </c>
      <c r="AG94" s="9" t="str">
        <f t="shared" si="164"/>
        <v/>
      </c>
      <c r="AH94" s="9" t="str">
        <f t="shared" si="165"/>
        <v/>
      </c>
      <c r="AI94" s="9" t="str">
        <f t="shared" si="166"/>
        <v/>
      </c>
      <c r="AJ94" s="9" t="str">
        <f t="shared" si="167"/>
        <v/>
      </c>
      <c r="AK94" s="9" t="str">
        <f t="shared" si="168"/>
        <v/>
      </c>
      <c r="AL94" s="9" t="b">
        <f>IF(ISERROR(VLOOKUP(AG94,People!$A$2:$A$149,1,FALSE)), IF(LEN(AG94)=0,TRUE,FALSE),IF(ISERROR(VLOOKUP(AI94,People!$A$2:$A$149,1,FALSE)),IF(LEN(AI94)=0,TRUE,FALSE),IF(ISERROR(VLOOKUP(AK94,People!$A$2:$A$149,1,FALSE)),IF(LEN(AK94)=0,TRUE,FALSE),TRUE)))</f>
        <v>1</v>
      </c>
      <c r="AM94" s="9" t="str">
        <f t="shared" si="169"/>
        <v/>
      </c>
      <c r="AN94" s="9" t="str">
        <f t="shared" si="170"/>
        <v/>
      </c>
      <c r="AO94" s="9" t="str">
        <f t="shared" si="171"/>
        <v/>
      </c>
      <c r="AP94" s="9" t="str">
        <f t="shared" si="172"/>
        <v/>
      </c>
      <c r="AQ94" s="9" t="str">
        <f t="shared" si="173"/>
        <v/>
      </c>
      <c r="AR94" s="9" t="b">
        <f>IF(ISERROR(VLOOKUP(AM94,People!$A$2:$A$149,1,FALSE)), IF(LEN(AM94)=0,TRUE,FALSE),IF(ISERROR(VLOOKUP(AO94,People!$A$2:$A$149,1,FALSE)),IF(LEN(AO94)=0,TRUE,FALSE),IF(ISERROR(VLOOKUP(AQ94,People!$A$2:$A$149,1,FALSE)),IF(LEN(AQ94)=0,TRUE,FALSE),TRUE)))</f>
        <v>1</v>
      </c>
      <c r="AS94" s="10">
        <f t="shared" si="174"/>
        <v>0</v>
      </c>
      <c r="AT94" s="10">
        <f t="shared" si="175"/>
        <v>0</v>
      </c>
      <c r="AU94" s="10">
        <f t="shared" si="176"/>
        <v>0</v>
      </c>
      <c r="AV94" s="10">
        <f t="shared" si="177"/>
        <v>0</v>
      </c>
      <c r="AW94" s="10">
        <f t="shared" si="178"/>
        <v>0</v>
      </c>
      <c r="AX94" s="10" t="str">
        <f t="shared" si="179"/>
        <v>,,,,0,0,0,0,0</v>
      </c>
    </row>
    <row r="95" spans="1:50" ht="33" customHeight="1">
      <c r="A95" s="16"/>
      <c r="B95" s="16"/>
      <c r="C95" s="16"/>
      <c r="D95" s="17"/>
      <c r="E95" s="18"/>
      <c r="F95" s="18"/>
      <c r="G95" s="18"/>
      <c r="H95" s="18"/>
      <c r="I95" s="18"/>
      <c r="J95" s="9">
        <f t="shared" si="144"/>
        <v>0</v>
      </c>
      <c r="K95" s="9">
        <f t="shared" si="145"/>
        <v>0</v>
      </c>
      <c r="L95" s="9">
        <f t="shared" si="146"/>
        <v>0</v>
      </c>
      <c r="M95" s="9">
        <f t="shared" si="147"/>
        <v>0</v>
      </c>
      <c r="N95" s="9">
        <f t="shared" si="148"/>
        <v>0</v>
      </c>
      <c r="O95" s="9" t="str">
        <f t="shared" si="149"/>
        <v/>
      </c>
      <c r="P95" s="9" t="str">
        <f t="shared" si="150"/>
        <v/>
      </c>
      <c r="Q95" s="9" t="str">
        <f t="shared" si="151"/>
        <v/>
      </c>
      <c r="R95" s="9" t="str">
        <f t="shared" si="152"/>
        <v/>
      </c>
      <c r="S95" s="9" t="str">
        <f t="shared" si="153"/>
        <v/>
      </c>
      <c r="T95" s="9" t="b">
        <f>IF(ISERROR(VLOOKUP(O95,People!$A$2:$A$149,1,FALSE)), IF(LEN(O95)=0,TRUE,FALSE),IF(ISERROR(VLOOKUP(Q95,People!$A$2:$A$149,1,FALSE)),IF(LEN(Q95)=0,TRUE,FALSE),IF(ISERROR(VLOOKUP(S95,People!$A$2:$A$149,1,FALSE)),IF(LEN(S95)=0,TRUE,FALSE),TRUE)))</f>
        <v>1</v>
      </c>
      <c r="U95" s="9" t="str">
        <f t="shared" si="154"/>
        <v/>
      </c>
      <c r="V95" s="9" t="str">
        <f t="shared" si="155"/>
        <v/>
      </c>
      <c r="W95" s="9" t="str">
        <f t="shared" si="156"/>
        <v/>
      </c>
      <c r="X95" s="9" t="str">
        <f t="shared" si="157"/>
        <v/>
      </c>
      <c r="Y95" s="9" t="str">
        <f t="shared" si="158"/>
        <v/>
      </c>
      <c r="Z95" s="9" t="b">
        <f>IF(ISERROR(VLOOKUP(U95,People!$A$2:$A$149,1,FALSE)), IF(LEN(U95)=0,TRUE,FALSE),IF(ISERROR(VLOOKUP(W95,People!$A$2:$A$149,1,FALSE)),IF(LEN(W95)=0,TRUE,FALSE),IF(ISERROR(VLOOKUP(Y95,People!$A$2:$A$149,1,FALSE)),IF(LEN(Y95)=0,TRUE,FALSE),TRUE)))</f>
        <v>1</v>
      </c>
      <c r="AA95" s="9" t="str">
        <f t="shared" si="159"/>
        <v/>
      </c>
      <c r="AB95" s="9" t="str">
        <f t="shared" si="160"/>
        <v/>
      </c>
      <c r="AC95" s="9" t="str">
        <f t="shared" si="161"/>
        <v/>
      </c>
      <c r="AD95" s="9" t="str">
        <f t="shared" si="162"/>
        <v/>
      </c>
      <c r="AE95" s="9" t="str">
        <f t="shared" si="163"/>
        <v/>
      </c>
      <c r="AF95" s="9" t="b">
        <f>IF(ISERROR(VLOOKUP(AA95,People!$A$2:$A$149,1,FALSE)), IF(LEN(AA95)=0,TRUE,FALSE),IF(ISERROR(VLOOKUP(AC95,People!$A$2:$A$149,1,FALSE)),IF(LEN(AC95)=0,TRUE,FALSE),IF(ISERROR(VLOOKUP(AE95,People!$A$2:$A$149,1,FALSE)),IF(LEN(AE95)=0,TRUE,FALSE),TRUE)))</f>
        <v>1</v>
      </c>
      <c r="AG95" s="9" t="str">
        <f t="shared" si="164"/>
        <v/>
      </c>
      <c r="AH95" s="9" t="str">
        <f t="shared" si="165"/>
        <v/>
      </c>
      <c r="AI95" s="9" t="str">
        <f t="shared" si="166"/>
        <v/>
      </c>
      <c r="AJ95" s="9" t="str">
        <f t="shared" si="167"/>
        <v/>
      </c>
      <c r="AK95" s="9" t="str">
        <f t="shared" si="168"/>
        <v/>
      </c>
      <c r="AL95" s="9" t="b">
        <f>IF(ISERROR(VLOOKUP(AG95,People!$A$2:$A$149,1,FALSE)), IF(LEN(AG95)=0,TRUE,FALSE),IF(ISERROR(VLOOKUP(AI95,People!$A$2:$A$149,1,FALSE)),IF(LEN(AI95)=0,TRUE,FALSE),IF(ISERROR(VLOOKUP(AK95,People!$A$2:$A$149,1,FALSE)),IF(LEN(AK95)=0,TRUE,FALSE),TRUE)))</f>
        <v>1</v>
      </c>
      <c r="AM95" s="9" t="str">
        <f t="shared" si="169"/>
        <v/>
      </c>
      <c r="AN95" s="9" t="str">
        <f t="shared" si="170"/>
        <v/>
      </c>
      <c r="AO95" s="9" t="str">
        <f t="shared" si="171"/>
        <v/>
      </c>
      <c r="AP95" s="9" t="str">
        <f t="shared" si="172"/>
        <v/>
      </c>
      <c r="AQ95" s="9" t="str">
        <f t="shared" si="173"/>
        <v/>
      </c>
      <c r="AR95" s="9" t="b">
        <f>IF(ISERROR(VLOOKUP(AM95,People!$A$2:$A$149,1,FALSE)), IF(LEN(AM95)=0,TRUE,FALSE),IF(ISERROR(VLOOKUP(AO95,People!$A$2:$A$149,1,FALSE)),IF(LEN(AO95)=0,TRUE,FALSE),IF(ISERROR(VLOOKUP(AQ95,People!$A$2:$A$149,1,FALSE)),IF(LEN(AQ95)=0,TRUE,FALSE),TRUE)))</f>
        <v>1</v>
      </c>
      <c r="AS95" s="10">
        <f t="shared" si="174"/>
        <v>0</v>
      </c>
      <c r="AT95" s="10">
        <f t="shared" si="175"/>
        <v>0</v>
      </c>
      <c r="AU95" s="10">
        <f t="shared" si="176"/>
        <v>0</v>
      </c>
      <c r="AV95" s="10">
        <f t="shared" si="177"/>
        <v>0</v>
      </c>
      <c r="AW95" s="10">
        <f t="shared" si="178"/>
        <v>0</v>
      </c>
      <c r="AX95" s="10" t="str">
        <f t="shared" si="179"/>
        <v>,,,,0,0,0,0,0</v>
      </c>
    </row>
    <row r="96" spans="1:50" ht="33" customHeight="1">
      <c r="A96" s="16"/>
      <c r="B96" s="16"/>
      <c r="C96" s="16"/>
      <c r="D96" s="17"/>
      <c r="E96" s="18"/>
      <c r="F96" s="18"/>
      <c r="G96" s="18"/>
      <c r="H96" s="18"/>
      <c r="I96" s="18"/>
      <c r="J96" s="9">
        <f t="shared" si="144"/>
        <v>0</v>
      </c>
      <c r="K96" s="9">
        <f t="shared" si="145"/>
        <v>0</v>
      </c>
      <c r="L96" s="9">
        <f t="shared" si="146"/>
        <v>0</v>
      </c>
      <c r="M96" s="9">
        <f t="shared" si="147"/>
        <v>0</v>
      </c>
      <c r="N96" s="9">
        <f t="shared" si="148"/>
        <v>0</v>
      </c>
      <c r="O96" s="9" t="str">
        <f t="shared" si="149"/>
        <v/>
      </c>
      <c r="P96" s="9" t="str">
        <f t="shared" si="150"/>
        <v/>
      </c>
      <c r="Q96" s="9" t="str">
        <f t="shared" si="151"/>
        <v/>
      </c>
      <c r="R96" s="9" t="str">
        <f t="shared" si="152"/>
        <v/>
      </c>
      <c r="S96" s="9" t="str">
        <f t="shared" si="153"/>
        <v/>
      </c>
      <c r="T96" s="9" t="b">
        <f>IF(ISERROR(VLOOKUP(O96,People!$A$2:$A$149,1,FALSE)), IF(LEN(O96)=0,TRUE,FALSE),IF(ISERROR(VLOOKUP(Q96,People!$A$2:$A$149,1,FALSE)),IF(LEN(Q96)=0,TRUE,FALSE),IF(ISERROR(VLOOKUP(S96,People!$A$2:$A$149,1,FALSE)),IF(LEN(S96)=0,TRUE,FALSE),TRUE)))</f>
        <v>1</v>
      </c>
      <c r="U96" s="9" t="str">
        <f t="shared" si="154"/>
        <v/>
      </c>
      <c r="V96" s="9" t="str">
        <f t="shared" si="155"/>
        <v/>
      </c>
      <c r="W96" s="9" t="str">
        <f t="shared" si="156"/>
        <v/>
      </c>
      <c r="X96" s="9" t="str">
        <f t="shared" si="157"/>
        <v/>
      </c>
      <c r="Y96" s="9" t="str">
        <f t="shared" si="158"/>
        <v/>
      </c>
      <c r="Z96" s="9" t="b">
        <f>IF(ISERROR(VLOOKUP(U96,People!$A$2:$A$149,1,FALSE)), IF(LEN(U96)=0,TRUE,FALSE),IF(ISERROR(VLOOKUP(W96,People!$A$2:$A$149,1,FALSE)),IF(LEN(W96)=0,TRUE,FALSE),IF(ISERROR(VLOOKUP(Y96,People!$A$2:$A$149,1,FALSE)),IF(LEN(Y96)=0,TRUE,FALSE),TRUE)))</f>
        <v>1</v>
      </c>
      <c r="AA96" s="9" t="str">
        <f t="shared" si="159"/>
        <v/>
      </c>
      <c r="AB96" s="9" t="str">
        <f t="shared" si="160"/>
        <v/>
      </c>
      <c r="AC96" s="9" t="str">
        <f t="shared" si="161"/>
        <v/>
      </c>
      <c r="AD96" s="9" t="str">
        <f t="shared" si="162"/>
        <v/>
      </c>
      <c r="AE96" s="9" t="str">
        <f t="shared" si="163"/>
        <v/>
      </c>
      <c r="AF96" s="9" t="b">
        <f>IF(ISERROR(VLOOKUP(AA96,People!$A$2:$A$149,1,FALSE)), IF(LEN(AA96)=0,TRUE,FALSE),IF(ISERROR(VLOOKUP(AC96,People!$A$2:$A$149,1,FALSE)),IF(LEN(AC96)=0,TRUE,FALSE),IF(ISERROR(VLOOKUP(AE96,People!$A$2:$A$149,1,FALSE)),IF(LEN(AE96)=0,TRUE,FALSE),TRUE)))</f>
        <v>1</v>
      </c>
      <c r="AG96" s="9" t="str">
        <f t="shared" si="164"/>
        <v/>
      </c>
      <c r="AH96" s="9" t="str">
        <f t="shared" si="165"/>
        <v/>
      </c>
      <c r="AI96" s="9" t="str">
        <f t="shared" si="166"/>
        <v/>
      </c>
      <c r="AJ96" s="9" t="str">
        <f t="shared" si="167"/>
        <v/>
      </c>
      <c r="AK96" s="9" t="str">
        <f t="shared" si="168"/>
        <v/>
      </c>
      <c r="AL96" s="9" t="b">
        <f>IF(ISERROR(VLOOKUP(AG96,People!$A$2:$A$149,1,FALSE)), IF(LEN(AG96)=0,TRUE,FALSE),IF(ISERROR(VLOOKUP(AI96,People!$A$2:$A$149,1,FALSE)),IF(LEN(AI96)=0,TRUE,FALSE),IF(ISERROR(VLOOKUP(AK96,People!$A$2:$A$149,1,FALSE)),IF(LEN(AK96)=0,TRUE,FALSE),TRUE)))</f>
        <v>1</v>
      </c>
      <c r="AM96" s="9" t="str">
        <f t="shared" si="169"/>
        <v/>
      </c>
      <c r="AN96" s="9" t="str">
        <f t="shared" si="170"/>
        <v/>
      </c>
      <c r="AO96" s="9" t="str">
        <f t="shared" si="171"/>
        <v/>
      </c>
      <c r="AP96" s="9" t="str">
        <f t="shared" si="172"/>
        <v/>
      </c>
      <c r="AQ96" s="9" t="str">
        <f t="shared" si="173"/>
        <v/>
      </c>
      <c r="AR96" s="9" t="b">
        <f>IF(ISERROR(VLOOKUP(AM96,People!$A$2:$A$149,1,FALSE)), IF(LEN(AM96)=0,TRUE,FALSE),IF(ISERROR(VLOOKUP(AO96,People!$A$2:$A$149,1,FALSE)),IF(LEN(AO96)=0,TRUE,FALSE),IF(ISERROR(VLOOKUP(AQ96,People!$A$2:$A$149,1,FALSE)),IF(LEN(AQ96)=0,TRUE,FALSE),TRUE)))</f>
        <v>1</v>
      </c>
      <c r="AS96" s="10">
        <f t="shared" si="174"/>
        <v>0</v>
      </c>
      <c r="AT96" s="10">
        <f t="shared" si="175"/>
        <v>0</v>
      </c>
      <c r="AU96" s="10">
        <f t="shared" si="176"/>
        <v>0</v>
      </c>
      <c r="AV96" s="10">
        <f t="shared" si="177"/>
        <v>0</v>
      </c>
      <c r="AW96" s="10">
        <f t="shared" si="178"/>
        <v>0</v>
      </c>
      <c r="AX96" s="10" t="str">
        <f t="shared" si="179"/>
        <v>,,,,0,0,0,0,0</v>
      </c>
    </row>
    <row r="97" spans="1:50" ht="33" customHeight="1">
      <c r="A97" s="16"/>
      <c r="B97" s="16"/>
      <c r="C97" s="16"/>
      <c r="D97" s="17"/>
      <c r="E97" s="18"/>
      <c r="F97" s="18"/>
      <c r="G97" s="18"/>
      <c r="H97" s="18"/>
      <c r="I97" s="18"/>
      <c r="J97" s="9">
        <f t="shared" si="144"/>
        <v>0</v>
      </c>
      <c r="K97" s="9">
        <f t="shared" si="145"/>
        <v>0</v>
      </c>
      <c r="L97" s="9">
        <f t="shared" si="146"/>
        <v>0</v>
      </c>
      <c r="M97" s="9">
        <f t="shared" si="147"/>
        <v>0</v>
      </c>
      <c r="N97" s="9">
        <f t="shared" si="148"/>
        <v>0</v>
      </c>
      <c r="O97" s="9" t="str">
        <f t="shared" si="149"/>
        <v/>
      </c>
      <c r="P97" s="9" t="str">
        <f t="shared" si="150"/>
        <v/>
      </c>
      <c r="Q97" s="9" t="str">
        <f t="shared" si="151"/>
        <v/>
      </c>
      <c r="R97" s="9" t="str">
        <f t="shared" si="152"/>
        <v/>
      </c>
      <c r="S97" s="9" t="str">
        <f t="shared" si="153"/>
        <v/>
      </c>
      <c r="T97" s="9" t="b">
        <f>IF(ISERROR(VLOOKUP(O97,People!$A$2:$A$149,1,FALSE)), IF(LEN(O97)=0,TRUE,FALSE),IF(ISERROR(VLOOKUP(Q97,People!$A$2:$A$149,1,FALSE)),IF(LEN(Q97)=0,TRUE,FALSE),IF(ISERROR(VLOOKUP(S97,People!$A$2:$A$149,1,FALSE)),IF(LEN(S97)=0,TRUE,FALSE),TRUE)))</f>
        <v>1</v>
      </c>
      <c r="U97" s="9" t="str">
        <f t="shared" si="154"/>
        <v/>
      </c>
      <c r="V97" s="9" t="str">
        <f t="shared" si="155"/>
        <v/>
      </c>
      <c r="W97" s="9" t="str">
        <f t="shared" si="156"/>
        <v/>
      </c>
      <c r="X97" s="9" t="str">
        <f t="shared" si="157"/>
        <v/>
      </c>
      <c r="Y97" s="9" t="str">
        <f t="shared" si="158"/>
        <v/>
      </c>
      <c r="Z97" s="9" t="b">
        <f>IF(ISERROR(VLOOKUP(U97,People!$A$2:$A$149,1,FALSE)), IF(LEN(U97)=0,TRUE,FALSE),IF(ISERROR(VLOOKUP(W97,People!$A$2:$A$149,1,FALSE)),IF(LEN(W97)=0,TRUE,FALSE),IF(ISERROR(VLOOKUP(Y97,People!$A$2:$A$149,1,FALSE)),IF(LEN(Y97)=0,TRUE,FALSE),TRUE)))</f>
        <v>1</v>
      </c>
      <c r="AA97" s="9" t="str">
        <f t="shared" si="159"/>
        <v/>
      </c>
      <c r="AB97" s="9" t="str">
        <f t="shared" si="160"/>
        <v/>
      </c>
      <c r="AC97" s="9" t="str">
        <f t="shared" si="161"/>
        <v/>
      </c>
      <c r="AD97" s="9" t="str">
        <f t="shared" si="162"/>
        <v/>
      </c>
      <c r="AE97" s="9" t="str">
        <f t="shared" si="163"/>
        <v/>
      </c>
      <c r="AF97" s="9" t="b">
        <f>IF(ISERROR(VLOOKUP(AA97,People!$A$2:$A$149,1,FALSE)), IF(LEN(AA97)=0,TRUE,FALSE),IF(ISERROR(VLOOKUP(AC97,People!$A$2:$A$149,1,FALSE)),IF(LEN(AC97)=0,TRUE,FALSE),IF(ISERROR(VLOOKUP(AE97,People!$A$2:$A$149,1,FALSE)),IF(LEN(AE97)=0,TRUE,FALSE),TRUE)))</f>
        <v>1</v>
      </c>
      <c r="AG97" s="9" t="str">
        <f t="shared" si="164"/>
        <v/>
      </c>
      <c r="AH97" s="9" t="str">
        <f t="shared" si="165"/>
        <v/>
      </c>
      <c r="AI97" s="9" t="str">
        <f t="shared" si="166"/>
        <v/>
      </c>
      <c r="AJ97" s="9" t="str">
        <f t="shared" si="167"/>
        <v/>
      </c>
      <c r="AK97" s="9" t="str">
        <f t="shared" si="168"/>
        <v/>
      </c>
      <c r="AL97" s="9" t="b">
        <f>IF(ISERROR(VLOOKUP(AG97,People!$A$2:$A$149,1,FALSE)), IF(LEN(AG97)=0,TRUE,FALSE),IF(ISERROR(VLOOKUP(AI97,People!$A$2:$A$149,1,FALSE)),IF(LEN(AI97)=0,TRUE,FALSE),IF(ISERROR(VLOOKUP(AK97,People!$A$2:$A$149,1,FALSE)),IF(LEN(AK97)=0,TRUE,FALSE),TRUE)))</f>
        <v>1</v>
      </c>
      <c r="AM97" s="9" t="str">
        <f t="shared" si="169"/>
        <v/>
      </c>
      <c r="AN97" s="9" t="str">
        <f t="shared" si="170"/>
        <v/>
      </c>
      <c r="AO97" s="9" t="str">
        <f t="shared" si="171"/>
        <v/>
      </c>
      <c r="AP97" s="9" t="str">
        <f t="shared" si="172"/>
        <v/>
      </c>
      <c r="AQ97" s="9" t="str">
        <f t="shared" si="173"/>
        <v/>
      </c>
      <c r="AR97" s="9" t="b">
        <f>IF(ISERROR(VLOOKUP(AM97,People!$A$2:$A$149,1,FALSE)), IF(LEN(AM97)=0,TRUE,FALSE),IF(ISERROR(VLOOKUP(AO97,People!$A$2:$A$149,1,FALSE)),IF(LEN(AO97)=0,TRUE,FALSE),IF(ISERROR(VLOOKUP(AQ97,People!$A$2:$A$149,1,FALSE)),IF(LEN(AQ97)=0,TRUE,FALSE),TRUE)))</f>
        <v>1</v>
      </c>
      <c r="AS97" s="10">
        <f t="shared" si="174"/>
        <v>0</v>
      </c>
      <c r="AT97" s="10">
        <f t="shared" si="175"/>
        <v>0</v>
      </c>
      <c r="AU97" s="10">
        <f t="shared" si="176"/>
        <v>0</v>
      </c>
      <c r="AV97" s="10">
        <f t="shared" si="177"/>
        <v>0</v>
      </c>
      <c r="AW97" s="10">
        <f t="shared" si="178"/>
        <v>0</v>
      </c>
      <c r="AX97" s="10" t="str">
        <f t="shared" si="179"/>
        <v>,,,,0,0,0,0,0</v>
      </c>
    </row>
    <row r="98" spans="1:50" ht="33" customHeight="1">
      <c r="A98" s="16"/>
      <c r="B98" s="16"/>
      <c r="C98" s="16"/>
      <c r="D98" s="17"/>
      <c r="E98" s="18"/>
      <c r="F98" s="18"/>
      <c r="G98" s="18"/>
      <c r="H98" s="18"/>
      <c r="I98" s="18"/>
      <c r="J98" s="9">
        <f t="shared" si="144"/>
        <v>0</v>
      </c>
      <c r="K98" s="9">
        <f t="shared" si="145"/>
        <v>0</v>
      </c>
      <c r="L98" s="9">
        <f t="shared" si="146"/>
        <v>0</v>
      </c>
      <c r="M98" s="9">
        <f t="shared" si="147"/>
        <v>0</v>
      </c>
      <c r="N98" s="9">
        <f t="shared" si="148"/>
        <v>0</v>
      </c>
      <c r="O98" s="9" t="str">
        <f t="shared" si="149"/>
        <v/>
      </c>
      <c r="P98" s="9" t="str">
        <f t="shared" si="150"/>
        <v/>
      </c>
      <c r="Q98" s="9" t="str">
        <f t="shared" si="151"/>
        <v/>
      </c>
      <c r="R98" s="9" t="str">
        <f t="shared" si="152"/>
        <v/>
      </c>
      <c r="S98" s="9" t="str">
        <f t="shared" si="153"/>
        <v/>
      </c>
      <c r="T98" s="9" t="b">
        <f>IF(ISERROR(VLOOKUP(O98,People!$A$2:$A$149,1,FALSE)), IF(LEN(O98)=0,TRUE,FALSE),IF(ISERROR(VLOOKUP(Q98,People!$A$2:$A$149,1,FALSE)),IF(LEN(Q98)=0,TRUE,FALSE),IF(ISERROR(VLOOKUP(S98,People!$A$2:$A$149,1,FALSE)),IF(LEN(S98)=0,TRUE,FALSE),TRUE)))</f>
        <v>1</v>
      </c>
      <c r="U98" s="9" t="str">
        <f t="shared" si="154"/>
        <v/>
      </c>
      <c r="V98" s="9" t="str">
        <f t="shared" si="155"/>
        <v/>
      </c>
      <c r="W98" s="9" t="str">
        <f t="shared" si="156"/>
        <v/>
      </c>
      <c r="X98" s="9" t="str">
        <f t="shared" si="157"/>
        <v/>
      </c>
      <c r="Y98" s="9" t="str">
        <f t="shared" si="158"/>
        <v/>
      </c>
      <c r="Z98" s="9" t="b">
        <f>IF(ISERROR(VLOOKUP(U98,People!$A$2:$A$149,1,FALSE)), IF(LEN(U98)=0,TRUE,FALSE),IF(ISERROR(VLOOKUP(W98,People!$A$2:$A$149,1,FALSE)),IF(LEN(W98)=0,TRUE,FALSE),IF(ISERROR(VLOOKUP(Y98,People!$A$2:$A$149,1,FALSE)),IF(LEN(Y98)=0,TRUE,FALSE),TRUE)))</f>
        <v>1</v>
      </c>
      <c r="AA98" s="9" t="str">
        <f t="shared" si="159"/>
        <v/>
      </c>
      <c r="AB98" s="9" t="str">
        <f t="shared" si="160"/>
        <v/>
      </c>
      <c r="AC98" s="9" t="str">
        <f t="shared" si="161"/>
        <v/>
      </c>
      <c r="AD98" s="9" t="str">
        <f t="shared" si="162"/>
        <v/>
      </c>
      <c r="AE98" s="9" t="str">
        <f t="shared" si="163"/>
        <v/>
      </c>
      <c r="AF98" s="9" t="b">
        <f>IF(ISERROR(VLOOKUP(AA98,People!$A$2:$A$149,1,FALSE)), IF(LEN(AA98)=0,TRUE,FALSE),IF(ISERROR(VLOOKUP(AC98,People!$A$2:$A$149,1,FALSE)),IF(LEN(AC98)=0,TRUE,FALSE),IF(ISERROR(VLOOKUP(AE98,People!$A$2:$A$149,1,FALSE)),IF(LEN(AE98)=0,TRUE,FALSE),TRUE)))</f>
        <v>1</v>
      </c>
      <c r="AG98" s="9" t="str">
        <f t="shared" si="164"/>
        <v/>
      </c>
      <c r="AH98" s="9" t="str">
        <f t="shared" si="165"/>
        <v/>
      </c>
      <c r="AI98" s="9" t="str">
        <f t="shared" si="166"/>
        <v/>
      </c>
      <c r="AJ98" s="9" t="str">
        <f t="shared" si="167"/>
        <v/>
      </c>
      <c r="AK98" s="9" t="str">
        <f t="shared" si="168"/>
        <v/>
      </c>
      <c r="AL98" s="9" t="b">
        <f>IF(ISERROR(VLOOKUP(AG98,People!$A$2:$A$149,1,FALSE)), IF(LEN(AG98)=0,TRUE,FALSE),IF(ISERROR(VLOOKUP(AI98,People!$A$2:$A$149,1,FALSE)),IF(LEN(AI98)=0,TRUE,FALSE),IF(ISERROR(VLOOKUP(AK98,People!$A$2:$A$149,1,FALSE)),IF(LEN(AK98)=0,TRUE,FALSE),TRUE)))</f>
        <v>1</v>
      </c>
      <c r="AM98" s="9" t="str">
        <f t="shared" si="169"/>
        <v/>
      </c>
      <c r="AN98" s="9" t="str">
        <f t="shared" si="170"/>
        <v/>
      </c>
      <c r="AO98" s="9" t="str">
        <f t="shared" si="171"/>
        <v/>
      </c>
      <c r="AP98" s="9" t="str">
        <f t="shared" si="172"/>
        <v/>
      </c>
      <c r="AQ98" s="9" t="str">
        <f t="shared" si="173"/>
        <v/>
      </c>
      <c r="AR98" s="9" t="b">
        <f>IF(ISERROR(VLOOKUP(AM98,People!$A$2:$A$149,1,FALSE)), IF(LEN(AM98)=0,TRUE,FALSE),IF(ISERROR(VLOOKUP(AO98,People!$A$2:$A$149,1,FALSE)),IF(LEN(AO98)=0,TRUE,FALSE),IF(ISERROR(VLOOKUP(AQ98,People!$A$2:$A$149,1,FALSE)),IF(LEN(AQ98)=0,TRUE,FALSE),TRUE)))</f>
        <v>1</v>
      </c>
      <c r="AS98" s="10">
        <f t="shared" si="174"/>
        <v>0</v>
      </c>
      <c r="AT98" s="10">
        <f t="shared" si="175"/>
        <v>0</v>
      </c>
      <c r="AU98" s="10">
        <f t="shared" si="176"/>
        <v>0</v>
      </c>
      <c r="AV98" s="10">
        <f t="shared" si="177"/>
        <v>0</v>
      </c>
      <c r="AW98" s="10">
        <f t="shared" si="178"/>
        <v>0</v>
      </c>
      <c r="AX98" s="10" t="str">
        <f t="shared" si="179"/>
        <v>,,,,0,0,0,0,0</v>
      </c>
    </row>
    <row r="99" spans="1:50" ht="33" customHeight="1">
      <c r="A99" s="16"/>
      <c r="B99" s="16"/>
      <c r="C99" s="16"/>
      <c r="D99" s="17"/>
      <c r="E99" s="18"/>
      <c r="F99" s="18"/>
      <c r="G99" s="18"/>
      <c r="H99" s="18"/>
      <c r="I99" s="18"/>
      <c r="J99" s="9">
        <f t="shared" si="144"/>
        <v>0</v>
      </c>
      <c r="K99" s="9">
        <f t="shared" si="145"/>
        <v>0</v>
      </c>
      <c r="L99" s="9">
        <f t="shared" si="146"/>
        <v>0</v>
      </c>
      <c r="M99" s="9">
        <f t="shared" si="147"/>
        <v>0</v>
      </c>
      <c r="N99" s="9">
        <f t="shared" si="148"/>
        <v>0</v>
      </c>
      <c r="O99" s="9" t="str">
        <f t="shared" si="149"/>
        <v/>
      </c>
      <c r="P99" s="9" t="str">
        <f t="shared" si="150"/>
        <v/>
      </c>
      <c r="Q99" s="9" t="str">
        <f t="shared" si="151"/>
        <v/>
      </c>
      <c r="R99" s="9" t="str">
        <f t="shared" si="152"/>
        <v/>
      </c>
      <c r="S99" s="9" t="str">
        <f t="shared" si="153"/>
        <v/>
      </c>
      <c r="T99" s="9" t="b">
        <f>IF(ISERROR(VLOOKUP(O99,People!$A$2:$A$149,1,FALSE)), IF(LEN(O99)=0,TRUE,FALSE),IF(ISERROR(VLOOKUP(Q99,People!$A$2:$A$149,1,FALSE)),IF(LEN(Q99)=0,TRUE,FALSE),IF(ISERROR(VLOOKUP(S99,People!$A$2:$A$149,1,FALSE)),IF(LEN(S99)=0,TRUE,FALSE),TRUE)))</f>
        <v>1</v>
      </c>
      <c r="U99" s="9" t="str">
        <f t="shared" si="154"/>
        <v/>
      </c>
      <c r="V99" s="9" t="str">
        <f t="shared" si="155"/>
        <v/>
      </c>
      <c r="W99" s="9" t="str">
        <f t="shared" si="156"/>
        <v/>
      </c>
      <c r="X99" s="9" t="str">
        <f t="shared" si="157"/>
        <v/>
      </c>
      <c r="Y99" s="9" t="str">
        <f t="shared" si="158"/>
        <v/>
      </c>
      <c r="Z99" s="9" t="b">
        <f>IF(ISERROR(VLOOKUP(U99,People!$A$2:$A$149,1,FALSE)), IF(LEN(U99)=0,TRUE,FALSE),IF(ISERROR(VLOOKUP(W99,People!$A$2:$A$149,1,FALSE)),IF(LEN(W99)=0,TRUE,FALSE),IF(ISERROR(VLOOKUP(Y99,People!$A$2:$A$149,1,FALSE)),IF(LEN(Y99)=0,TRUE,FALSE),TRUE)))</f>
        <v>1</v>
      </c>
      <c r="AA99" s="9" t="str">
        <f t="shared" si="159"/>
        <v/>
      </c>
      <c r="AB99" s="9" t="str">
        <f t="shared" si="160"/>
        <v/>
      </c>
      <c r="AC99" s="9" t="str">
        <f t="shared" si="161"/>
        <v/>
      </c>
      <c r="AD99" s="9" t="str">
        <f t="shared" si="162"/>
        <v/>
      </c>
      <c r="AE99" s="9" t="str">
        <f t="shared" si="163"/>
        <v/>
      </c>
      <c r="AF99" s="9" t="b">
        <f>IF(ISERROR(VLOOKUP(AA99,People!$A$2:$A$149,1,FALSE)), IF(LEN(AA99)=0,TRUE,FALSE),IF(ISERROR(VLOOKUP(AC99,People!$A$2:$A$149,1,FALSE)),IF(LEN(AC99)=0,TRUE,FALSE),IF(ISERROR(VLOOKUP(AE99,People!$A$2:$A$149,1,FALSE)),IF(LEN(AE99)=0,TRUE,FALSE),TRUE)))</f>
        <v>1</v>
      </c>
      <c r="AG99" s="9" t="str">
        <f t="shared" si="164"/>
        <v/>
      </c>
      <c r="AH99" s="9" t="str">
        <f t="shared" si="165"/>
        <v/>
      </c>
      <c r="AI99" s="9" t="str">
        <f t="shared" si="166"/>
        <v/>
      </c>
      <c r="AJ99" s="9" t="str">
        <f t="shared" si="167"/>
        <v/>
      </c>
      <c r="AK99" s="9" t="str">
        <f t="shared" si="168"/>
        <v/>
      </c>
      <c r="AL99" s="9" t="b">
        <f>IF(ISERROR(VLOOKUP(AG99,People!$A$2:$A$149,1,FALSE)), IF(LEN(AG99)=0,TRUE,FALSE),IF(ISERROR(VLOOKUP(AI99,People!$A$2:$A$149,1,FALSE)),IF(LEN(AI99)=0,TRUE,FALSE),IF(ISERROR(VLOOKUP(AK99,People!$A$2:$A$149,1,FALSE)),IF(LEN(AK99)=0,TRUE,FALSE),TRUE)))</f>
        <v>1</v>
      </c>
      <c r="AM99" s="9" t="str">
        <f t="shared" si="169"/>
        <v/>
      </c>
      <c r="AN99" s="9" t="str">
        <f t="shared" si="170"/>
        <v/>
      </c>
      <c r="AO99" s="9" t="str">
        <f t="shared" si="171"/>
        <v/>
      </c>
      <c r="AP99" s="9" t="str">
        <f t="shared" si="172"/>
        <v/>
      </c>
      <c r="AQ99" s="9" t="str">
        <f t="shared" si="173"/>
        <v/>
      </c>
      <c r="AR99" s="9" t="b">
        <f>IF(ISERROR(VLOOKUP(AM99,People!$A$2:$A$149,1,FALSE)), IF(LEN(AM99)=0,TRUE,FALSE),IF(ISERROR(VLOOKUP(AO99,People!$A$2:$A$149,1,FALSE)),IF(LEN(AO99)=0,TRUE,FALSE),IF(ISERROR(VLOOKUP(AQ99,People!$A$2:$A$149,1,FALSE)),IF(LEN(AQ99)=0,TRUE,FALSE),TRUE)))</f>
        <v>1</v>
      </c>
      <c r="AS99" s="10">
        <f t="shared" si="174"/>
        <v>0</v>
      </c>
      <c r="AT99" s="10">
        <f t="shared" si="175"/>
        <v>0</v>
      </c>
      <c r="AU99" s="10">
        <f t="shared" si="176"/>
        <v>0</v>
      </c>
      <c r="AV99" s="10">
        <f t="shared" si="177"/>
        <v>0</v>
      </c>
      <c r="AW99" s="10">
        <f t="shared" si="178"/>
        <v>0</v>
      </c>
      <c r="AX99" s="10" t="str">
        <f t="shared" si="179"/>
        <v>,,,,0,0,0,0,0</v>
      </c>
    </row>
    <row r="100" spans="1:50" ht="33" customHeight="1">
      <c r="A100" s="16"/>
      <c r="B100" s="16"/>
      <c r="C100" s="16"/>
      <c r="D100" s="17"/>
      <c r="E100" s="18"/>
      <c r="F100" s="18"/>
      <c r="G100" s="18"/>
      <c r="H100" s="18"/>
      <c r="I100" s="18"/>
      <c r="J100" s="9">
        <f t="shared" si="144"/>
        <v>0</v>
      </c>
      <c r="K100" s="9">
        <f t="shared" si="145"/>
        <v>0</v>
      </c>
      <c r="L100" s="9">
        <f t="shared" si="146"/>
        <v>0</v>
      </c>
      <c r="M100" s="9">
        <f t="shared" si="147"/>
        <v>0</v>
      </c>
      <c r="N100" s="9">
        <f t="shared" si="148"/>
        <v>0</v>
      </c>
      <c r="O100" s="9" t="str">
        <f t="shared" si="149"/>
        <v/>
      </c>
      <c r="P100" s="9" t="str">
        <f t="shared" si="150"/>
        <v/>
      </c>
      <c r="Q100" s="9" t="str">
        <f t="shared" si="151"/>
        <v/>
      </c>
      <c r="R100" s="9" t="str">
        <f t="shared" si="152"/>
        <v/>
      </c>
      <c r="S100" s="9" t="str">
        <f t="shared" si="153"/>
        <v/>
      </c>
      <c r="T100" s="9" t="b">
        <f>IF(ISERROR(VLOOKUP(O100,People!$A$2:$A$149,1,FALSE)), IF(LEN(O100)=0,TRUE,FALSE),IF(ISERROR(VLOOKUP(Q100,People!$A$2:$A$149,1,FALSE)),IF(LEN(Q100)=0,TRUE,FALSE),IF(ISERROR(VLOOKUP(S100,People!$A$2:$A$149,1,FALSE)),IF(LEN(S100)=0,TRUE,FALSE),TRUE)))</f>
        <v>1</v>
      </c>
      <c r="U100" s="9" t="str">
        <f t="shared" si="154"/>
        <v/>
      </c>
      <c r="V100" s="9" t="str">
        <f t="shared" si="155"/>
        <v/>
      </c>
      <c r="W100" s="9" t="str">
        <f t="shared" si="156"/>
        <v/>
      </c>
      <c r="X100" s="9" t="str">
        <f t="shared" si="157"/>
        <v/>
      </c>
      <c r="Y100" s="9" t="str">
        <f t="shared" si="158"/>
        <v/>
      </c>
      <c r="Z100" s="9" t="b">
        <f>IF(ISERROR(VLOOKUP(U100,People!$A$2:$A$149,1,FALSE)), IF(LEN(U100)=0,TRUE,FALSE),IF(ISERROR(VLOOKUP(W100,People!$A$2:$A$149,1,FALSE)),IF(LEN(W100)=0,TRUE,FALSE),IF(ISERROR(VLOOKUP(Y100,People!$A$2:$A$149,1,FALSE)),IF(LEN(Y100)=0,TRUE,FALSE),TRUE)))</f>
        <v>1</v>
      </c>
      <c r="AA100" s="9" t="str">
        <f t="shared" si="159"/>
        <v/>
      </c>
      <c r="AB100" s="9" t="str">
        <f t="shared" si="160"/>
        <v/>
      </c>
      <c r="AC100" s="9" t="str">
        <f t="shared" si="161"/>
        <v/>
      </c>
      <c r="AD100" s="9" t="str">
        <f t="shared" si="162"/>
        <v/>
      </c>
      <c r="AE100" s="9" t="str">
        <f t="shared" si="163"/>
        <v/>
      </c>
      <c r="AF100" s="9" t="b">
        <f>IF(ISERROR(VLOOKUP(AA100,People!$A$2:$A$149,1,FALSE)), IF(LEN(AA100)=0,TRUE,FALSE),IF(ISERROR(VLOOKUP(AC100,People!$A$2:$A$149,1,FALSE)),IF(LEN(AC100)=0,TRUE,FALSE),IF(ISERROR(VLOOKUP(AE100,People!$A$2:$A$149,1,FALSE)),IF(LEN(AE100)=0,TRUE,FALSE),TRUE)))</f>
        <v>1</v>
      </c>
      <c r="AG100" s="9" t="str">
        <f t="shared" si="164"/>
        <v/>
      </c>
      <c r="AH100" s="9" t="str">
        <f t="shared" si="165"/>
        <v/>
      </c>
      <c r="AI100" s="9" t="str">
        <f t="shared" si="166"/>
        <v/>
      </c>
      <c r="AJ100" s="9" t="str">
        <f t="shared" si="167"/>
        <v/>
      </c>
      <c r="AK100" s="9" t="str">
        <f t="shared" si="168"/>
        <v/>
      </c>
      <c r="AL100" s="9" t="b">
        <f>IF(ISERROR(VLOOKUP(AG100,People!$A$2:$A$149,1,FALSE)), IF(LEN(AG100)=0,TRUE,FALSE),IF(ISERROR(VLOOKUP(AI100,People!$A$2:$A$149,1,FALSE)),IF(LEN(AI100)=0,TRUE,FALSE),IF(ISERROR(VLOOKUP(AK100,People!$A$2:$A$149,1,FALSE)),IF(LEN(AK100)=0,TRUE,FALSE),TRUE)))</f>
        <v>1</v>
      </c>
      <c r="AM100" s="9" t="str">
        <f t="shared" si="169"/>
        <v/>
      </c>
      <c r="AN100" s="9" t="str">
        <f t="shared" si="170"/>
        <v/>
      </c>
      <c r="AO100" s="9" t="str">
        <f t="shared" si="171"/>
        <v/>
      </c>
      <c r="AP100" s="9" t="str">
        <f t="shared" si="172"/>
        <v/>
      </c>
      <c r="AQ100" s="9" t="str">
        <f t="shared" si="173"/>
        <v/>
      </c>
      <c r="AR100" s="9" t="b">
        <f>IF(ISERROR(VLOOKUP(AM100,People!$A$2:$A$149,1,FALSE)), IF(LEN(AM100)=0,TRUE,FALSE),IF(ISERROR(VLOOKUP(AO100,People!$A$2:$A$149,1,FALSE)),IF(LEN(AO100)=0,TRUE,FALSE),IF(ISERROR(VLOOKUP(AQ100,People!$A$2:$A$149,1,FALSE)),IF(LEN(AQ100)=0,TRUE,FALSE),TRUE)))</f>
        <v>1</v>
      </c>
      <c r="AS100" s="10">
        <f t="shared" si="174"/>
        <v>0</v>
      </c>
      <c r="AT100" s="10">
        <f t="shared" si="175"/>
        <v>0</v>
      </c>
      <c r="AU100" s="10">
        <f t="shared" si="176"/>
        <v>0</v>
      </c>
      <c r="AV100" s="10">
        <f t="shared" si="177"/>
        <v>0</v>
      </c>
      <c r="AW100" s="10">
        <f t="shared" si="178"/>
        <v>0</v>
      </c>
      <c r="AX100" s="10" t="str">
        <f t="shared" si="179"/>
        <v>,,,,0,0,0,0,0</v>
      </c>
    </row>
    <row r="101" spans="1:50" ht="33" customHeight="1">
      <c r="A101" s="16"/>
      <c r="B101" s="16"/>
      <c r="C101" s="16"/>
      <c r="D101" s="17"/>
      <c r="E101" s="18"/>
      <c r="F101" s="18"/>
      <c r="G101" s="18"/>
      <c r="H101" s="18"/>
      <c r="I101" s="18"/>
      <c r="J101" s="9">
        <f t="shared" si="144"/>
        <v>0</v>
      </c>
      <c r="K101" s="9">
        <f t="shared" si="145"/>
        <v>0</v>
      </c>
      <c r="L101" s="9">
        <f t="shared" si="146"/>
        <v>0</v>
      </c>
      <c r="M101" s="9">
        <f t="shared" si="147"/>
        <v>0</v>
      </c>
      <c r="N101" s="9">
        <f t="shared" si="148"/>
        <v>0</v>
      </c>
      <c r="O101" s="9" t="str">
        <f t="shared" si="149"/>
        <v/>
      </c>
      <c r="P101" s="9" t="str">
        <f t="shared" si="150"/>
        <v/>
      </c>
      <c r="Q101" s="9" t="str">
        <f t="shared" si="151"/>
        <v/>
      </c>
      <c r="R101" s="9" t="str">
        <f t="shared" si="152"/>
        <v/>
      </c>
      <c r="S101" s="9" t="str">
        <f t="shared" si="153"/>
        <v/>
      </c>
      <c r="T101" s="9" t="b">
        <f>IF(ISERROR(VLOOKUP(O101,People!$A$2:$A$149,1,FALSE)), IF(LEN(O101)=0,TRUE,FALSE),IF(ISERROR(VLOOKUP(Q101,People!$A$2:$A$149,1,FALSE)),IF(LEN(Q101)=0,TRUE,FALSE),IF(ISERROR(VLOOKUP(S101,People!$A$2:$A$149,1,FALSE)),IF(LEN(S101)=0,TRUE,FALSE),TRUE)))</f>
        <v>1</v>
      </c>
      <c r="U101" s="9" t="str">
        <f t="shared" si="154"/>
        <v/>
      </c>
      <c r="V101" s="9" t="str">
        <f t="shared" si="155"/>
        <v/>
      </c>
      <c r="W101" s="9" t="str">
        <f t="shared" si="156"/>
        <v/>
      </c>
      <c r="X101" s="9" t="str">
        <f t="shared" si="157"/>
        <v/>
      </c>
      <c r="Y101" s="9" t="str">
        <f t="shared" si="158"/>
        <v/>
      </c>
      <c r="Z101" s="9" t="b">
        <f>IF(ISERROR(VLOOKUP(U101,People!$A$2:$A$149,1,FALSE)), IF(LEN(U101)=0,TRUE,FALSE),IF(ISERROR(VLOOKUP(W101,People!$A$2:$A$149,1,FALSE)),IF(LEN(W101)=0,TRUE,FALSE),IF(ISERROR(VLOOKUP(Y101,People!$A$2:$A$149,1,FALSE)),IF(LEN(Y101)=0,TRUE,FALSE),TRUE)))</f>
        <v>1</v>
      </c>
      <c r="AA101" s="9" t="str">
        <f t="shared" si="159"/>
        <v/>
      </c>
      <c r="AB101" s="9" t="str">
        <f t="shared" si="160"/>
        <v/>
      </c>
      <c r="AC101" s="9" t="str">
        <f t="shared" si="161"/>
        <v/>
      </c>
      <c r="AD101" s="9" t="str">
        <f t="shared" si="162"/>
        <v/>
      </c>
      <c r="AE101" s="9" t="str">
        <f t="shared" si="163"/>
        <v/>
      </c>
      <c r="AF101" s="9" t="b">
        <f>IF(ISERROR(VLOOKUP(AA101,People!$A$2:$A$149,1,FALSE)), IF(LEN(AA101)=0,TRUE,FALSE),IF(ISERROR(VLOOKUP(AC101,People!$A$2:$A$149,1,FALSE)),IF(LEN(AC101)=0,TRUE,FALSE),IF(ISERROR(VLOOKUP(AE101,People!$A$2:$A$149,1,FALSE)),IF(LEN(AE101)=0,TRUE,FALSE),TRUE)))</f>
        <v>1</v>
      </c>
      <c r="AG101" s="9" t="str">
        <f t="shared" si="164"/>
        <v/>
      </c>
      <c r="AH101" s="9" t="str">
        <f t="shared" si="165"/>
        <v/>
      </c>
      <c r="AI101" s="9" t="str">
        <f t="shared" si="166"/>
        <v/>
      </c>
      <c r="AJ101" s="9" t="str">
        <f t="shared" si="167"/>
        <v/>
      </c>
      <c r="AK101" s="9" t="str">
        <f t="shared" si="168"/>
        <v/>
      </c>
      <c r="AL101" s="9" t="b">
        <f>IF(ISERROR(VLOOKUP(AG101,People!$A$2:$A$149,1,FALSE)), IF(LEN(AG101)=0,TRUE,FALSE),IF(ISERROR(VLOOKUP(AI101,People!$A$2:$A$149,1,FALSE)),IF(LEN(AI101)=0,TRUE,FALSE),IF(ISERROR(VLOOKUP(AK101,People!$A$2:$A$149,1,FALSE)),IF(LEN(AK101)=0,TRUE,FALSE),TRUE)))</f>
        <v>1</v>
      </c>
      <c r="AM101" s="9" t="str">
        <f t="shared" si="169"/>
        <v/>
      </c>
      <c r="AN101" s="9" t="str">
        <f t="shared" si="170"/>
        <v/>
      </c>
      <c r="AO101" s="9" t="str">
        <f t="shared" si="171"/>
        <v/>
      </c>
      <c r="AP101" s="9" t="str">
        <f t="shared" si="172"/>
        <v/>
      </c>
      <c r="AQ101" s="9" t="str">
        <f t="shared" si="173"/>
        <v/>
      </c>
      <c r="AR101" s="9" t="b">
        <f>IF(ISERROR(VLOOKUP(AM101,People!$A$2:$A$149,1,FALSE)), IF(LEN(AM101)=0,TRUE,FALSE),IF(ISERROR(VLOOKUP(AO101,People!$A$2:$A$149,1,FALSE)),IF(LEN(AO101)=0,TRUE,FALSE),IF(ISERROR(VLOOKUP(AQ101,People!$A$2:$A$149,1,FALSE)),IF(LEN(AQ101)=0,TRUE,FALSE),TRUE)))</f>
        <v>1</v>
      </c>
      <c r="AS101" s="10">
        <f t="shared" si="174"/>
        <v>0</v>
      </c>
      <c r="AT101" s="10">
        <f t="shared" si="175"/>
        <v>0</v>
      </c>
      <c r="AU101" s="10">
        <f t="shared" si="176"/>
        <v>0</v>
      </c>
      <c r="AV101" s="10">
        <f t="shared" si="177"/>
        <v>0</v>
      </c>
      <c r="AW101" s="10">
        <f t="shared" si="178"/>
        <v>0</v>
      </c>
      <c r="AX101" s="10" t="str">
        <f t="shared" si="179"/>
        <v>,,,,0,0,0,0,0</v>
      </c>
    </row>
    <row r="102" spans="1:50" ht="33" customHeight="1">
      <c r="A102" s="16"/>
      <c r="B102" s="16"/>
      <c r="C102" s="16"/>
      <c r="D102" s="17"/>
      <c r="E102" s="18"/>
      <c r="F102" s="18"/>
      <c r="G102" s="18"/>
      <c r="H102" s="18"/>
      <c r="I102" s="18"/>
      <c r="J102" s="9">
        <f t="shared" si="144"/>
        <v>0</v>
      </c>
      <c r="K102" s="9">
        <f t="shared" si="145"/>
        <v>0</v>
      </c>
      <c r="L102" s="9">
        <f t="shared" si="146"/>
        <v>0</v>
      </c>
      <c r="M102" s="9">
        <f t="shared" si="147"/>
        <v>0</v>
      </c>
      <c r="N102" s="9">
        <f t="shared" si="148"/>
        <v>0</v>
      </c>
      <c r="O102" s="9" t="str">
        <f t="shared" si="149"/>
        <v/>
      </c>
      <c r="P102" s="9" t="str">
        <f t="shared" si="150"/>
        <v/>
      </c>
      <c r="Q102" s="9" t="str">
        <f t="shared" si="151"/>
        <v/>
      </c>
      <c r="R102" s="9" t="str">
        <f t="shared" si="152"/>
        <v/>
      </c>
      <c r="S102" s="9" t="str">
        <f t="shared" si="153"/>
        <v/>
      </c>
      <c r="T102" s="9" t="b">
        <f>IF(ISERROR(VLOOKUP(O102,People!$A$2:$A$149,1,FALSE)), IF(LEN(O102)=0,TRUE,FALSE),IF(ISERROR(VLOOKUP(Q102,People!$A$2:$A$149,1,FALSE)),IF(LEN(Q102)=0,TRUE,FALSE),IF(ISERROR(VLOOKUP(S102,People!$A$2:$A$149,1,FALSE)),IF(LEN(S102)=0,TRUE,FALSE),TRUE)))</f>
        <v>1</v>
      </c>
      <c r="U102" s="9" t="str">
        <f t="shared" si="154"/>
        <v/>
      </c>
      <c r="V102" s="9" t="str">
        <f t="shared" si="155"/>
        <v/>
      </c>
      <c r="W102" s="9" t="str">
        <f t="shared" si="156"/>
        <v/>
      </c>
      <c r="X102" s="9" t="str">
        <f t="shared" si="157"/>
        <v/>
      </c>
      <c r="Y102" s="9" t="str">
        <f t="shared" si="158"/>
        <v/>
      </c>
      <c r="Z102" s="9" t="b">
        <f>IF(ISERROR(VLOOKUP(U102,People!$A$2:$A$149,1,FALSE)), IF(LEN(U102)=0,TRUE,FALSE),IF(ISERROR(VLOOKUP(W102,People!$A$2:$A$149,1,FALSE)),IF(LEN(W102)=0,TRUE,FALSE),IF(ISERROR(VLOOKUP(Y102,People!$A$2:$A$149,1,FALSE)),IF(LEN(Y102)=0,TRUE,FALSE),TRUE)))</f>
        <v>1</v>
      </c>
      <c r="AA102" s="9" t="str">
        <f t="shared" si="159"/>
        <v/>
      </c>
      <c r="AB102" s="9" t="str">
        <f t="shared" si="160"/>
        <v/>
      </c>
      <c r="AC102" s="9" t="str">
        <f t="shared" si="161"/>
        <v/>
      </c>
      <c r="AD102" s="9" t="str">
        <f t="shared" si="162"/>
        <v/>
      </c>
      <c r="AE102" s="9" t="str">
        <f t="shared" si="163"/>
        <v/>
      </c>
      <c r="AF102" s="9" t="b">
        <f>IF(ISERROR(VLOOKUP(AA102,People!$A$2:$A$149,1,FALSE)), IF(LEN(AA102)=0,TRUE,FALSE),IF(ISERROR(VLOOKUP(AC102,People!$A$2:$A$149,1,FALSE)),IF(LEN(AC102)=0,TRUE,FALSE),IF(ISERROR(VLOOKUP(AE102,People!$A$2:$A$149,1,FALSE)),IF(LEN(AE102)=0,TRUE,FALSE),TRUE)))</f>
        <v>1</v>
      </c>
      <c r="AG102" s="9" t="str">
        <f t="shared" si="164"/>
        <v/>
      </c>
      <c r="AH102" s="9" t="str">
        <f t="shared" si="165"/>
        <v/>
      </c>
      <c r="AI102" s="9" t="str">
        <f t="shared" si="166"/>
        <v/>
      </c>
      <c r="AJ102" s="9" t="str">
        <f t="shared" si="167"/>
        <v/>
      </c>
      <c r="AK102" s="9" t="str">
        <f t="shared" si="168"/>
        <v/>
      </c>
      <c r="AL102" s="9" t="b">
        <f>IF(ISERROR(VLOOKUP(AG102,People!$A$2:$A$149,1,FALSE)), IF(LEN(AG102)=0,TRUE,FALSE),IF(ISERROR(VLOOKUP(AI102,People!$A$2:$A$149,1,FALSE)),IF(LEN(AI102)=0,TRUE,FALSE),IF(ISERROR(VLOOKUP(AK102,People!$A$2:$A$149,1,FALSE)),IF(LEN(AK102)=0,TRUE,FALSE),TRUE)))</f>
        <v>1</v>
      </c>
      <c r="AM102" s="9" t="str">
        <f t="shared" si="169"/>
        <v/>
      </c>
      <c r="AN102" s="9" t="str">
        <f t="shared" si="170"/>
        <v/>
      </c>
      <c r="AO102" s="9" t="str">
        <f t="shared" si="171"/>
        <v/>
      </c>
      <c r="AP102" s="9" t="str">
        <f t="shared" si="172"/>
        <v/>
      </c>
      <c r="AQ102" s="9" t="str">
        <f t="shared" si="173"/>
        <v/>
      </c>
      <c r="AR102" s="9" t="b">
        <f>IF(ISERROR(VLOOKUP(AM102,People!$A$2:$A$149,1,FALSE)), IF(LEN(AM102)=0,TRUE,FALSE),IF(ISERROR(VLOOKUP(AO102,People!$A$2:$A$149,1,FALSE)),IF(LEN(AO102)=0,TRUE,FALSE),IF(ISERROR(VLOOKUP(AQ102,People!$A$2:$A$149,1,FALSE)),IF(LEN(AQ102)=0,TRUE,FALSE),TRUE)))</f>
        <v>1</v>
      </c>
      <c r="AS102" s="10">
        <f t="shared" si="174"/>
        <v>0</v>
      </c>
      <c r="AT102" s="10">
        <f t="shared" si="175"/>
        <v>0</v>
      </c>
      <c r="AU102" s="10">
        <f t="shared" si="176"/>
        <v>0</v>
      </c>
      <c r="AV102" s="10">
        <f t="shared" si="177"/>
        <v>0</v>
      </c>
      <c r="AW102" s="10">
        <f t="shared" si="178"/>
        <v>0</v>
      </c>
      <c r="AX102" s="10" t="str">
        <f t="shared" si="179"/>
        <v>,,,,0,0,0,0,0</v>
      </c>
    </row>
    <row r="103" spans="1:50" ht="33" customHeight="1">
      <c r="A103" s="16"/>
      <c r="B103" s="16"/>
      <c r="C103" s="16"/>
      <c r="D103" s="17"/>
      <c r="E103" s="18"/>
      <c r="F103" s="18"/>
      <c r="G103" s="18"/>
      <c r="H103" s="18"/>
      <c r="I103" s="18"/>
      <c r="J103" s="9">
        <f t="shared" si="144"/>
        <v>0</v>
      </c>
      <c r="K103" s="9">
        <f t="shared" si="145"/>
        <v>0</v>
      </c>
      <c r="L103" s="9">
        <f t="shared" si="146"/>
        <v>0</v>
      </c>
      <c r="M103" s="9">
        <f t="shared" si="147"/>
        <v>0</v>
      </c>
      <c r="N103" s="9">
        <f t="shared" si="148"/>
        <v>0</v>
      </c>
      <c r="O103" s="9" t="str">
        <f t="shared" si="149"/>
        <v/>
      </c>
      <c r="P103" s="9" t="str">
        <f t="shared" si="150"/>
        <v/>
      </c>
      <c r="Q103" s="9" t="str">
        <f t="shared" si="151"/>
        <v/>
      </c>
      <c r="R103" s="9" t="str">
        <f t="shared" si="152"/>
        <v/>
      </c>
      <c r="S103" s="9" t="str">
        <f t="shared" si="153"/>
        <v/>
      </c>
      <c r="T103" s="9" t="b">
        <f>IF(ISERROR(VLOOKUP(O103,People!$A$2:$A$149,1,FALSE)), IF(LEN(O103)=0,TRUE,FALSE),IF(ISERROR(VLOOKUP(Q103,People!$A$2:$A$149,1,FALSE)),IF(LEN(Q103)=0,TRUE,FALSE),IF(ISERROR(VLOOKUP(S103,People!$A$2:$A$149,1,FALSE)),IF(LEN(S103)=0,TRUE,FALSE),TRUE)))</f>
        <v>1</v>
      </c>
      <c r="U103" s="9" t="str">
        <f t="shared" si="154"/>
        <v/>
      </c>
      <c r="V103" s="9" t="str">
        <f t="shared" si="155"/>
        <v/>
      </c>
      <c r="W103" s="9" t="str">
        <f t="shared" si="156"/>
        <v/>
      </c>
      <c r="X103" s="9" t="str">
        <f t="shared" si="157"/>
        <v/>
      </c>
      <c r="Y103" s="9" t="str">
        <f t="shared" si="158"/>
        <v/>
      </c>
      <c r="Z103" s="9" t="b">
        <f>IF(ISERROR(VLOOKUP(U103,People!$A$2:$A$149,1,FALSE)), IF(LEN(U103)=0,TRUE,FALSE),IF(ISERROR(VLOOKUP(W103,People!$A$2:$A$149,1,FALSE)),IF(LEN(W103)=0,TRUE,FALSE),IF(ISERROR(VLOOKUP(Y103,People!$A$2:$A$149,1,FALSE)),IF(LEN(Y103)=0,TRUE,FALSE),TRUE)))</f>
        <v>1</v>
      </c>
      <c r="AA103" s="9" t="str">
        <f t="shared" si="159"/>
        <v/>
      </c>
      <c r="AB103" s="9" t="str">
        <f t="shared" si="160"/>
        <v/>
      </c>
      <c r="AC103" s="9" t="str">
        <f t="shared" si="161"/>
        <v/>
      </c>
      <c r="AD103" s="9" t="str">
        <f t="shared" si="162"/>
        <v/>
      </c>
      <c r="AE103" s="9" t="str">
        <f t="shared" si="163"/>
        <v/>
      </c>
      <c r="AF103" s="9" t="b">
        <f>IF(ISERROR(VLOOKUP(AA103,People!$A$2:$A$149,1,FALSE)), IF(LEN(AA103)=0,TRUE,FALSE),IF(ISERROR(VLOOKUP(AC103,People!$A$2:$A$149,1,FALSE)),IF(LEN(AC103)=0,TRUE,FALSE),IF(ISERROR(VLOOKUP(AE103,People!$A$2:$A$149,1,FALSE)),IF(LEN(AE103)=0,TRUE,FALSE),TRUE)))</f>
        <v>1</v>
      </c>
      <c r="AG103" s="9" t="str">
        <f t="shared" si="164"/>
        <v/>
      </c>
      <c r="AH103" s="9" t="str">
        <f t="shared" si="165"/>
        <v/>
      </c>
      <c r="AI103" s="9" t="str">
        <f t="shared" si="166"/>
        <v/>
      </c>
      <c r="AJ103" s="9" t="str">
        <f t="shared" si="167"/>
        <v/>
      </c>
      <c r="AK103" s="9" t="str">
        <f t="shared" si="168"/>
        <v/>
      </c>
      <c r="AL103" s="9" t="b">
        <f>IF(ISERROR(VLOOKUP(AG103,People!$A$2:$A$149,1,FALSE)), IF(LEN(AG103)=0,TRUE,FALSE),IF(ISERROR(VLOOKUP(AI103,People!$A$2:$A$149,1,FALSE)),IF(LEN(AI103)=0,TRUE,FALSE),IF(ISERROR(VLOOKUP(AK103,People!$A$2:$A$149,1,FALSE)),IF(LEN(AK103)=0,TRUE,FALSE),TRUE)))</f>
        <v>1</v>
      </c>
      <c r="AM103" s="9" t="str">
        <f t="shared" si="169"/>
        <v/>
      </c>
      <c r="AN103" s="9" t="str">
        <f t="shared" si="170"/>
        <v/>
      </c>
      <c r="AO103" s="9" t="str">
        <f t="shared" si="171"/>
        <v/>
      </c>
      <c r="AP103" s="9" t="str">
        <f t="shared" si="172"/>
        <v/>
      </c>
      <c r="AQ103" s="9" t="str">
        <f t="shared" si="173"/>
        <v/>
      </c>
      <c r="AR103" s="9" t="b">
        <f>IF(ISERROR(VLOOKUP(AM103,People!$A$2:$A$149,1,FALSE)), IF(LEN(AM103)=0,TRUE,FALSE),IF(ISERROR(VLOOKUP(AO103,People!$A$2:$A$149,1,FALSE)),IF(LEN(AO103)=0,TRUE,FALSE),IF(ISERROR(VLOOKUP(AQ103,People!$A$2:$A$149,1,FALSE)),IF(LEN(AQ103)=0,TRUE,FALSE),TRUE)))</f>
        <v>1</v>
      </c>
      <c r="AS103" s="10">
        <f t="shared" si="174"/>
        <v>0</v>
      </c>
      <c r="AT103" s="10">
        <f t="shared" si="175"/>
        <v>0</v>
      </c>
      <c r="AU103" s="10">
        <f t="shared" si="176"/>
        <v>0</v>
      </c>
      <c r="AV103" s="10">
        <f t="shared" si="177"/>
        <v>0</v>
      </c>
      <c r="AW103" s="10">
        <f t="shared" si="178"/>
        <v>0</v>
      </c>
      <c r="AX103" s="10" t="str">
        <f t="shared" si="179"/>
        <v>,,,,0,0,0,0,0</v>
      </c>
    </row>
    <row r="104" spans="1:50" ht="33" customHeight="1">
      <c r="A104" s="16"/>
      <c r="B104" s="16"/>
      <c r="C104" s="16"/>
      <c r="D104" s="17"/>
      <c r="E104" s="18"/>
      <c r="F104" s="18"/>
      <c r="G104" s="18"/>
      <c r="H104" s="18"/>
      <c r="I104" s="18"/>
      <c r="J104" s="9">
        <f t="shared" si="144"/>
        <v>0</v>
      </c>
      <c r="K104" s="9">
        <f t="shared" si="145"/>
        <v>0</v>
      </c>
      <c r="L104" s="9">
        <f t="shared" si="146"/>
        <v>0</v>
      </c>
      <c r="M104" s="9">
        <f t="shared" si="147"/>
        <v>0</v>
      </c>
      <c r="N104" s="9">
        <f t="shared" si="148"/>
        <v>0</v>
      </c>
      <c r="O104" s="9" t="str">
        <f t="shared" si="149"/>
        <v/>
      </c>
      <c r="P104" s="9" t="str">
        <f t="shared" si="150"/>
        <v/>
      </c>
      <c r="Q104" s="9" t="str">
        <f t="shared" si="151"/>
        <v/>
      </c>
      <c r="R104" s="9" t="str">
        <f t="shared" si="152"/>
        <v/>
      </c>
      <c r="S104" s="9" t="str">
        <f t="shared" si="153"/>
        <v/>
      </c>
      <c r="T104" s="9" t="b">
        <f>IF(ISERROR(VLOOKUP(O104,People!$A$2:$A$149,1,FALSE)), IF(LEN(O104)=0,TRUE,FALSE),IF(ISERROR(VLOOKUP(Q104,People!$A$2:$A$149,1,FALSE)),IF(LEN(Q104)=0,TRUE,FALSE),IF(ISERROR(VLOOKUP(S104,People!$A$2:$A$149,1,FALSE)),IF(LEN(S104)=0,TRUE,FALSE),TRUE)))</f>
        <v>1</v>
      </c>
      <c r="U104" s="9" t="str">
        <f t="shared" si="154"/>
        <v/>
      </c>
      <c r="V104" s="9" t="str">
        <f t="shared" si="155"/>
        <v/>
      </c>
      <c r="W104" s="9" t="str">
        <f t="shared" si="156"/>
        <v/>
      </c>
      <c r="X104" s="9" t="str">
        <f t="shared" si="157"/>
        <v/>
      </c>
      <c r="Y104" s="9" t="str">
        <f t="shared" si="158"/>
        <v/>
      </c>
      <c r="Z104" s="9" t="b">
        <f>IF(ISERROR(VLOOKUP(U104,People!$A$2:$A$149,1,FALSE)), IF(LEN(U104)=0,TRUE,FALSE),IF(ISERROR(VLOOKUP(W104,People!$A$2:$A$149,1,FALSE)),IF(LEN(W104)=0,TRUE,FALSE),IF(ISERROR(VLOOKUP(Y104,People!$A$2:$A$149,1,FALSE)),IF(LEN(Y104)=0,TRUE,FALSE),TRUE)))</f>
        <v>1</v>
      </c>
      <c r="AA104" s="9" t="str">
        <f t="shared" si="159"/>
        <v/>
      </c>
      <c r="AB104" s="9" t="str">
        <f t="shared" si="160"/>
        <v/>
      </c>
      <c r="AC104" s="9" t="str">
        <f t="shared" si="161"/>
        <v/>
      </c>
      <c r="AD104" s="9" t="str">
        <f t="shared" si="162"/>
        <v/>
      </c>
      <c r="AE104" s="9" t="str">
        <f t="shared" si="163"/>
        <v/>
      </c>
      <c r="AF104" s="9" t="b">
        <f>IF(ISERROR(VLOOKUP(AA104,People!$A$2:$A$149,1,FALSE)), IF(LEN(AA104)=0,TRUE,FALSE),IF(ISERROR(VLOOKUP(AC104,People!$A$2:$A$149,1,FALSE)),IF(LEN(AC104)=0,TRUE,FALSE),IF(ISERROR(VLOOKUP(AE104,People!$A$2:$A$149,1,FALSE)),IF(LEN(AE104)=0,TRUE,FALSE),TRUE)))</f>
        <v>1</v>
      </c>
      <c r="AG104" s="9" t="str">
        <f t="shared" si="164"/>
        <v/>
      </c>
      <c r="AH104" s="9" t="str">
        <f t="shared" si="165"/>
        <v/>
      </c>
      <c r="AI104" s="9" t="str">
        <f t="shared" si="166"/>
        <v/>
      </c>
      <c r="AJ104" s="9" t="str">
        <f t="shared" si="167"/>
        <v/>
      </c>
      <c r="AK104" s="9" t="str">
        <f t="shared" si="168"/>
        <v/>
      </c>
      <c r="AL104" s="9" t="b">
        <f>IF(ISERROR(VLOOKUP(AG104,People!$A$2:$A$149,1,FALSE)), IF(LEN(AG104)=0,TRUE,FALSE),IF(ISERROR(VLOOKUP(AI104,People!$A$2:$A$149,1,FALSE)),IF(LEN(AI104)=0,TRUE,FALSE),IF(ISERROR(VLOOKUP(AK104,People!$A$2:$A$149,1,FALSE)),IF(LEN(AK104)=0,TRUE,FALSE),TRUE)))</f>
        <v>1</v>
      </c>
      <c r="AM104" s="9" t="str">
        <f t="shared" si="169"/>
        <v/>
      </c>
      <c r="AN104" s="9" t="str">
        <f t="shared" si="170"/>
        <v/>
      </c>
      <c r="AO104" s="9" t="str">
        <f t="shared" si="171"/>
        <v/>
      </c>
      <c r="AP104" s="9" t="str">
        <f t="shared" si="172"/>
        <v/>
      </c>
      <c r="AQ104" s="9" t="str">
        <f t="shared" si="173"/>
        <v/>
      </c>
      <c r="AR104" s="9" t="b">
        <f>IF(ISERROR(VLOOKUP(AM104,People!$A$2:$A$149,1,FALSE)), IF(LEN(AM104)=0,TRUE,FALSE),IF(ISERROR(VLOOKUP(AO104,People!$A$2:$A$149,1,FALSE)),IF(LEN(AO104)=0,TRUE,FALSE),IF(ISERROR(VLOOKUP(AQ104,People!$A$2:$A$149,1,FALSE)),IF(LEN(AQ104)=0,TRUE,FALSE),TRUE)))</f>
        <v>1</v>
      </c>
      <c r="AS104" s="10">
        <f t="shared" si="174"/>
        <v>0</v>
      </c>
      <c r="AT104" s="10">
        <f t="shared" si="175"/>
        <v>0</v>
      </c>
      <c r="AU104" s="10">
        <f t="shared" si="176"/>
        <v>0</v>
      </c>
      <c r="AV104" s="10">
        <f t="shared" si="177"/>
        <v>0</v>
      </c>
      <c r="AW104" s="10">
        <f t="shared" si="178"/>
        <v>0</v>
      </c>
      <c r="AX104" s="10" t="str">
        <f t="shared" si="179"/>
        <v>,,,,0,0,0,0,0</v>
      </c>
    </row>
    <row r="105" spans="1:50" ht="33" customHeight="1">
      <c r="A105" s="16"/>
      <c r="B105" s="16"/>
      <c r="C105" s="16"/>
      <c r="D105" s="17"/>
      <c r="E105" s="18"/>
      <c r="F105" s="18"/>
      <c r="G105" s="18"/>
      <c r="H105" s="18"/>
      <c r="I105" s="18"/>
      <c r="J105" s="9">
        <f t="shared" si="144"/>
        <v>0</v>
      </c>
      <c r="K105" s="9">
        <f t="shared" si="145"/>
        <v>0</v>
      </c>
      <c r="L105" s="9">
        <f t="shared" si="146"/>
        <v>0</v>
      </c>
      <c r="M105" s="9">
        <f t="shared" si="147"/>
        <v>0</v>
      </c>
      <c r="N105" s="9">
        <f t="shared" si="148"/>
        <v>0</v>
      </c>
      <c r="O105" s="9" t="str">
        <f t="shared" si="149"/>
        <v/>
      </c>
      <c r="P105" s="9" t="str">
        <f t="shared" si="150"/>
        <v/>
      </c>
      <c r="Q105" s="9" t="str">
        <f t="shared" si="151"/>
        <v/>
      </c>
      <c r="R105" s="9" t="str">
        <f t="shared" si="152"/>
        <v/>
      </c>
      <c r="S105" s="9" t="str">
        <f t="shared" si="153"/>
        <v/>
      </c>
      <c r="T105" s="9" t="b">
        <f>IF(ISERROR(VLOOKUP(O105,People!$A$2:$A$149,1,FALSE)), IF(LEN(O105)=0,TRUE,FALSE),IF(ISERROR(VLOOKUP(Q105,People!$A$2:$A$149,1,FALSE)),IF(LEN(Q105)=0,TRUE,FALSE),IF(ISERROR(VLOOKUP(S105,People!$A$2:$A$149,1,FALSE)),IF(LEN(S105)=0,TRUE,FALSE),TRUE)))</f>
        <v>1</v>
      </c>
      <c r="U105" s="9" t="str">
        <f t="shared" si="154"/>
        <v/>
      </c>
      <c r="V105" s="9" t="str">
        <f t="shared" si="155"/>
        <v/>
      </c>
      <c r="W105" s="9" t="str">
        <f t="shared" si="156"/>
        <v/>
      </c>
      <c r="X105" s="9" t="str">
        <f t="shared" si="157"/>
        <v/>
      </c>
      <c r="Y105" s="9" t="str">
        <f t="shared" si="158"/>
        <v/>
      </c>
      <c r="Z105" s="9" t="b">
        <f>IF(ISERROR(VLOOKUP(U105,People!$A$2:$A$149,1,FALSE)), IF(LEN(U105)=0,TRUE,FALSE),IF(ISERROR(VLOOKUP(W105,People!$A$2:$A$149,1,FALSE)),IF(LEN(W105)=0,TRUE,FALSE),IF(ISERROR(VLOOKUP(Y105,People!$A$2:$A$149,1,FALSE)),IF(LEN(Y105)=0,TRUE,FALSE),TRUE)))</f>
        <v>1</v>
      </c>
      <c r="AA105" s="9" t="str">
        <f t="shared" si="159"/>
        <v/>
      </c>
      <c r="AB105" s="9" t="str">
        <f t="shared" si="160"/>
        <v/>
      </c>
      <c r="AC105" s="9" t="str">
        <f t="shared" si="161"/>
        <v/>
      </c>
      <c r="AD105" s="9" t="str">
        <f t="shared" si="162"/>
        <v/>
      </c>
      <c r="AE105" s="9" t="str">
        <f t="shared" si="163"/>
        <v/>
      </c>
      <c r="AF105" s="9" t="b">
        <f>IF(ISERROR(VLOOKUP(AA105,People!$A$2:$A$149,1,FALSE)), IF(LEN(AA105)=0,TRUE,FALSE),IF(ISERROR(VLOOKUP(AC105,People!$A$2:$A$149,1,FALSE)),IF(LEN(AC105)=0,TRUE,FALSE),IF(ISERROR(VLOOKUP(AE105,People!$A$2:$A$149,1,FALSE)),IF(LEN(AE105)=0,TRUE,FALSE),TRUE)))</f>
        <v>1</v>
      </c>
      <c r="AG105" s="9" t="str">
        <f t="shared" si="164"/>
        <v/>
      </c>
      <c r="AH105" s="9" t="str">
        <f t="shared" si="165"/>
        <v/>
      </c>
      <c r="AI105" s="9" t="str">
        <f t="shared" si="166"/>
        <v/>
      </c>
      <c r="AJ105" s="9" t="str">
        <f t="shared" si="167"/>
        <v/>
      </c>
      <c r="AK105" s="9" t="str">
        <f t="shared" si="168"/>
        <v/>
      </c>
      <c r="AL105" s="9" t="b">
        <f>IF(ISERROR(VLOOKUP(AG105,People!$A$2:$A$149,1,FALSE)), IF(LEN(AG105)=0,TRUE,FALSE),IF(ISERROR(VLOOKUP(AI105,People!$A$2:$A$149,1,FALSE)),IF(LEN(AI105)=0,TRUE,FALSE),IF(ISERROR(VLOOKUP(AK105,People!$A$2:$A$149,1,FALSE)),IF(LEN(AK105)=0,TRUE,FALSE),TRUE)))</f>
        <v>1</v>
      </c>
      <c r="AM105" s="9" t="str">
        <f t="shared" si="169"/>
        <v/>
      </c>
      <c r="AN105" s="9" t="str">
        <f t="shared" si="170"/>
        <v/>
      </c>
      <c r="AO105" s="9" t="str">
        <f t="shared" si="171"/>
        <v/>
      </c>
      <c r="AP105" s="9" t="str">
        <f t="shared" si="172"/>
        <v/>
      </c>
      <c r="AQ105" s="9" t="str">
        <f t="shared" si="173"/>
        <v/>
      </c>
      <c r="AR105" s="9" t="b">
        <f>IF(ISERROR(VLOOKUP(AM105,People!$A$2:$A$149,1,FALSE)), IF(LEN(AM105)=0,TRUE,FALSE),IF(ISERROR(VLOOKUP(AO105,People!$A$2:$A$149,1,FALSE)),IF(LEN(AO105)=0,TRUE,FALSE),IF(ISERROR(VLOOKUP(AQ105,People!$A$2:$A$149,1,FALSE)),IF(LEN(AQ105)=0,TRUE,FALSE),TRUE)))</f>
        <v>1</v>
      </c>
      <c r="AS105" s="10">
        <f t="shared" si="174"/>
        <v>0</v>
      </c>
      <c r="AT105" s="10">
        <f t="shared" si="175"/>
        <v>0</v>
      </c>
      <c r="AU105" s="10">
        <f t="shared" si="176"/>
        <v>0</v>
      </c>
      <c r="AV105" s="10">
        <f t="shared" si="177"/>
        <v>0</v>
      </c>
      <c r="AW105" s="10">
        <f t="shared" si="178"/>
        <v>0</v>
      </c>
      <c r="AX105" s="10" t="str">
        <f t="shared" si="179"/>
        <v>,,,,0,0,0,0,0</v>
      </c>
    </row>
    <row r="106" spans="1:50" ht="33" customHeight="1">
      <c r="A106" s="16"/>
      <c r="B106" s="16"/>
      <c r="C106" s="16"/>
      <c r="D106" s="17"/>
      <c r="E106" s="18"/>
      <c r="F106" s="18"/>
      <c r="G106" s="18"/>
      <c r="H106" s="18"/>
      <c r="I106" s="18"/>
      <c r="J106" s="9">
        <f t="shared" si="144"/>
        <v>0</v>
      </c>
      <c r="K106" s="9">
        <f t="shared" si="145"/>
        <v>0</v>
      </c>
      <c r="L106" s="9">
        <f t="shared" si="146"/>
        <v>0</v>
      </c>
      <c r="M106" s="9">
        <f t="shared" si="147"/>
        <v>0</v>
      </c>
      <c r="N106" s="9">
        <f t="shared" si="148"/>
        <v>0</v>
      </c>
      <c r="O106" s="9" t="str">
        <f t="shared" si="149"/>
        <v/>
      </c>
      <c r="P106" s="9" t="str">
        <f t="shared" si="150"/>
        <v/>
      </c>
      <c r="Q106" s="9" t="str">
        <f t="shared" si="151"/>
        <v/>
      </c>
      <c r="R106" s="9" t="str">
        <f t="shared" si="152"/>
        <v/>
      </c>
      <c r="S106" s="9" t="str">
        <f t="shared" si="153"/>
        <v/>
      </c>
      <c r="T106" s="9" t="b">
        <f>IF(ISERROR(VLOOKUP(O106,People!$A$2:$A$149,1,FALSE)), IF(LEN(O106)=0,TRUE,FALSE),IF(ISERROR(VLOOKUP(Q106,People!$A$2:$A$149,1,FALSE)),IF(LEN(Q106)=0,TRUE,FALSE),IF(ISERROR(VLOOKUP(S106,People!$A$2:$A$149,1,FALSE)),IF(LEN(S106)=0,TRUE,FALSE),TRUE)))</f>
        <v>1</v>
      </c>
      <c r="U106" s="9" t="str">
        <f t="shared" si="154"/>
        <v/>
      </c>
      <c r="V106" s="9" t="str">
        <f t="shared" si="155"/>
        <v/>
      </c>
      <c r="W106" s="9" t="str">
        <f t="shared" si="156"/>
        <v/>
      </c>
      <c r="X106" s="9" t="str">
        <f t="shared" si="157"/>
        <v/>
      </c>
      <c r="Y106" s="9" t="str">
        <f t="shared" si="158"/>
        <v/>
      </c>
      <c r="Z106" s="9" t="b">
        <f>IF(ISERROR(VLOOKUP(U106,People!$A$2:$A$149,1,FALSE)), IF(LEN(U106)=0,TRUE,FALSE),IF(ISERROR(VLOOKUP(W106,People!$A$2:$A$149,1,FALSE)),IF(LEN(W106)=0,TRUE,FALSE),IF(ISERROR(VLOOKUP(Y106,People!$A$2:$A$149,1,FALSE)),IF(LEN(Y106)=0,TRUE,FALSE),TRUE)))</f>
        <v>1</v>
      </c>
      <c r="AA106" s="9" t="str">
        <f t="shared" si="159"/>
        <v/>
      </c>
      <c r="AB106" s="9" t="str">
        <f t="shared" si="160"/>
        <v/>
      </c>
      <c r="AC106" s="9" t="str">
        <f t="shared" si="161"/>
        <v/>
      </c>
      <c r="AD106" s="9" t="str">
        <f t="shared" si="162"/>
        <v/>
      </c>
      <c r="AE106" s="9" t="str">
        <f t="shared" si="163"/>
        <v/>
      </c>
      <c r="AF106" s="9" t="b">
        <f>IF(ISERROR(VLOOKUP(AA106,People!$A$2:$A$149,1,FALSE)), IF(LEN(AA106)=0,TRUE,FALSE),IF(ISERROR(VLOOKUP(AC106,People!$A$2:$A$149,1,FALSE)),IF(LEN(AC106)=0,TRUE,FALSE),IF(ISERROR(VLOOKUP(AE106,People!$A$2:$A$149,1,FALSE)),IF(LEN(AE106)=0,TRUE,FALSE),TRUE)))</f>
        <v>1</v>
      </c>
      <c r="AG106" s="9" t="str">
        <f t="shared" si="164"/>
        <v/>
      </c>
      <c r="AH106" s="9" t="str">
        <f t="shared" si="165"/>
        <v/>
      </c>
      <c r="AI106" s="9" t="str">
        <f t="shared" si="166"/>
        <v/>
      </c>
      <c r="AJ106" s="9" t="str">
        <f t="shared" si="167"/>
        <v/>
      </c>
      <c r="AK106" s="9" t="str">
        <f t="shared" si="168"/>
        <v/>
      </c>
      <c r="AL106" s="9" t="b">
        <f>IF(ISERROR(VLOOKUP(AG106,People!$A$2:$A$149,1,FALSE)), IF(LEN(AG106)=0,TRUE,FALSE),IF(ISERROR(VLOOKUP(AI106,People!$A$2:$A$149,1,FALSE)),IF(LEN(AI106)=0,TRUE,FALSE),IF(ISERROR(VLOOKUP(AK106,People!$A$2:$A$149,1,FALSE)),IF(LEN(AK106)=0,TRUE,FALSE),TRUE)))</f>
        <v>1</v>
      </c>
      <c r="AM106" s="9" t="str">
        <f t="shared" si="169"/>
        <v/>
      </c>
      <c r="AN106" s="9" t="str">
        <f t="shared" si="170"/>
        <v/>
      </c>
      <c r="AO106" s="9" t="str">
        <f t="shared" si="171"/>
        <v/>
      </c>
      <c r="AP106" s="9" t="str">
        <f t="shared" si="172"/>
        <v/>
      </c>
      <c r="AQ106" s="9" t="str">
        <f t="shared" si="173"/>
        <v/>
      </c>
      <c r="AR106" s="9" t="b">
        <f>IF(ISERROR(VLOOKUP(AM106,People!$A$2:$A$149,1,FALSE)), IF(LEN(AM106)=0,TRUE,FALSE),IF(ISERROR(VLOOKUP(AO106,People!$A$2:$A$149,1,FALSE)),IF(LEN(AO106)=0,TRUE,FALSE),IF(ISERROR(VLOOKUP(AQ106,People!$A$2:$A$149,1,FALSE)),IF(LEN(AQ106)=0,TRUE,FALSE),TRUE)))</f>
        <v>1</v>
      </c>
      <c r="AS106" s="10">
        <f t="shared" si="174"/>
        <v>0</v>
      </c>
      <c r="AT106" s="10">
        <f t="shared" si="175"/>
        <v>0</v>
      </c>
      <c r="AU106" s="10">
        <f t="shared" si="176"/>
        <v>0</v>
      </c>
      <c r="AV106" s="10">
        <f t="shared" si="177"/>
        <v>0</v>
      </c>
      <c r="AW106" s="10">
        <f t="shared" si="178"/>
        <v>0</v>
      </c>
      <c r="AX106" s="10" t="str">
        <f t="shared" si="179"/>
        <v>,,,,0,0,0,0,0</v>
      </c>
    </row>
    <row r="107" spans="1:50" ht="33" customHeight="1">
      <c r="A107" s="16"/>
      <c r="B107" s="16"/>
      <c r="C107" s="16"/>
      <c r="D107" s="17"/>
      <c r="E107" s="18"/>
      <c r="F107" s="18"/>
      <c r="G107" s="18"/>
      <c r="H107" s="18"/>
      <c r="I107" s="18"/>
      <c r="J107" s="9">
        <f t="shared" si="108"/>
        <v>0</v>
      </c>
      <c r="K107" s="9">
        <f t="shared" si="109"/>
        <v>0</v>
      </c>
      <c r="L107" s="9">
        <f t="shared" si="110"/>
        <v>0</v>
      </c>
      <c r="M107" s="9">
        <f t="shared" si="111"/>
        <v>0</v>
      </c>
      <c r="N107" s="9">
        <f t="shared" si="112"/>
        <v>0</v>
      </c>
      <c r="O107" s="9" t="str">
        <f t="shared" si="113"/>
        <v/>
      </c>
      <c r="P107" s="9" t="str">
        <f t="shared" si="114"/>
        <v/>
      </c>
      <c r="Q107" s="9" t="str">
        <f t="shared" si="115"/>
        <v/>
      </c>
      <c r="R107" s="9" t="str">
        <f t="shared" si="116"/>
        <v/>
      </c>
      <c r="S107" s="9" t="str">
        <f t="shared" si="117"/>
        <v/>
      </c>
      <c r="T107" s="9" t="b">
        <f>IF(ISERROR(VLOOKUP(O107,People!$A$2:$A$149,1,FALSE)), IF(LEN(O107)=0,TRUE,FALSE),IF(ISERROR(VLOOKUP(Q107,People!$A$2:$A$149,1,FALSE)),IF(LEN(Q107)=0,TRUE,FALSE),IF(ISERROR(VLOOKUP(S107,People!$A$2:$A$149,1,FALSE)),IF(LEN(S107)=0,TRUE,FALSE),TRUE)))</f>
        <v>1</v>
      </c>
      <c r="U107" s="9" t="str">
        <f t="shared" si="118"/>
        <v/>
      </c>
      <c r="V107" s="9" t="str">
        <f t="shared" si="119"/>
        <v/>
      </c>
      <c r="W107" s="9" t="str">
        <f t="shared" si="120"/>
        <v/>
      </c>
      <c r="X107" s="9" t="str">
        <f t="shared" si="121"/>
        <v/>
      </c>
      <c r="Y107" s="9" t="str">
        <f t="shared" si="122"/>
        <v/>
      </c>
      <c r="Z107" s="9" t="b">
        <f>IF(ISERROR(VLOOKUP(U107,People!$A$2:$A$149,1,FALSE)), IF(LEN(U107)=0,TRUE,FALSE),IF(ISERROR(VLOOKUP(W107,People!$A$2:$A$149,1,FALSE)),IF(LEN(W107)=0,TRUE,FALSE),IF(ISERROR(VLOOKUP(Y107,People!$A$2:$A$149,1,FALSE)),IF(LEN(Y107)=0,TRUE,FALSE),TRUE)))</f>
        <v>1</v>
      </c>
      <c r="AA107" s="9" t="str">
        <f t="shared" si="123"/>
        <v/>
      </c>
      <c r="AB107" s="9" t="str">
        <f t="shared" si="124"/>
        <v/>
      </c>
      <c r="AC107" s="9" t="str">
        <f t="shared" si="125"/>
        <v/>
      </c>
      <c r="AD107" s="9" t="str">
        <f t="shared" si="126"/>
        <v/>
      </c>
      <c r="AE107" s="9" t="str">
        <f t="shared" si="127"/>
        <v/>
      </c>
      <c r="AF107" s="9" t="b">
        <f>IF(ISERROR(VLOOKUP(AA107,People!$A$2:$A$149,1,FALSE)), IF(LEN(AA107)=0,TRUE,FALSE),IF(ISERROR(VLOOKUP(AC107,People!$A$2:$A$149,1,FALSE)),IF(LEN(AC107)=0,TRUE,FALSE),IF(ISERROR(VLOOKUP(AE107,People!$A$2:$A$149,1,FALSE)),IF(LEN(AE107)=0,TRUE,FALSE),TRUE)))</f>
        <v>1</v>
      </c>
      <c r="AG107" s="9" t="str">
        <f t="shared" si="128"/>
        <v/>
      </c>
      <c r="AH107" s="9" t="str">
        <f t="shared" si="129"/>
        <v/>
      </c>
      <c r="AI107" s="9" t="str">
        <f t="shared" si="130"/>
        <v/>
      </c>
      <c r="AJ107" s="9" t="str">
        <f t="shared" si="131"/>
        <v/>
      </c>
      <c r="AK107" s="9" t="str">
        <f t="shared" si="132"/>
        <v/>
      </c>
      <c r="AL107" s="9" t="b">
        <f>IF(ISERROR(VLOOKUP(AG107,People!$A$2:$A$149,1,FALSE)), IF(LEN(AG107)=0,TRUE,FALSE),IF(ISERROR(VLOOKUP(AI107,People!$A$2:$A$149,1,FALSE)),IF(LEN(AI107)=0,TRUE,FALSE),IF(ISERROR(VLOOKUP(AK107,People!$A$2:$A$149,1,FALSE)),IF(LEN(AK107)=0,TRUE,FALSE),TRUE)))</f>
        <v>1</v>
      </c>
      <c r="AM107" s="9" t="str">
        <f t="shared" si="133"/>
        <v/>
      </c>
      <c r="AN107" s="9" t="str">
        <f t="shared" si="134"/>
        <v/>
      </c>
      <c r="AO107" s="9" t="str">
        <f t="shared" si="135"/>
        <v/>
      </c>
      <c r="AP107" s="9" t="str">
        <f t="shared" si="136"/>
        <v/>
      </c>
      <c r="AQ107" s="9" t="str">
        <f t="shared" si="137"/>
        <v/>
      </c>
      <c r="AR107" s="9" t="b">
        <f>IF(ISERROR(VLOOKUP(AM107,People!$A$2:$A$149,1,FALSE)), IF(LEN(AM107)=0,TRUE,FALSE),IF(ISERROR(VLOOKUP(AO107,People!$A$2:$A$149,1,FALSE)),IF(LEN(AO107)=0,TRUE,FALSE),IF(ISERROR(VLOOKUP(AQ107,People!$A$2:$A$149,1,FALSE)),IF(LEN(AQ107)=0,TRUE,FALSE),TRUE)))</f>
        <v>1</v>
      </c>
      <c r="AS107" s="10">
        <f t="shared" si="138"/>
        <v>0</v>
      </c>
      <c r="AT107" s="10">
        <f t="shared" si="139"/>
        <v>0</v>
      </c>
      <c r="AU107" s="10">
        <f t="shared" si="140"/>
        <v>0</v>
      </c>
      <c r="AV107" s="10">
        <f t="shared" si="141"/>
        <v>0</v>
      </c>
      <c r="AW107" s="10">
        <f t="shared" si="142"/>
        <v>0</v>
      </c>
      <c r="AX107" s="10" t="str">
        <f t="shared" si="143"/>
        <v>,,,,0,0,0,0,0</v>
      </c>
    </row>
    <row r="108" spans="1:50" ht="33" customHeight="1">
      <c r="A108" s="16"/>
      <c r="B108" s="16"/>
      <c r="C108" s="16"/>
      <c r="D108" s="17"/>
      <c r="E108" s="18"/>
      <c r="F108" s="18"/>
      <c r="G108" s="18"/>
      <c r="H108" s="18"/>
      <c r="I108" s="18"/>
      <c r="J108" s="9">
        <f t="shared" si="108"/>
        <v>0</v>
      </c>
      <c r="K108" s="9">
        <f t="shared" si="109"/>
        <v>0</v>
      </c>
      <c r="L108" s="9">
        <f t="shared" si="110"/>
        <v>0</v>
      </c>
      <c r="M108" s="9">
        <f t="shared" si="111"/>
        <v>0</v>
      </c>
      <c r="N108" s="9">
        <f t="shared" si="112"/>
        <v>0</v>
      </c>
      <c r="O108" s="9" t="str">
        <f t="shared" si="113"/>
        <v/>
      </c>
      <c r="P108" s="9" t="str">
        <f t="shared" si="114"/>
        <v/>
      </c>
      <c r="Q108" s="9" t="str">
        <f t="shared" si="115"/>
        <v/>
      </c>
      <c r="R108" s="9" t="str">
        <f t="shared" si="116"/>
        <v/>
      </c>
      <c r="S108" s="9" t="str">
        <f t="shared" si="117"/>
        <v/>
      </c>
      <c r="T108" s="9" t="b">
        <f>IF(ISERROR(VLOOKUP(O108,People!$A$2:$A$149,1,FALSE)), IF(LEN(O108)=0,TRUE,FALSE),IF(ISERROR(VLOOKUP(Q108,People!$A$2:$A$149,1,FALSE)),IF(LEN(Q108)=0,TRUE,FALSE),IF(ISERROR(VLOOKUP(S108,People!$A$2:$A$149,1,FALSE)),IF(LEN(S108)=0,TRUE,FALSE),TRUE)))</f>
        <v>1</v>
      </c>
      <c r="U108" s="9" t="str">
        <f t="shared" si="118"/>
        <v/>
      </c>
      <c r="V108" s="9" t="str">
        <f t="shared" si="119"/>
        <v/>
      </c>
      <c r="W108" s="9" t="str">
        <f t="shared" si="120"/>
        <v/>
      </c>
      <c r="X108" s="9" t="str">
        <f t="shared" si="121"/>
        <v/>
      </c>
      <c r="Y108" s="9" t="str">
        <f t="shared" si="122"/>
        <v/>
      </c>
      <c r="Z108" s="9" t="b">
        <f>IF(ISERROR(VLOOKUP(U108,People!$A$2:$A$149,1,FALSE)), IF(LEN(U108)=0,TRUE,FALSE),IF(ISERROR(VLOOKUP(W108,People!$A$2:$A$149,1,FALSE)),IF(LEN(W108)=0,TRUE,FALSE),IF(ISERROR(VLOOKUP(Y108,People!$A$2:$A$149,1,FALSE)),IF(LEN(Y108)=0,TRUE,FALSE),TRUE)))</f>
        <v>1</v>
      </c>
      <c r="AA108" s="9" t="str">
        <f t="shared" si="123"/>
        <v/>
      </c>
      <c r="AB108" s="9" t="str">
        <f t="shared" si="124"/>
        <v/>
      </c>
      <c r="AC108" s="9" t="str">
        <f t="shared" si="125"/>
        <v/>
      </c>
      <c r="AD108" s="9" t="str">
        <f t="shared" si="126"/>
        <v/>
      </c>
      <c r="AE108" s="9" t="str">
        <f t="shared" si="127"/>
        <v/>
      </c>
      <c r="AF108" s="9" t="b">
        <f>IF(ISERROR(VLOOKUP(AA108,People!$A$2:$A$149,1,FALSE)), IF(LEN(AA108)=0,TRUE,FALSE),IF(ISERROR(VLOOKUP(AC108,People!$A$2:$A$149,1,FALSE)),IF(LEN(AC108)=0,TRUE,FALSE),IF(ISERROR(VLOOKUP(AE108,People!$A$2:$A$149,1,FALSE)),IF(LEN(AE108)=0,TRUE,FALSE),TRUE)))</f>
        <v>1</v>
      </c>
      <c r="AG108" s="9" t="str">
        <f t="shared" si="128"/>
        <v/>
      </c>
      <c r="AH108" s="9" t="str">
        <f t="shared" si="129"/>
        <v/>
      </c>
      <c r="AI108" s="9" t="str">
        <f t="shared" si="130"/>
        <v/>
      </c>
      <c r="AJ108" s="9" t="str">
        <f t="shared" si="131"/>
        <v/>
      </c>
      <c r="AK108" s="9" t="str">
        <f t="shared" si="132"/>
        <v/>
      </c>
      <c r="AL108" s="9" t="b">
        <f>IF(ISERROR(VLOOKUP(AG108,People!$A$2:$A$149,1,FALSE)), IF(LEN(AG108)=0,TRUE,FALSE),IF(ISERROR(VLOOKUP(AI108,People!$A$2:$A$149,1,FALSE)),IF(LEN(AI108)=0,TRUE,FALSE),IF(ISERROR(VLOOKUP(AK108,People!$A$2:$A$149,1,FALSE)),IF(LEN(AK108)=0,TRUE,FALSE),TRUE)))</f>
        <v>1</v>
      </c>
      <c r="AM108" s="9" t="str">
        <f t="shared" si="133"/>
        <v/>
      </c>
      <c r="AN108" s="9" t="str">
        <f t="shared" si="134"/>
        <v/>
      </c>
      <c r="AO108" s="9" t="str">
        <f t="shared" si="135"/>
        <v/>
      </c>
      <c r="AP108" s="9" t="str">
        <f t="shared" si="136"/>
        <v/>
      </c>
      <c r="AQ108" s="9" t="str">
        <f t="shared" si="137"/>
        <v/>
      </c>
      <c r="AR108" s="9" t="b">
        <f>IF(ISERROR(VLOOKUP(AM108,People!$A$2:$A$149,1,FALSE)), IF(LEN(AM108)=0,TRUE,FALSE),IF(ISERROR(VLOOKUP(AO108,People!$A$2:$A$149,1,FALSE)),IF(LEN(AO108)=0,TRUE,FALSE),IF(ISERROR(VLOOKUP(AQ108,People!$A$2:$A$149,1,FALSE)),IF(LEN(AQ108)=0,TRUE,FALSE),TRUE)))</f>
        <v>1</v>
      </c>
      <c r="AS108" s="10">
        <f t="shared" si="138"/>
        <v>0</v>
      </c>
      <c r="AT108" s="10">
        <f t="shared" si="139"/>
        <v>0</v>
      </c>
      <c r="AU108" s="10">
        <f t="shared" si="140"/>
        <v>0</v>
      </c>
      <c r="AV108" s="10">
        <f t="shared" si="141"/>
        <v>0</v>
      </c>
      <c r="AW108" s="10">
        <f t="shared" si="142"/>
        <v>0</v>
      </c>
      <c r="AX108" s="10" t="str">
        <f t="shared" si="143"/>
        <v>,,,,0,0,0,0,0</v>
      </c>
    </row>
    <row r="109" spans="1:50" ht="33" customHeight="1">
      <c r="A109" s="16"/>
      <c r="B109" s="16"/>
      <c r="C109" s="16"/>
      <c r="D109" s="17"/>
      <c r="E109" s="18"/>
      <c r="F109" s="18"/>
      <c r="G109" s="18"/>
      <c r="H109" s="18"/>
      <c r="I109" s="18"/>
      <c r="J109" s="9">
        <f t="shared" si="108"/>
        <v>0</v>
      </c>
      <c r="K109" s="9">
        <f t="shared" si="109"/>
        <v>0</v>
      </c>
      <c r="L109" s="9">
        <f t="shared" si="110"/>
        <v>0</v>
      </c>
      <c r="M109" s="9">
        <f t="shared" si="111"/>
        <v>0</v>
      </c>
      <c r="N109" s="9">
        <f t="shared" si="112"/>
        <v>0</v>
      </c>
      <c r="O109" s="9" t="str">
        <f t="shared" si="113"/>
        <v/>
      </c>
      <c r="P109" s="9" t="str">
        <f t="shared" si="114"/>
        <v/>
      </c>
      <c r="Q109" s="9" t="str">
        <f t="shared" si="115"/>
        <v/>
      </c>
      <c r="R109" s="9" t="str">
        <f t="shared" si="116"/>
        <v/>
      </c>
      <c r="S109" s="9" t="str">
        <f t="shared" si="117"/>
        <v/>
      </c>
      <c r="T109" s="9" t="b">
        <f>IF(ISERROR(VLOOKUP(O109,People!$A$2:$A$149,1,FALSE)), IF(LEN(O109)=0,TRUE,FALSE),IF(ISERROR(VLOOKUP(Q109,People!$A$2:$A$149,1,FALSE)),IF(LEN(Q109)=0,TRUE,FALSE),IF(ISERROR(VLOOKUP(S109,People!$A$2:$A$149,1,FALSE)),IF(LEN(S109)=0,TRUE,FALSE),TRUE)))</f>
        <v>1</v>
      </c>
      <c r="U109" s="9" t="str">
        <f t="shared" si="118"/>
        <v/>
      </c>
      <c r="V109" s="9" t="str">
        <f t="shared" si="119"/>
        <v/>
      </c>
      <c r="W109" s="9" t="str">
        <f t="shared" si="120"/>
        <v/>
      </c>
      <c r="X109" s="9" t="str">
        <f t="shared" si="121"/>
        <v/>
      </c>
      <c r="Y109" s="9" t="str">
        <f t="shared" si="122"/>
        <v/>
      </c>
      <c r="Z109" s="9" t="b">
        <f>IF(ISERROR(VLOOKUP(U109,People!$A$2:$A$149,1,FALSE)), IF(LEN(U109)=0,TRUE,FALSE),IF(ISERROR(VLOOKUP(W109,People!$A$2:$A$149,1,FALSE)),IF(LEN(W109)=0,TRUE,FALSE),IF(ISERROR(VLOOKUP(Y109,People!$A$2:$A$149,1,FALSE)),IF(LEN(Y109)=0,TRUE,FALSE),TRUE)))</f>
        <v>1</v>
      </c>
      <c r="AA109" s="9" t="str">
        <f t="shared" si="123"/>
        <v/>
      </c>
      <c r="AB109" s="9" t="str">
        <f t="shared" si="124"/>
        <v/>
      </c>
      <c r="AC109" s="9" t="str">
        <f t="shared" si="125"/>
        <v/>
      </c>
      <c r="AD109" s="9" t="str">
        <f t="shared" si="126"/>
        <v/>
      </c>
      <c r="AE109" s="9" t="str">
        <f t="shared" si="127"/>
        <v/>
      </c>
      <c r="AF109" s="9" t="b">
        <f>IF(ISERROR(VLOOKUP(AA109,People!$A$2:$A$149,1,FALSE)), IF(LEN(AA109)=0,TRUE,FALSE),IF(ISERROR(VLOOKUP(AC109,People!$A$2:$A$149,1,FALSE)),IF(LEN(AC109)=0,TRUE,FALSE),IF(ISERROR(VLOOKUP(AE109,People!$A$2:$A$149,1,FALSE)),IF(LEN(AE109)=0,TRUE,FALSE),TRUE)))</f>
        <v>1</v>
      </c>
      <c r="AG109" s="9" t="str">
        <f t="shared" si="128"/>
        <v/>
      </c>
      <c r="AH109" s="9" t="str">
        <f t="shared" si="129"/>
        <v/>
      </c>
      <c r="AI109" s="9" t="str">
        <f t="shared" si="130"/>
        <v/>
      </c>
      <c r="AJ109" s="9" t="str">
        <f t="shared" si="131"/>
        <v/>
      </c>
      <c r="AK109" s="9" t="str">
        <f t="shared" si="132"/>
        <v/>
      </c>
      <c r="AL109" s="9" t="b">
        <f>IF(ISERROR(VLOOKUP(AG109,People!$A$2:$A$149,1,FALSE)), IF(LEN(AG109)=0,TRUE,FALSE),IF(ISERROR(VLOOKUP(AI109,People!$A$2:$A$149,1,FALSE)),IF(LEN(AI109)=0,TRUE,FALSE),IF(ISERROR(VLOOKUP(AK109,People!$A$2:$A$149,1,FALSE)),IF(LEN(AK109)=0,TRUE,FALSE),TRUE)))</f>
        <v>1</v>
      </c>
      <c r="AM109" s="9" t="str">
        <f t="shared" si="133"/>
        <v/>
      </c>
      <c r="AN109" s="9" t="str">
        <f t="shared" si="134"/>
        <v/>
      </c>
      <c r="AO109" s="9" t="str">
        <f t="shared" si="135"/>
        <v/>
      </c>
      <c r="AP109" s="9" t="str">
        <f t="shared" si="136"/>
        <v/>
      </c>
      <c r="AQ109" s="9" t="str">
        <f t="shared" si="137"/>
        <v/>
      </c>
      <c r="AR109" s="9" t="b">
        <f>IF(ISERROR(VLOOKUP(AM109,People!$A$2:$A$149,1,FALSE)), IF(LEN(AM109)=0,TRUE,FALSE),IF(ISERROR(VLOOKUP(AO109,People!$A$2:$A$149,1,FALSE)),IF(LEN(AO109)=0,TRUE,FALSE),IF(ISERROR(VLOOKUP(AQ109,People!$A$2:$A$149,1,FALSE)),IF(LEN(AQ109)=0,TRUE,FALSE),TRUE)))</f>
        <v>1</v>
      </c>
      <c r="AS109" s="10">
        <f t="shared" si="138"/>
        <v>0</v>
      </c>
      <c r="AT109" s="10">
        <f t="shared" si="139"/>
        <v>0</v>
      </c>
      <c r="AU109" s="10">
        <f t="shared" si="140"/>
        <v>0</v>
      </c>
      <c r="AV109" s="10">
        <f t="shared" si="141"/>
        <v>0</v>
      </c>
      <c r="AW109" s="10">
        <f t="shared" si="142"/>
        <v>0</v>
      </c>
      <c r="AX109" s="10" t="str">
        <f t="shared" si="143"/>
        <v>,,,,0,0,0,0,0</v>
      </c>
    </row>
    <row r="110" spans="1:50" ht="33" customHeight="1">
      <c r="A110" s="16"/>
      <c r="B110" s="16"/>
      <c r="C110" s="16"/>
      <c r="D110" s="17"/>
      <c r="E110" s="18"/>
      <c r="F110" s="18"/>
      <c r="G110" s="18"/>
      <c r="H110" s="18"/>
      <c r="I110" s="18"/>
      <c r="J110" s="9">
        <f t="shared" si="108"/>
        <v>0</v>
      </c>
      <c r="K110" s="9">
        <f t="shared" si="109"/>
        <v>0</v>
      </c>
      <c r="L110" s="9">
        <f t="shared" si="110"/>
        <v>0</v>
      </c>
      <c r="M110" s="9">
        <f t="shared" si="111"/>
        <v>0</v>
      </c>
      <c r="N110" s="9">
        <f t="shared" si="112"/>
        <v>0</v>
      </c>
      <c r="O110" s="9" t="str">
        <f t="shared" si="113"/>
        <v/>
      </c>
      <c r="P110" s="9" t="str">
        <f t="shared" si="114"/>
        <v/>
      </c>
      <c r="Q110" s="9" t="str">
        <f t="shared" si="115"/>
        <v/>
      </c>
      <c r="R110" s="9" t="str">
        <f t="shared" si="116"/>
        <v/>
      </c>
      <c r="S110" s="9" t="str">
        <f t="shared" si="117"/>
        <v/>
      </c>
      <c r="T110" s="9" t="b">
        <f>IF(ISERROR(VLOOKUP(O110,People!$A$2:$A$149,1,FALSE)), IF(LEN(O110)=0,TRUE,FALSE),IF(ISERROR(VLOOKUP(Q110,People!$A$2:$A$149,1,FALSE)),IF(LEN(Q110)=0,TRUE,FALSE),IF(ISERROR(VLOOKUP(S110,People!$A$2:$A$149,1,FALSE)),IF(LEN(S110)=0,TRUE,FALSE),TRUE)))</f>
        <v>1</v>
      </c>
      <c r="U110" s="9" t="str">
        <f t="shared" si="118"/>
        <v/>
      </c>
      <c r="V110" s="9" t="str">
        <f t="shared" si="119"/>
        <v/>
      </c>
      <c r="W110" s="9" t="str">
        <f t="shared" si="120"/>
        <v/>
      </c>
      <c r="X110" s="9" t="str">
        <f t="shared" si="121"/>
        <v/>
      </c>
      <c r="Y110" s="9" t="str">
        <f t="shared" si="122"/>
        <v/>
      </c>
      <c r="Z110" s="9" t="b">
        <f>IF(ISERROR(VLOOKUP(U110,People!$A$2:$A$149,1,FALSE)), IF(LEN(U110)=0,TRUE,FALSE),IF(ISERROR(VLOOKUP(W110,People!$A$2:$A$149,1,FALSE)),IF(LEN(W110)=0,TRUE,FALSE),IF(ISERROR(VLOOKUP(Y110,People!$A$2:$A$149,1,FALSE)),IF(LEN(Y110)=0,TRUE,FALSE),TRUE)))</f>
        <v>1</v>
      </c>
      <c r="AA110" s="9" t="str">
        <f t="shared" si="123"/>
        <v/>
      </c>
      <c r="AB110" s="9" t="str">
        <f t="shared" si="124"/>
        <v/>
      </c>
      <c r="AC110" s="9" t="str">
        <f t="shared" si="125"/>
        <v/>
      </c>
      <c r="AD110" s="9" t="str">
        <f t="shared" si="126"/>
        <v/>
      </c>
      <c r="AE110" s="9" t="str">
        <f t="shared" si="127"/>
        <v/>
      </c>
      <c r="AF110" s="9" t="b">
        <f>IF(ISERROR(VLOOKUP(AA110,People!$A$2:$A$149,1,FALSE)), IF(LEN(AA110)=0,TRUE,FALSE),IF(ISERROR(VLOOKUP(AC110,People!$A$2:$A$149,1,FALSE)),IF(LEN(AC110)=0,TRUE,FALSE),IF(ISERROR(VLOOKUP(AE110,People!$A$2:$A$149,1,FALSE)),IF(LEN(AE110)=0,TRUE,FALSE),TRUE)))</f>
        <v>1</v>
      </c>
      <c r="AG110" s="9" t="str">
        <f t="shared" si="128"/>
        <v/>
      </c>
      <c r="AH110" s="9" t="str">
        <f t="shared" si="129"/>
        <v/>
      </c>
      <c r="AI110" s="9" t="str">
        <f t="shared" si="130"/>
        <v/>
      </c>
      <c r="AJ110" s="9" t="str">
        <f t="shared" si="131"/>
        <v/>
      </c>
      <c r="AK110" s="9" t="str">
        <f t="shared" si="132"/>
        <v/>
      </c>
      <c r="AL110" s="9" t="b">
        <f>IF(ISERROR(VLOOKUP(AG110,People!$A$2:$A$149,1,FALSE)), IF(LEN(AG110)=0,TRUE,FALSE),IF(ISERROR(VLOOKUP(AI110,People!$A$2:$A$149,1,FALSE)),IF(LEN(AI110)=0,TRUE,FALSE),IF(ISERROR(VLOOKUP(AK110,People!$A$2:$A$149,1,FALSE)),IF(LEN(AK110)=0,TRUE,FALSE),TRUE)))</f>
        <v>1</v>
      </c>
      <c r="AM110" s="9" t="str">
        <f t="shared" si="133"/>
        <v/>
      </c>
      <c r="AN110" s="9" t="str">
        <f t="shared" si="134"/>
        <v/>
      </c>
      <c r="AO110" s="9" t="str">
        <f t="shared" si="135"/>
        <v/>
      </c>
      <c r="AP110" s="9" t="str">
        <f t="shared" si="136"/>
        <v/>
      </c>
      <c r="AQ110" s="9" t="str">
        <f t="shared" si="137"/>
        <v/>
      </c>
      <c r="AR110" s="9" t="b">
        <f>IF(ISERROR(VLOOKUP(AM110,People!$A$2:$A$149,1,FALSE)), IF(LEN(AM110)=0,TRUE,FALSE),IF(ISERROR(VLOOKUP(AO110,People!$A$2:$A$149,1,FALSE)),IF(LEN(AO110)=0,TRUE,FALSE),IF(ISERROR(VLOOKUP(AQ110,People!$A$2:$A$149,1,FALSE)),IF(LEN(AQ110)=0,TRUE,FALSE),TRUE)))</f>
        <v>1</v>
      </c>
      <c r="AS110" s="10">
        <f t="shared" si="138"/>
        <v>0</v>
      </c>
      <c r="AT110" s="10">
        <f t="shared" si="139"/>
        <v>0</v>
      </c>
      <c r="AU110" s="10">
        <f t="shared" si="140"/>
        <v>0</v>
      </c>
      <c r="AV110" s="10">
        <f t="shared" si="141"/>
        <v>0</v>
      </c>
      <c r="AW110" s="10">
        <f t="shared" si="142"/>
        <v>0</v>
      </c>
      <c r="AX110" s="10" t="str">
        <f t="shared" si="143"/>
        <v>,,,,0,0,0,0,0</v>
      </c>
    </row>
    <row r="111" spans="1:50" ht="33" customHeight="1">
      <c r="A111" s="16"/>
      <c r="B111" s="16"/>
      <c r="C111" s="16"/>
      <c r="D111" s="17"/>
      <c r="E111" s="18"/>
      <c r="F111" s="18"/>
      <c r="G111" s="18"/>
      <c r="H111" s="18"/>
      <c r="I111" s="18"/>
      <c r="J111" s="9">
        <f t="shared" si="108"/>
        <v>0</v>
      </c>
      <c r="K111" s="9">
        <f t="shared" si="109"/>
        <v>0</v>
      </c>
      <c r="L111" s="9">
        <f t="shared" si="110"/>
        <v>0</v>
      </c>
      <c r="M111" s="9">
        <f t="shared" si="111"/>
        <v>0</v>
      </c>
      <c r="N111" s="9">
        <f t="shared" si="112"/>
        <v>0</v>
      </c>
      <c r="O111" s="9" t="str">
        <f t="shared" si="113"/>
        <v/>
      </c>
      <c r="P111" s="9" t="str">
        <f t="shared" si="114"/>
        <v/>
      </c>
      <c r="Q111" s="9" t="str">
        <f t="shared" si="115"/>
        <v/>
      </c>
      <c r="R111" s="9" t="str">
        <f t="shared" si="116"/>
        <v/>
      </c>
      <c r="S111" s="9" t="str">
        <f t="shared" si="117"/>
        <v/>
      </c>
      <c r="T111" s="9" t="b">
        <f>IF(ISERROR(VLOOKUP(O111,People!$A$2:$A$149,1,FALSE)), IF(LEN(O111)=0,TRUE,FALSE),IF(ISERROR(VLOOKUP(Q111,People!$A$2:$A$149,1,FALSE)),IF(LEN(Q111)=0,TRUE,FALSE),IF(ISERROR(VLOOKUP(S111,People!$A$2:$A$149,1,FALSE)),IF(LEN(S111)=0,TRUE,FALSE),TRUE)))</f>
        <v>1</v>
      </c>
      <c r="U111" s="9" t="str">
        <f t="shared" si="118"/>
        <v/>
      </c>
      <c r="V111" s="9" t="str">
        <f t="shared" si="119"/>
        <v/>
      </c>
      <c r="W111" s="9" t="str">
        <f t="shared" si="120"/>
        <v/>
      </c>
      <c r="X111" s="9" t="str">
        <f t="shared" si="121"/>
        <v/>
      </c>
      <c r="Y111" s="9" t="str">
        <f t="shared" si="122"/>
        <v/>
      </c>
      <c r="Z111" s="9" t="b">
        <f>IF(ISERROR(VLOOKUP(U111,People!$A$2:$A$149,1,FALSE)), IF(LEN(U111)=0,TRUE,FALSE),IF(ISERROR(VLOOKUP(W111,People!$A$2:$A$149,1,FALSE)),IF(LEN(W111)=0,TRUE,FALSE),IF(ISERROR(VLOOKUP(Y111,People!$A$2:$A$149,1,FALSE)),IF(LEN(Y111)=0,TRUE,FALSE),TRUE)))</f>
        <v>1</v>
      </c>
      <c r="AA111" s="9" t="str">
        <f t="shared" si="123"/>
        <v/>
      </c>
      <c r="AB111" s="9" t="str">
        <f t="shared" si="124"/>
        <v/>
      </c>
      <c r="AC111" s="9" t="str">
        <f t="shared" si="125"/>
        <v/>
      </c>
      <c r="AD111" s="9" t="str">
        <f t="shared" si="126"/>
        <v/>
      </c>
      <c r="AE111" s="9" t="str">
        <f t="shared" si="127"/>
        <v/>
      </c>
      <c r="AF111" s="9" t="b">
        <f>IF(ISERROR(VLOOKUP(AA111,People!$A$2:$A$149,1,FALSE)), IF(LEN(AA111)=0,TRUE,FALSE),IF(ISERROR(VLOOKUP(AC111,People!$A$2:$A$149,1,FALSE)),IF(LEN(AC111)=0,TRUE,FALSE),IF(ISERROR(VLOOKUP(AE111,People!$A$2:$A$149,1,FALSE)),IF(LEN(AE111)=0,TRUE,FALSE),TRUE)))</f>
        <v>1</v>
      </c>
      <c r="AG111" s="9" t="str">
        <f t="shared" si="128"/>
        <v/>
      </c>
      <c r="AH111" s="9" t="str">
        <f t="shared" si="129"/>
        <v/>
      </c>
      <c r="AI111" s="9" t="str">
        <f t="shared" si="130"/>
        <v/>
      </c>
      <c r="AJ111" s="9" t="str">
        <f t="shared" si="131"/>
        <v/>
      </c>
      <c r="AK111" s="9" t="str">
        <f t="shared" si="132"/>
        <v/>
      </c>
      <c r="AL111" s="9" t="b">
        <f>IF(ISERROR(VLOOKUP(AG111,People!$A$2:$A$149,1,FALSE)), IF(LEN(AG111)=0,TRUE,FALSE),IF(ISERROR(VLOOKUP(AI111,People!$A$2:$A$149,1,FALSE)),IF(LEN(AI111)=0,TRUE,FALSE),IF(ISERROR(VLOOKUP(AK111,People!$A$2:$A$149,1,FALSE)),IF(LEN(AK111)=0,TRUE,FALSE),TRUE)))</f>
        <v>1</v>
      </c>
      <c r="AM111" s="9" t="str">
        <f t="shared" si="133"/>
        <v/>
      </c>
      <c r="AN111" s="9" t="str">
        <f t="shared" si="134"/>
        <v/>
      </c>
      <c r="AO111" s="9" t="str">
        <f t="shared" si="135"/>
        <v/>
      </c>
      <c r="AP111" s="9" t="str">
        <f t="shared" si="136"/>
        <v/>
      </c>
      <c r="AQ111" s="9" t="str">
        <f t="shared" si="137"/>
        <v/>
      </c>
      <c r="AR111" s="9" t="b">
        <f>IF(ISERROR(VLOOKUP(AM111,People!$A$2:$A$149,1,FALSE)), IF(LEN(AM111)=0,TRUE,FALSE),IF(ISERROR(VLOOKUP(AO111,People!$A$2:$A$149,1,FALSE)),IF(LEN(AO111)=0,TRUE,FALSE),IF(ISERROR(VLOOKUP(AQ111,People!$A$2:$A$149,1,FALSE)),IF(LEN(AQ111)=0,TRUE,FALSE),TRUE)))</f>
        <v>1</v>
      </c>
      <c r="AS111" s="10">
        <f t="shared" si="138"/>
        <v>0</v>
      </c>
      <c r="AT111" s="10">
        <f t="shared" si="139"/>
        <v>0</v>
      </c>
      <c r="AU111" s="10">
        <f t="shared" si="140"/>
        <v>0</v>
      </c>
      <c r="AV111" s="10">
        <f t="shared" si="141"/>
        <v>0</v>
      </c>
      <c r="AW111" s="10">
        <f t="shared" si="142"/>
        <v>0</v>
      </c>
      <c r="AX111" s="10" t="str">
        <f t="shared" si="143"/>
        <v>,,,,0,0,0,0,0</v>
      </c>
    </row>
    <row r="112" spans="1:50" ht="33" customHeight="1">
      <c r="A112" s="16"/>
      <c r="B112" s="16"/>
      <c r="C112" s="16"/>
      <c r="D112" s="17"/>
      <c r="E112" s="18"/>
      <c r="F112" s="18"/>
      <c r="G112" s="18"/>
      <c r="H112" s="18"/>
      <c r="I112" s="18"/>
      <c r="J112" s="9">
        <f t="shared" si="77"/>
        <v>0</v>
      </c>
      <c r="K112" s="9">
        <f t="shared" si="78"/>
        <v>0</v>
      </c>
      <c r="L112" s="9">
        <f t="shared" si="79"/>
        <v>0</v>
      </c>
      <c r="M112" s="9">
        <f t="shared" si="80"/>
        <v>0</v>
      </c>
      <c r="N112" s="9">
        <f t="shared" si="81"/>
        <v>0</v>
      </c>
      <c r="O112" s="9" t="str">
        <f t="shared" si="46"/>
        <v/>
      </c>
      <c r="P112" s="9" t="str">
        <f t="shared" si="47"/>
        <v/>
      </c>
      <c r="Q112" s="9" t="str">
        <f t="shared" si="48"/>
        <v/>
      </c>
      <c r="R112" s="9" t="str">
        <f t="shared" si="49"/>
        <v/>
      </c>
      <c r="S112" s="9" t="str">
        <f t="shared" si="50"/>
        <v/>
      </c>
      <c r="T112" s="9" t="b">
        <f>IF(ISERROR(VLOOKUP(O112,People!$A$2:$A$149,1,FALSE)), IF(LEN(O112)=0,TRUE,FALSE),IF(ISERROR(VLOOKUP(Q112,People!$A$2:$A$149,1,FALSE)),IF(LEN(Q112)=0,TRUE,FALSE),IF(ISERROR(VLOOKUP(S112,People!$A$2:$A$149,1,FALSE)),IF(LEN(S112)=0,TRUE,FALSE),TRUE)))</f>
        <v>1</v>
      </c>
      <c r="U112" s="9" t="str">
        <f t="shared" si="82"/>
        <v/>
      </c>
      <c r="V112" s="9" t="str">
        <f t="shared" si="83"/>
        <v/>
      </c>
      <c r="W112" s="9" t="str">
        <f t="shared" si="84"/>
        <v/>
      </c>
      <c r="X112" s="9" t="str">
        <f t="shared" si="85"/>
        <v/>
      </c>
      <c r="Y112" s="9" t="str">
        <f t="shared" si="86"/>
        <v/>
      </c>
      <c r="Z112" s="9" t="b">
        <f>IF(ISERROR(VLOOKUP(U112,People!$A$2:$A$149,1,FALSE)), IF(LEN(U112)=0,TRUE,FALSE),IF(ISERROR(VLOOKUP(W112,People!$A$2:$A$149,1,FALSE)),IF(LEN(W112)=0,TRUE,FALSE),IF(ISERROR(VLOOKUP(Y112,People!$A$2:$A$149,1,FALSE)),IF(LEN(Y112)=0,TRUE,FALSE),TRUE)))</f>
        <v>1</v>
      </c>
      <c r="AA112" s="9" t="str">
        <f t="shared" si="87"/>
        <v/>
      </c>
      <c r="AB112" s="9" t="str">
        <f t="shared" si="88"/>
        <v/>
      </c>
      <c r="AC112" s="9" t="str">
        <f t="shared" si="89"/>
        <v/>
      </c>
      <c r="AD112" s="9" t="str">
        <f t="shared" si="90"/>
        <v/>
      </c>
      <c r="AE112" s="9" t="str">
        <f t="shared" si="91"/>
        <v/>
      </c>
      <c r="AF112" s="9" t="b">
        <f>IF(ISERROR(VLOOKUP(AA112,People!$A$2:$A$149,1,FALSE)), IF(LEN(AA112)=0,TRUE,FALSE),IF(ISERROR(VLOOKUP(AC112,People!$A$2:$A$149,1,FALSE)),IF(LEN(AC112)=0,TRUE,FALSE),IF(ISERROR(VLOOKUP(AE112,People!$A$2:$A$149,1,FALSE)),IF(LEN(AE112)=0,TRUE,FALSE),TRUE)))</f>
        <v>1</v>
      </c>
      <c r="AG112" s="9" t="str">
        <f t="shared" si="92"/>
        <v/>
      </c>
      <c r="AH112" s="9" t="str">
        <f t="shared" si="93"/>
        <v/>
      </c>
      <c r="AI112" s="9" t="str">
        <f t="shared" si="94"/>
        <v/>
      </c>
      <c r="AJ112" s="9" t="str">
        <f t="shared" si="95"/>
        <v/>
      </c>
      <c r="AK112" s="9" t="str">
        <f t="shared" si="96"/>
        <v/>
      </c>
      <c r="AL112" s="9" t="b">
        <f>IF(ISERROR(VLOOKUP(AG112,People!$A$2:$A$149,1,FALSE)), IF(LEN(AG112)=0,TRUE,FALSE),IF(ISERROR(VLOOKUP(AI112,People!$A$2:$A$149,1,FALSE)),IF(LEN(AI112)=0,TRUE,FALSE),IF(ISERROR(VLOOKUP(AK112,People!$A$2:$A$149,1,FALSE)),IF(LEN(AK112)=0,TRUE,FALSE),TRUE)))</f>
        <v>1</v>
      </c>
      <c r="AM112" s="9" t="str">
        <f t="shared" si="97"/>
        <v/>
      </c>
      <c r="AN112" s="9" t="str">
        <f t="shared" si="98"/>
        <v/>
      </c>
      <c r="AO112" s="9" t="str">
        <f t="shared" si="99"/>
        <v/>
      </c>
      <c r="AP112" s="9" t="str">
        <f t="shared" si="100"/>
        <v/>
      </c>
      <c r="AQ112" s="9" t="str">
        <f t="shared" si="101"/>
        <v/>
      </c>
      <c r="AR112" s="9" t="b">
        <f>IF(ISERROR(VLOOKUP(AM112,People!$A$2:$A$149,1,FALSE)), IF(LEN(AM112)=0,TRUE,FALSE),IF(ISERROR(VLOOKUP(AO112,People!$A$2:$A$149,1,FALSE)),IF(LEN(AO112)=0,TRUE,FALSE),IF(ISERROR(VLOOKUP(AQ112,People!$A$2:$A$149,1,FALSE)),IF(LEN(AQ112)=0,TRUE,FALSE),TRUE)))</f>
        <v>1</v>
      </c>
      <c r="AS112" s="10">
        <f t="shared" si="102"/>
        <v>0</v>
      </c>
      <c r="AT112" s="10">
        <f t="shared" si="103"/>
        <v>0</v>
      </c>
      <c r="AU112" s="10">
        <f t="shared" si="104"/>
        <v>0</v>
      </c>
      <c r="AV112" s="10">
        <f t="shared" si="105"/>
        <v>0</v>
      </c>
      <c r="AW112" s="10">
        <f t="shared" si="106"/>
        <v>0</v>
      </c>
      <c r="AX112" s="10" t="str">
        <f t="shared" si="107"/>
        <v>,,,,0,0,0,0,0</v>
      </c>
    </row>
    <row r="113" spans="1:51" ht="33" customHeight="1">
      <c r="A113" s="16"/>
      <c r="B113" s="16"/>
      <c r="C113" s="16"/>
      <c r="D113" s="17"/>
      <c r="E113" s="18"/>
      <c r="F113" s="18"/>
      <c r="G113" s="18"/>
      <c r="H113" s="18"/>
      <c r="I113" s="18"/>
      <c r="J113" s="9">
        <f t="shared" si="77"/>
        <v>0</v>
      </c>
      <c r="K113" s="9">
        <f t="shared" si="78"/>
        <v>0</v>
      </c>
      <c r="L113" s="9">
        <f t="shared" si="79"/>
        <v>0</v>
      </c>
      <c r="M113" s="9">
        <f t="shared" si="80"/>
        <v>0</v>
      </c>
      <c r="N113" s="9">
        <f t="shared" si="81"/>
        <v>0</v>
      </c>
      <c r="O113" s="9" t="str">
        <f t="shared" si="46"/>
        <v/>
      </c>
      <c r="P113" s="9" t="str">
        <f t="shared" si="47"/>
        <v/>
      </c>
      <c r="Q113" s="9" t="str">
        <f t="shared" si="48"/>
        <v/>
      </c>
      <c r="R113" s="9" t="str">
        <f t="shared" si="49"/>
        <v/>
      </c>
      <c r="S113" s="9" t="str">
        <f t="shared" si="50"/>
        <v/>
      </c>
      <c r="T113" s="9" t="b">
        <f>IF(ISERROR(VLOOKUP(O113,People!$A$2:$A$149,1,FALSE)), IF(LEN(O113)=0,TRUE,FALSE),IF(ISERROR(VLOOKUP(Q113,People!$A$2:$A$149,1,FALSE)),IF(LEN(Q113)=0,TRUE,FALSE),IF(ISERROR(VLOOKUP(S113,People!$A$2:$A$149,1,FALSE)),IF(LEN(S113)=0,TRUE,FALSE),TRUE)))</f>
        <v>1</v>
      </c>
      <c r="U113" s="9" t="str">
        <f t="shared" si="82"/>
        <v/>
      </c>
      <c r="V113" s="9" t="str">
        <f t="shared" si="83"/>
        <v/>
      </c>
      <c r="W113" s="9" t="str">
        <f t="shared" si="84"/>
        <v/>
      </c>
      <c r="X113" s="9" t="str">
        <f t="shared" si="85"/>
        <v/>
      </c>
      <c r="Y113" s="9" t="str">
        <f t="shared" si="86"/>
        <v/>
      </c>
      <c r="Z113" s="9" t="b">
        <f>IF(ISERROR(VLOOKUP(U113,People!$A$2:$A$149,1,FALSE)), IF(LEN(U113)=0,TRUE,FALSE),IF(ISERROR(VLOOKUP(W113,People!$A$2:$A$149,1,FALSE)),IF(LEN(W113)=0,TRUE,FALSE),IF(ISERROR(VLOOKUP(Y113,People!$A$2:$A$149,1,FALSE)),IF(LEN(Y113)=0,TRUE,FALSE),TRUE)))</f>
        <v>1</v>
      </c>
      <c r="AA113" s="9" t="str">
        <f t="shared" si="87"/>
        <v/>
      </c>
      <c r="AB113" s="9" t="str">
        <f t="shared" si="88"/>
        <v/>
      </c>
      <c r="AC113" s="9" t="str">
        <f t="shared" si="89"/>
        <v/>
      </c>
      <c r="AD113" s="9" t="str">
        <f t="shared" si="90"/>
        <v/>
      </c>
      <c r="AE113" s="9" t="str">
        <f t="shared" si="91"/>
        <v/>
      </c>
      <c r="AF113" s="9" t="b">
        <f>IF(ISERROR(VLOOKUP(AA113,People!$A$2:$A$149,1,FALSE)), IF(LEN(AA113)=0,TRUE,FALSE),IF(ISERROR(VLOOKUP(AC113,People!$A$2:$A$149,1,FALSE)),IF(LEN(AC113)=0,TRUE,FALSE),IF(ISERROR(VLOOKUP(AE113,People!$A$2:$A$149,1,FALSE)),IF(LEN(AE113)=0,TRUE,FALSE),TRUE)))</f>
        <v>1</v>
      </c>
      <c r="AG113" s="9" t="str">
        <f t="shared" si="92"/>
        <v/>
      </c>
      <c r="AH113" s="9" t="str">
        <f t="shared" si="93"/>
        <v/>
      </c>
      <c r="AI113" s="9" t="str">
        <f t="shared" si="94"/>
        <v/>
      </c>
      <c r="AJ113" s="9" t="str">
        <f t="shared" si="95"/>
        <v/>
      </c>
      <c r="AK113" s="9" t="str">
        <f t="shared" si="96"/>
        <v/>
      </c>
      <c r="AL113" s="9" t="b">
        <f>IF(ISERROR(VLOOKUP(AG113,People!$A$2:$A$149,1,FALSE)), IF(LEN(AG113)=0,TRUE,FALSE),IF(ISERROR(VLOOKUP(AI113,People!$A$2:$A$149,1,FALSE)),IF(LEN(AI113)=0,TRUE,FALSE),IF(ISERROR(VLOOKUP(AK113,People!$A$2:$A$149,1,FALSE)),IF(LEN(AK113)=0,TRUE,FALSE),TRUE)))</f>
        <v>1</v>
      </c>
      <c r="AM113" s="9" t="str">
        <f t="shared" si="97"/>
        <v/>
      </c>
      <c r="AN113" s="9" t="str">
        <f t="shared" si="98"/>
        <v/>
      </c>
      <c r="AO113" s="9" t="str">
        <f t="shared" si="99"/>
        <v/>
      </c>
      <c r="AP113" s="9" t="str">
        <f t="shared" si="100"/>
        <v/>
      </c>
      <c r="AQ113" s="9" t="str">
        <f t="shared" si="101"/>
        <v/>
      </c>
      <c r="AR113" s="9" t="b">
        <f>IF(ISERROR(VLOOKUP(AM113,People!$A$2:$A$149,1,FALSE)), IF(LEN(AM113)=0,TRUE,FALSE),IF(ISERROR(VLOOKUP(AO113,People!$A$2:$A$149,1,FALSE)),IF(LEN(AO113)=0,TRUE,FALSE),IF(ISERROR(VLOOKUP(AQ113,People!$A$2:$A$149,1,FALSE)),IF(LEN(AQ113)=0,TRUE,FALSE),TRUE)))</f>
        <v>1</v>
      </c>
      <c r="AS113" s="10">
        <f t="shared" si="102"/>
        <v>0</v>
      </c>
      <c r="AT113" s="10">
        <f t="shared" si="103"/>
        <v>0</v>
      </c>
      <c r="AU113" s="10">
        <f t="shared" si="104"/>
        <v>0</v>
      </c>
      <c r="AV113" s="10">
        <f t="shared" si="105"/>
        <v>0</v>
      </c>
      <c r="AW113" s="10">
        <f t="shared" si="106"/>
        <v>0</v>
      </c>
      <c r="AX113" s="10" t="str">
        <f t="shared" si="107"/>
        <v>,,,,0,0,0,0,0</v>
      </c>
    </row>
    <row r="114" spans="1:51" ht="33" customHeight="1">
      <c r="A114" s="16"/>
      <c r="B114" s="16"/>
      <c r="C114" s="16"/>
      <c r="D114" s="17"/>
      <c r="E114" s="18"/>
      <c r="F114" s="18"/>
      <c r="G114" s="18"/>
      <c r="H114" s="18"/>
      <c r="I114" s="18"/>
      <c r="J114" s="9">
        <f t="shared" ref="J114:J120" si="180">B114</f>
        <v>0</v>
      </c>
      <c r="K114" s="9">
        <f t="shared" ref="K114:K120" si="181">IF(ISBLANK(E114),0,+(D114))</f>
        <v>0</v>
      </c>
      <c r="L114" s="9">
        <f t="shared" ref="L114:L120" si="182">IF(ISBLANK(F114),0,+(D114))</f>
        <v>0</v>
      </c>
      <c r="M114" s="9">
        <f t="shared" ref="M114:M120" si="183">IF(ISBLANK(G114),0,+(D114))</f>
        <v>0</v>
      </c>
      <c r="N114" s="9">
        <f t="shared" ref="N114:N120" si="184">IF(ISBLANK(H114),0,+(D114))</f>
        <v>0</v>
      </c>
      <c r="O114" s="9" t="str">
        <f t="shared" ref="O114:O120" si="185">IF(ISBLANK(E114),"",IF(ISERROR(SEARCH(" ",E114)), E114, TRIM(MID(E114,1,SEARCH(" ",E114)))))</f>
        <v/>
      </c>
      <c r="P114" s="9" t="str">
        <f t="shared" ref="P114:P120" si="186">IF(ISERROR(SEARCH(" ",E114)),"",RIGHT(E114,LEN(E114)-SEARCH(" ",E114)))</f>
        <v/>
      </c>
      <c r="Q114" s="9" t="str">
        <f t="shared" ref="Q114:Q120" si="187">IF(ISERROR(SEARCH(" ",P114)), P114, TRIM(MID(P114,1,SEARCH(" ",P114))))</f>
        <v/>
      </c>
      <c r="R114" s="9" t="str">
        <f t="shared" ref="R114:R120" si="188">IF(ISERROR(SEARCH(" ",P114)),"",RIGHT(P114,LEN(P114)-SEARCH(" ",P114)))</f>
        <v/>
      </c>
      <c r="S114" s="9" t="str">
        <f t="shared" ref="S114:S120" si="189">IF(ISERROR(SEARCH(" ",R114)), R114, TRIM(MID(R114,1,SEARCH(" ",R114))))</f>
        <v/>
      </c>
      <c r="T114" s="9" t="b">
        <f>IF(ISERROR(VLOOKUP(O114,People!$A$2:$A$149,1,FALSE)), IF(LEN(O114)=0,TRUE,FALSE),IF(ISERROR(VLOOKUP(Q114,People!$A$2:$A$149,1,FALSE)),IF(LEN(Q114)=0,TRUE,FALSE),IF(ISERROR(VLOOKUP(S114,People!$A$2:$A$149,1,FALSE)),IF(LEN(S114)=0,TRUE,FALSE),TRUE)))</f>
        <v>1</v>
      </c>
      <c r="U114" s="9" t="str">
        <f t="shared" si="51"/>
        <v/>
      </c>
      <c r="V114" s="9" t="str">
        <f t="shared" si="52"/>
        <v/>
      </c>
      <c r="W114" s="9" t="str">
        <f t="shared" si="53"/>
        <v/>
      </c>
      <c r="X114" s="9" t="str">
        <f t="shared" si="54"/>
        <v/>
      </c>
      <c r="Y114" s="9" t="str">
        <f t="shared" si="55"/>
        <v/>
      </c>
      <c r="Z114" s="9" t="b">
        <f>IF(ISERROR(VLOOKUP(U114,People!$A$2:$A$149,1,FALSE)), IF(LEN(U114)=0,TRUE,FALSE),IF(ISERROR(VLOOKUP(W114,People!$A$2:$A$149,1,FALSE)),IF(LEN(W114)=0,TRUE,FALSE),IF(ISERROR(VLOOKUP(Y114,People!$A$2:$A$149,1,FALSE)),IF(LEN(Y114)=0,TRUE,FALSE),TRUE)))</f>
        <v>1</v>
      </c>
      <c r="AA114" s="9" t="str">
        <f t="shared" si="56"/>
        <v/>
      </c>
      <c r="AB114" s="9" t="str">
        <f t="shared" si="57"/>
        <v/>
      </c>
      <c r="AC114" s="9" t="str">
        <f t="shared" si="58"/>
        <v/>
      </c>
      <c r="AD114" s="9" t="str">
        <f t="shared" si="59"/>
        <v/>
      </c>
      <c r="AE114" s="9" t="str">
        <f t="shared" si="60"/>
        <v/>
      </c>
      <c r="AF114" s="9" t="b">
        <f>IF(ISERROR(VLOOKUP(AA114,People!$A$2:$A$149,1,FALSE)), IF(LEN(AA114)=0,TRUE,FALSE),IF(ISERROR(VLOOKUP(AC114,People!$A$2:$A$149,1,FALSE)),IF(LEN(AC114)=0,TRUE,FALSE),IF(ISERROR(VLOOKUP(AE114,People!$A$2:$A$149,1,FALSE)),IF(LEN(AE114)=0,TRUE,FALSE),TRUE)))</f>
        <v>1</v>
      </c>
      <c r="AG114" s="9" t="str">
        <f t="shared" si="61"/>
        <v/>
      </c>
      <c r="AH114" s="9" t="str">
        <f t="shared" si="62"/>
        <v/>
      </c>
      <c r="AI114" s="9" t="str">
        <f t="shared" si="63"/>
        <v/>
      </c>
      <c r="AJ114" s="9" t="str">
        <f t="shared" si="64"/>
        <v/>
      </c>
      <c r="AK114" s="9" t="str">
        <f t="shared" si="65"/>
        <v/>
      </c>
      <c r="AL114" s="9" t="b">
        <f>IF(ISERROR(VLOOKUP(AG114,People!$A$2:$A$149,1,FALSE)), IF(LEN(AG114)=0,TRUE,FALSE),IF(ISERROR(VLOOKUP(AI114,People!$A$2:$A$149,1,FALSE)),IF(LEN(AI114)=0,TRUE,FALSE),IF(ISERROR(VLOOKUP(AK114,People!$A$2:$A$149,1,FALSE)),IF(LEN(AK114)=0,TRUE,FALSE),TRUE)))</f>
        <v>1</v>
      </c>
      <c r="AM114" s="9" t="str">
        <f t="shared" si="66"/>
        <v/>
      </c>
      <c r="AN114" s="9" t="str">
        <f t="shared" si="67"/>
        <v/>
      </c>
      <c r="AO114" s="9" t="str">
        <f t="shared" si="68"/>
        <v/>
      </c>
      <c r="AP114" s="9" t="str">
        <f t="shared" si="69"/>
        <v/>
      </c>
      <c r="AQ114" s="9" t="str">
        <f t="shared" si="70"/>
        <v/>
      </c>
      <c r="AR114" s="9" t="b">
        <f>IF(ISERROR(VLOOKUP(AM114,People!$A$2:$A$149,1,FALSE)), IF(LEN(AM114)=0,TRUE,FALSE),IF(ISERROR(VLOOKUP(AO114,People!$A$2:$A$149,1,FALSE)),IF(LEN(AO114)=0,TRUE,FALSE),IF(ISERROR(VLOOKUP(AQ114,People!$A$2:$A$149,1,FALSE)),IF(LEN(AQ114)=0,TRUE,FALSE),TRUE)))</f>
        <v>1</v>
      </c>
      <c r="AS114" s="10">
        <f t="shared" si="71"/>
        <v>0</v>
      </c>
      <c r="AT114" s="10">
        <f t="shared" si="72"/>
        <v>0</v>
      </c>
      <c r="AU114" s="10">
        <f t="shared" si="73"/>
        <v>0</v>
      </c>
      <c r="AV114" s="10">
        <f t="shared" si="74"/>
        <v>0</v>
      </c>
      <c r="AW114" s="10">
        <f t="shared" si="75"/>
        <v>0</v>
      </c>
      <c r="AX114" s="10" t="str">
        <f t="shared" si="76"/>
        <v>,,,,0,0,0,0,0</v>
      </c>
    </row>
    <row r="115" spans="1:51" ht="33" customHeight="1">
      <c r="A115" s="16"/>
      <c r="B115" s="16"/>
      <c r="C115" s="16"/>
      <c r="D115" s="17"/>
      <c r="E115" s="18"/>
      <c r="F115" s="18"/>
      <c r="G115" s="18"/>
      <c r="H115" s="18"/>
      <c r="I115" s="18"/>
      <c r="J115" s="9">
        <f t="shared" si="180"/>
        <v>0</v>
      </c>
      <c r="K115" s="9">
        <f t="shared" si="181"/>
        <v>0</v>
      </c>
      <c r="L115" s="9">
        <f t="shared" si="182"/>
        <v>0</v>
      </c>
      <c r="M115" s="9">
        <f t="shared" si="183"/>
        <v>0</v>
      </c>
      <c r="N115" s="9">
        <f t="shared" si="184"/>
        <v>0</v>
      </c>
      <c r="O115" s="9" t="str">
        <f t="shared" si="185"/>
        <v/>
      </c>
      <c r="P115" s="9" t="str">
        <f t="shared" si="186"/>
        <v/>
      </c>
      <c r="Q115" s="9" t="str">
        <f t="shared" si="187"/>
        <v/>
      </c>
      <c r="R115" s="9" t="str">
        <f t="shared" si="188"/>
        <v/>
      </c>
      <c r="S115" s="9" t="str">
        <f t="shared" si="189"/>
        <v/>
      </c>
      <c r="T115" s="9" t="b">
        <f>IF(ISERROR(VLOOKUP(O115,People!$A$2:$A$149,1,FALSE)), IF(LEN(O115)=0,TRUE,FALSE),IF(ISERROR(VLOOKUP(Q115,People!$A$2:$A$149,1,FALSE)),IF(LEN(Q115)=0,TRUE,FALSE),IF(ISERROR(VLOOKUP(S115,People!$A$2:$A$149,1,FALSE)),IF(LEN(S115)=0,TRUE,FALSE),TRUE)))</f>
        <v>1</v>
      </c>
      <c r="U115" s="9" t="str">
        <f t="shared" si="51"/>
        <v/>
      </c>
      <c r="V115" s="9" t="str">
        <f t="shared" si="52"/>
        <v/>
      </c>
      <c r="W115" s="9" t="str">
        <f t="shared" si="53"/>
        <v/>
      </c>
      <c r="X115" s="9" t="str">
        <f t="shared" si="54"/>
        <v/>
      </c>
      <c r="Y115" s="9" t="str">
        <f t="shared" si="55"/>
        <v/>
      </c>
      <c r="Z115" s="9" t="b">
        <f>IF(ISERROR(VLOOKUP(U115,People!$A$2:$A$149,1,FALSE)), IF(LEN(U115)=0,TRUE,FALSE),IF(ISERROR(VLOOKUP(W115,People!$A$2:$A$149,1,FALSE)),IF(LEN(W115)=0,TRUE,FALSE),IF(ISERROR(VLOOKUP(Y115,People!$A$2:$A$149,1,FALSE)),IF(LEN(Y115)=0,TRUE,FALSE),TRUE)))</f>
        <v>1</v>
      </c>
      <c r="AA115" s="9" t="str">
        <f t="shared" si="56"/>
        <v/>
      </c>
      <c r="AB115" s="9" t="str">
        <f t="shared" si="57"/>
        <v/>
      </c>
      <c r="AC115" s="9" t="str">
        <f t="shared" si="58"/>
        <v/>
      </c>
      <c r="AD115" s="9" t="str">
        <f t="shared" si="59"/>
        <v/>
      </c>
      <c r="AE115" s="9" t="str">
        <f t="shared" si="60"/>
        <v/>
      </c>
      <c r="AF115" s="9" t="b">
        <f>IF(ISERROR(VLOOKUP(AA115,People!$A$2:$A$149,1,FALSE)), IF(LEN(AA115)=0,TRUE,FALSE),IF(ISERROR(VLOOKUP(AC115,People!$A$2:$A$149,1,FALSE)),IF(LEN(AC115)=0,TRUE,FALSE),IF(ISERROR(VLOOKUP(AE115,People!$A$2:$A$149,1,FALSE)),IF(LEN(AE115)=0,TRUE,FALSE),TRUE)))</f>
        <v>1</v>
      </c>
      <c r="AG115" s="9" t="str">
        <f t="shared" si="61"/>
        <v/>
      </c>
      <c r="AH115" s="9" t="str">
        <f t="shared" si="62"/>
        <v/>
      </c>
      <c r="AI115" s="9" t="str">
        <f t="shared" si="63"/>
        <v/>
      </c>
      <c r="AJ115" s="9" t="str">
        <f t="shared" si="64"/>
        <v/>
      </c>
      <c r="AK115" s="9" t="str">
        <f t="shared" si="65"/>
        <v/>
      </c>
      <c r="AL115" s="9" t="b">
        <f>IF(ISERROR(VLOOKUP(AG115,People!$A$2:$A$149,1,FALSE)), IF(LEN(AG115)=0,TRUE,FALSE),IF(ISERROR(VLOOKUP(AI115,People!$A$2:$A$149,1,FALSE)),IF(LEN(AI115)=0,TRUE,FALSE),IF(ISERROR(VLOOKUP(AK115,People!$A$2:$A$149,1,FALSE)),IF(LEN(AK115)=0,TRUE,FALSE),TRUE)))</f>
        <v>1</v>
      </c>
      <c r="AM115" s="9" t="str">
        <f t="shared" si="66"/>
        <v/>
      </c>
      <c r="AN115" s="9" t="str">
        <f t="shared" si="67"/>
        <v/>
      </c>
      <c r="AO115" s="9" t="str">
        <f t="shared" si="68"/>
        <v/>
      </c>
      <c r="AP115" s="9" t="str">
        <f t="shared" si="69"/>
        <v/>
      </c>
      <c r="AQ115" s="9" t="str">
        <f t="shared" si="70"/>
        <v/>
      </c>
      <c r="AR115" s="9" t="b">
        <f>IF(ISERROR(VLOOKUP(AM115,People!$A$2:$A$149,1,FALSE)), IF(LEN(AM115)=0,TRUE,FALSE),IF(ISERROR(VLOOKUP(AO115,People!$A$2:$A$149,1,FALSE)),IF(LEN(AO115)=0,TRUE,FALSE),IF(ISERROR(VLOOKUP(AQ115,People!$A$2:$A$149,1,FALSE)),IF(LEN(AQ115)=0,TRUE,FALSE),TRUE)))</f>
        <v>1</v>
      </c>
      <c r="AS115" s="10">
        <f t="shared" si="71"/>
        <v>0</v>
      </c>
      <c r="AT115" s="10">
        <f t="shared" si="72"/>
        <v>0</v>
      </c>
      <c r="AU115" s="10">
        <f t="shared" si="73"/>
        <v>0</v>
      </c>
      <c r="AV115" s="10">
        <f t="shared" si="74"/>
        <v>0</v>
      </c>
      <c r="AW115" s="10">
        <f t="shared" si="75"/>
        <v>0</v>
      </c>
      <c r="AX115" s="10" t="str">
        <f t="shared" si="76"/>
        <v>,,,,0,0,0,0,0</v>
      </c>
    </row>
    <row r="116" spans="1:51" ht="33" customHeight="1">
      <c r="A116" s="16"/>
      <c r="B116" s="16"/>
      <c r="C116" s="16"/>
      <c r="D116" s="17"/>
      <c r="E116" s="18"/>
      <c r="F116" s="18"/>
      <c r="G116" s="18"/>
      <c r="H116" s="18"/>
      <c r="I116" s="18"/>
      <c r="J116" s="9">
        <f t="shared" si="180"/>
        <v>0</v>
      </c>
      <c r="K116" s="9">
        <f t="shared" si="181"/>
        <v>0</v>
      </c>
      <c r="L116" s="9">
        <f t="shared" si="182"/>
        <v>0</v>
      </c>
      <c r="M116" s="9">
        <f t="shared" si="183"/>
        <v>0</v>
      </c>
      <c r="N116" s="9">
        <f t="shared" si="184"/>
        <v>0</v>
      </c>
      <c r="O116" s="9" t="str">
        <f t="shared" si="185"/>
        <v/>
      </c>
      <c r="P116" s="9" t="str">
        <f t="shared" si="186"/>
        <v/>
      </c>
      <c r="Q116" s="9" t="str">
        <f t="shared" si="187"/>
        <v/>
      </c>
      <c r="R116" s="9" t="str">
        <f t="shared" si="188"/>
        <v/>
      </c>
      <c r="S116" s="9" t="str">
        <f t="shared" si="189"/>
        <v/>
      </c>
      <c r="T116" s="9" t="b">
        <f>IF(ISERROR(VLOOKUP(O116,People!$A$2:$A$149,1,FALSE)), IF(LEN(O116)=0,TRUE,FALSE),IF(ISERROR(VLOOKUP(Q116,People!$A$2:$A$149,1,FALSE)),IF(LEN(Q116)=0,TRUE,FALSE),IF(ISERROR(VLOOKUP(S116,People!$A$2:$A$149,1,FALSE)),IF(LEN(S116)=0,TRUE,FALSE),TRUE)))</f>
        <v>1</v>
      </c>
      <c r="U116" s="9" t="str">
        <f t="shared" si="51"/>
        <v/>
      </c>
      <c r="V116" s="9" t="str">
        <f t="shared" si="52"/>
        <v/>
      </c>
      <c r="W116" s="9" t="str">
        <f t="shared" si="53"/>
        <v/>
      </c>
      <c r="X116" s="9" t="str">
        <f t="shared" si="54"/>
        <v/>
      </c>
      <c r="Y116" s="9" t="str">
        <f t="shared" si="55"/>
        <v/>
      </c>
      <c r="Z116" s="9" t="b">
        <f>IF(ISERROR(VLOOKUP(U116,People!$A$2:$A$149,1,FALSE)), IF(LEN(U116)=0,TRUE,FALSE),IF(ISERROR(VLOOKUP(W116,People!$A$2:$A$149,1,FALSE)),IF(LEN(W116)=0,TRUE,FALSE),IF(ISERROR(VLOOKUP(Y116,People!$A$2:$A$149,1,FALSE)),IF(LEN(Y116)=0,TRUE,FALSE),TRUE)))</f>
        <v>1</v>
      </c>
      <c r="AA116" s="9" t="str">
        <f t="shared" si="56"/>
        <v/>
      </c>
      <c r="AB116" s="9" t="str">
        <f t="shared" si="57"/>
        <v/>
      </c>
      <c r="AC116" s="9" t="str">
        <f t="shared" si="58"/>
        <v/>
      </c>
      <c r="AD116" s="9" t="str">
        <f t="shared" si="59"/>
        <v/>
      </c>
      <c r="AE116" s="9" t="str">
        <f t="shared" si="60"/>
        <v/>
      </c>
      <c r="AF116" s="9" t="b">
        <f>IF(ISERROR(VLOOKUP(AA116,People!$A$2:$A$149,1,FALSE)), IF(LEN(AA116)=0,TRUE,FALSE),IF(ISERROR(VLOOKUP(AC116,People!$A$2:$A$149,1,FALSE)),IF(LEN(AC116)=0,TRUE,FALSE),IF(ISERROR(VLOOKUP(AE116,People!$A$2:$A$149,1,FALSE)),IF(LEN(AE116)=0,TRUE,FALSE),TRUE)))</f>
        <v>1</v>
      </c>
      <c r="AG116" s="9" t="str">
        <f t="shared" si="61"/>
        <v/>
      </c>
      <c r="AH116" s="9" t="str">
        <f t="shared" si="62"/>
        <v/>
      </c>
      <c r="AI116" s="9" t="str">
        <f t="shared" si="63"/>
        <v/>
      </c>
      <c r="AJ116" s="9" t="str">
        <f t="shared" si="64"/>
        <v/>
      </c>
      <c r="AK116" s="9" t="str">
        <f t="shared" si="65"/>
        <v/>
      </c>
      <c r="AL116" s="9" t="b">
        <f>IF(ISERROR(VLOOKUP(AG116,People!$A$2:$A$149,1,FALSE)), IF(LEN(AG116)=0,TRUE,FALSE),IF(ISERROR(VLOOKUP(AI116,People!$A$2:$A$149,1,FALSE)),IF(LEN(AI116)=0,TRUE,FALSE),IF(ISERROR(VLOOKUP(AK116,People!$A$2:$A$149,1,FALSE)),IF(LEN(AK116)=0,TRUE,FALSE),TRUE)))</f>
        <v>1</v>
      </c>
      <c r="AM116" s="9" t="str">
        <f t="shared" si="66"/>
        <v/>
      </c>
      <c r="AN116" s="9" t="str">
        <f t="shared" si="67"/>
        <v/>
      </c>
      <c r="AO116" s="9" t="str">
        <f t="shared" si="68"/>
        <v/>
      </c>
      <c r="AP116" s="9" t="str">
        <f t="shared" si="69"/>
        <v/>
      </c>
      <c r="AQ116" s="9" t="str">
        <f t="shared" si="70"/>
        <v/>
      </c>
      <c r="AR116" s="9" t="b">
        <f>IF(ISERROR(VLOOKUP(AM116,People!$A$2:$A$149,1,FALSE)), IF(LEN(AM116)=0,TRUE,FALSE),IF(ISERROR(VLOOKUP(AO116,People!$A$2:$A$149,1,FALSE)),IF(LEN(AO116)=0,TRUE,FALSE),IF(ISERROR(VLOOKUP(AQ116,People!$A$2:$A$149,1,FALSE)),IF(LEN(AQ116)=0,TRUE,FALSE),TRUE)))</f>
        <v>1</v>
      </c>
      <c r="AS116" s="10">
        <f t="shared" si="71"/>
        <v>0</v>
      </c>
      <c r="AT116" s="10">
        <f t="shared" si="72"/>
        <v>0</v>
      </c>
      <c r="AU116" s="10">
        <f t="shared" si="73"/>
        <v>0</v>
      </c>
      <c r="AV116" s="10">
        <f t="shared" si="74"/>
        <v>0</v>
      </c>
      <c r="AW116" s="10">
        <f t="shared" si="75"/>
        <v>0</v>
      </c>
      <c r="AX116" s="10" t="str">
        <f t="shared" si="76"/>
        <v>,,,,0,0,0,0,0</v>
      </c>
    </row>
    <row r="117" spans="1:51" ht="33" customHeight="1">
      <c r="A117" s="16"/>
      <c r="B117" s="16"/>
      <c r="C117" s="16"/>
      <c r="D117" s="17"/>
      <c r="E117" s="18"/>
      <c r="F117" s="18"/>
      <c r="G117" s="18"/>
      <c r="H117" s="18"/>
      <c r="I117" s="18"/>
      <c r="J117" s="9">
        <f t="shared" si="180"/>
        <v>0</v>
      </c>
      <c r="K117" s="9">
        <f t="shared" si="181"/>
        <v>0</v>
      </c>
      <c r="L117" s="9">
        <f t="shared" si="182"/>
        <v>0</v>
      </c>
      <c r="M117" s="9">
        <f t="shared" si="183"/>
        <v>0</v>
      </c>
      <c r="N117" s="9">
        <f t="shared" si="184"/>
        <v>0</v>
      </c>
      <c r="O117" s="9" t="str">
        <f t="shared" si="185"/>
        <v/>
      </c>
      <c r="P117" s="9" t="str">
        <f t="shared" si="186"/>
        <v/>
      </c>
      <c r="Q117" s="9" t="str">
        <f t="shared" si="187"/>
        <v/>
      </c>
      <c r="R117" s="9" t="str">
        <f t="shared" si="188"/>
        <v/>
      </c>
      <c r="S117" s="9" t="str">
        <f t="shared" si="189"/>
        <v/>
      </c>
      <c r="T117" s="9" t="b">
        <f>IF(ISERROR(VLOOKUP(O117,People!$A$2:$A$149,1,FALSE)), IF(LEN(O117)=0,TRUE,FALSE),IF(ISERROR(VLOOKUP(Q117,People!$A$2:$A$149,1,FALSE)),IF(LEN(Q117)=0,TRUE,FALSE),IF(ISERROR(VLOOKUP(S117,People!$A$2:$A$149,1,FALSE)),IF(LEN(S117)=0,TRUE,FALSE),TRUE)))</f>
        <v>1</v>
      </c>
      <c r="U117" s="9" t="str">
        <f t="shared" si="51"/>
        <v/>
      </c>
      <c r="V117" s="9" t="str">
        <f t="shared" si="52"/>
        <v/>
      </c>
      <c r="W117" s="9" t="str">
        <f t="shared" si="53"/>
        <v/>
      </c>
      <c r="X117" s="9" t="str">
        <f t="shared" si="54"/>
        <v/>
      </c>
      <c r="Y117" s="9" t="str">
        <f t="shared" si="55"/>
        <v/>
      </c>
      <c r="Z117" s="9" t="b">
        <f>IF(ISERROR(VLOOKUP(U117,People!$A$2:$A$149,1,FALSE)), IF(LEN(U117)=0,TRUE,FALSE),IF(ISERROR(VLOOKUP(W117,People!$A$2:$A$149,1,FALSE)),IF(LEN(W117)=0,TRUE,FALSE),IF(ISERROR(VLOOKUP(Y117,People!$A$2:$A$149,1,FALSE)),IF(LEN(Y117)=0,TRUE,FALSE),TRUE)))</f>
        <v>1</v>
      </c>
      <c r="AA117" s="9" t="str">
        <f t="shared" si="56"/>
        <v/>
      </c>
      <c r="AB117" s="9" t="str">
        <f t="shared" si="57"/>
        <v/>
      </c>
      <c r="AC117" s="9" t="str">
        <f t="shared" si="58"/>
        <v/>
      </c>
      <c r="AD117" s="9" t="str">
        <f t="shared" si="59"/>
        <v/>
      </c>
      <c r="AE117" s="9" t="str">
        <f t="shared" si="60"/>
        <v/>
      </c>
      <c r="AF117" s="9" t="b">
        <f>IF(ISERROR(VLOOKUP(AA117,People!$A$2:$A$149,1,FALSE)), IF(LEN(AA117)=0,TRUE,FALSE),IF(ISERROR(VLOOKUP(AC117,People!$A$2:$A$149,1,FALSE)),IF(LEN(AC117)=0,TRUE,FALSE),IF(ISERROR(VLOOKUP(AE117,People!$A$2:$A$149,1,FALSE)),IF(LEN(AE117)=0,TRUE,FALSE),TRUE)))</f>
        <v>1</v>
      </c>
      <c r="AG117" s="9" t="str">
        <f t="shared" si="61"/>
        <v/>
      </c>
      <c r="AH117" s="9" t="str">
        <f t="shared" si="62"/>
        <v/>
      </c>
      <c r="AI117" s="9" t="str">
        <f t="shared" si="63"/>
        <v/>
      </c>
      <c r="AJ117" s="9" t="str">
        <f t="shared" si="64"/>
        <v/>
      </c>
      <c r="AK117" s="9" t="str">
        <f t="shared" si="65"/>
        <v/>
      </c>
      <c r="AL117" s="9" t="b">
        <f>IF(ISERROR(VLOOKUP(AG117,People!$A$2:$A$149,1,FALSE)), IF(LEN(AG117)=0,TRUE,FALSE),IF(ISERROR(VLOOKUP(AI117,People!$A$2:$A$149,1,FALSE)),IF(LEN(AI117)=0,TRUE,FALSE),IF(ISERROR(VLOOKUP(AK117,People!$A$2:$A$149,1,FALSE)),IF(LEN(AK117)=0,TRUE,FALSE),TRUE)))</f>
        <v>1</v>
      </c>
      <c r="AM117" s="9" t="str">
        <f t="shared" si="66"/>
        <v/>
      </c>
      <c r="AN117" s="9" t="str">
        <f t="shared" si="67"/>
        <v/>
      </c>
      <c r="AO117" s="9" t="str">
        <f t="shared" si="68"/>
        <v/>
      </c>
      <c r="AP117" s="9" t="str">
        <f t="shared" si="69"/>
        <v/>
      </c>
      <c r="AQ117" s="9" t="str">
        <f t="shared" si="70"/>
        <v/>
      </c>
      <c r="AR117" s="9" t="b">
        <f>IF(ISERROR(VLOOKUP(AM117,People!$A$2:$A$149,1,FALSE)), IF(LEN(AM117)=0,TRUE,FALSE),IF(ISERROR(VLOOKUP(AO117,People!$A$2:$A$149,1,FALSE)),IF(LEN(AO117)=0,TRUE,FALSE),IF(ISERROR(VLOOKUP(AQ117,People!$A$2:$A$149,1,FALSE)),IF(LEN(AQ117)=0,TRUE,FALSE),TRUE)))</f>
        <v>1</v>
      </c>
      <c r="AS117" s="10">
        <f t="shared" si="71"/>
        <v>0</v>
      </c>
      <c r="AT117" s="10">
        <f t="shared" si="72"/>
        <v>0</v>
      </c>
      <c r="AU117" s="10">
        <f t="shared" si="73"/>
        <v>0</v>
      </c>
      <c r="AV117" s="10">
        <f t="shared" si="74"/>
        <v>0</v>
      </c>
      <c r="AW117" s="10">
        <f t="shared" si="75"/>
        <v>0</v>
      </c>
      <c r="AX117" s="10" t="str">
        <f t="shared" si="76"/>
        <v>,,,,0,0,0,0,0</v>
      </c>
    </row>
    <row r="118" spans="1:51" ht="33" customHeight="1">
      <c r="A118" s="16"/>
      <c r="B118" s="16"/>
      <c r="C118" s="16"/>
      <c r="D118" s="17"/>
      <c r="E118" s="18"/>
      <c r="F118" s="18"/>
      <c r="G118" s="18"/>
      <c r="H118" s="18"/>
      <c r="I118" s="18"/>
      <c r="J118" s="9">
        <f t="shared" si="180"/>
        <v>0</v>
      </c>
      <c r="K118" s="9">
        <f t="shared" si="181"/>
        <v>0</v>
      </c>
      <c r="L118" s="9">
        <f t="shared" si="182"/>
        <v>0</v>
      </c>
      <c r="M118" s="9">
        <f t="shared" si="183"/>
        <v>0</v>
      </c>
      <c r="N118" s="9">
        <f t="shared" si="184"/>
        <v>0</v>
      </c>
      <c r="O118" s="9" t="str">
        <f t="shared" si="185"/>
        <v/>
      </c>
      <c r="P118" s="9" t="str">
        <f t="shared" si="186"/>
        <v/>
      </c>
      <c r="Q118" s="9" t="str">
        <f t="shared" si="187"/>
        <v/>
      </c>
      <c r="R118" s="9" t="str">
        <f t="shared" si="188"/>
        <v/>
      </c>
      <c r="S118" s="9" t="str">
        <f t="shared" si="189"/>
        <v/>
      </c>
      <c r="T118" s="9" t="b">
        <f>IF(ISERROR(VLOOKUP(O118,People!$A$2:$A$149,1,FALSE)), IF(LEN(O118)=0,TRUE,FALSE),IF(ISERROR(VLOOKUP(Q118,People!$A$2:$A$149,1,FALSE)),IF(LEN(Q118)=0,TRUE,FALSE),IF(ISERROR(VLOOKUP(S118,People!$A$2:$A$149,1,FALSE)),IF(LEN(S118)=0,TRUE,FALSE),TRUE)))</f>
        <v>1</v>
      </c>
      <c r="U118" s="9" t="str">
        <f t="shared" si="51"/>
        <v/>
      </c>
      <c r="V118" s="9" t="str">
        <f t="shared" si="52"/>
        <v/>
      </c>
      <c r="W118" s="9" t="str">
        <f t="shared" si="53"/>
        <v/>
      </c>
      <c r="X118" s="9" t="str">
        <f t="shared" si="54"/>
        <v/>
      </c>
      <c r="Y118" s="9" t="str">
        <f t="shared" si="55"/>
        <v/>
      </c>
      <c r="Z118" s="9" t="b">
        <f>IF(ISERROR(VLOOKUP(U118,People!$A$2:$A$149,1,FALSE)), IF(LEN(U118)=0,TRUE,FALSE),IF(ISERROR(VLOOKUP(W118,People!$A$2:$A$149,1,FALSE)),IF(LEN(W118)=0,TRUE,FALSE),IF(ISERROR(VLOOKUP(Y118,People!$A$2:$A$149,1,FALSE)),IF(LEN(Y118)=0,TRUE,FALSE),TRUE)))</f>
        <v>1</v>
      </c>
      <c r="AA118" s="9" t="str">
        <f t="shared" si="56"/>
        <v/>
      </c>
      <c r="AB118" s="9" t="str">
        <f t="shared" si="57"/>
        <v/>
      </c>
      <c r="AC118" s="9" t="str">
        <f t="shared" si="58"/>
        <v/>
      </c>
      <c r="AD118" s="9" t="str">
        <f t="shared" si="59"/>
        <v/>
      </c>
      <c r="AE118" s="9" t="str">
        <f t="shared" si="60"/>
        <v/>
      </c>
      <c r="AF118" s="9" t="b">
        <f>IF(ISERROR(VLOOKUP(AA118,People!$A$2:$A$149,1,FALSE)), IF(LEN(AA118)=0,TRUE,FALSE),IF(ISERROR(VLOOKUP(AC118,People!$A$2:$A$149,1,FALSE)),IF(LEN(AC118)=0,TRUE,FALSE),IF(ISERROR(VLOOKUP(AE118,People!$A$2:$A$149,1,FALSE)),IF(LEN(AE118)=0,TRUE,FALSE),TRUE)))</f>
        <v>1</v>
      </c>
      <c r="AG118" s="9" t="str">
        <f t="shared" si="61"/>
        <v/>
      </c>
      <c r="AH118" s="9" t="str">
        <f t="shared" si="62"/>
        <v/>
      </c>
      <c r="AI118" s="9" t="str">
        <f t="shared" si="63"/>
        <v/>
      </c>
      <c r="AJ118" s="9" t="str">
        <f t="shared" si="64"/>
        <v/>
      </c>
      <c r="AK118" s="9" t="str">
        <f t="shared" si="65"/>
        <v/>
      </c>
      <c r="AL118" s="9" t="b">
        <f>IF(ISERROR(VLOOKUP(AG118,People!$A$2:$A$149,1,FALSE)), IF(LEN(AG118)=0,TRUE,FALSE),IF(ISERROR(VLOOKUP(AI118,People!$A$2:$A$149,1,FALSE)),IF(LEN(AI118)=0,TRUE,FALSE),IF(ISERROR(VLOOKUP(AK118,People!$A$2:$A$149,1,FALSE)),IF(LEN(AK118)=0,TRUE,FALSE),TRUE)))</f>
        <v>1</v>
      </c>
      <c r="AM118" s="9" t="str">
        <f t="shared" si="66"/>
        <v/>
      </c>
      <c r="AN118" s="9" t="str">
        <f t="shared" si="67"/>
        <v/>
      </c>
      <c r="AO118" s="9" t="str">
        <f t="shared" si="68"/>
        <v/>
      </c>
      <c r="AP118" s="9" t="str">
        <f t="shared" si="69"/>
        <v/>
      </c>
      <c r="AQ118" s="9" t="str">
        <f t="shared" si="70"/>
        <v/>
      </c>
      <c r="AR118" s="9" t="b">
        <f>IF(ISERROR(VLOOKUP(AM118,People!$A$2:$A$149,1,FALSE)), IF(LEN(AM118)=0,TRUE,FALSE),IF(ISERROR(VLOOKUP(AO118,People!$A$2:$A$149,1,FALSE)),IF(LEN(AO118)=0,TRUE,FALSE),IF(ISERROR(VLOOKUP(AQ118,People!$A$2:$A$149,1,FALSE)),IF(LEN(AQ118)=0,TRUE,FALSE),TRUE)))</f>
        <v>1</v>
      </c>
      <c r="AS118" s="10">
        <f t="shared" si="71"/>
        <v>0</v>
      </c>
      <c r="AT118" s="10">
        <f t="shared" si="72"/>
        <v>0</v>
      </c>
      <c r="AU118" s="10">
        <f t="shared" si="73"/>
        <v>0</v>
      </c>
      <c r="AV118" s="10">
        <f t="shared" si="74"/>
        <v>0</v>
      </c>
      <c r="AW118" s="10">
        <f t="shared" si="75"/>
        <v>0</v>
      </c>
      <c r="AX118" s="10" t="str">
        <f t="shared" si="76"/>
        <v>,,,,0,0,0,0,0</v>
      </c>
    </row>
    <row r="119" spans="1:51" ht="33" customHeight="1">
      <c r="A119" s="16"/>
      <c r="B119" s="16"/>
      <c r="C119" s="16"/>
      <c r="D119" s="17"/>
      <c r="E119" s="18"/>
      <c r="F119" s="18"/>
      <c r="G119" s="18"/>
      <c r="H119" s="18"/>
      <c r="I119" s="18"/>
      <c r="J119" s="9">
        <f t="shared" si="180"/>
        <v>0</v>
      </c>
      <c r="K119" s="9">
        <f t="shared" si="181"/>
        <v>0</v>
      </c>
      <c r="L119" s="9">
        <f t="shared" si="182"/>
        <v>0</v>
      </c>
      <c r="M119" s="9">
        <f t="shared" si="183"/>
        <v>0</v>
      </c>
      <c r="N119" s="9">
        <f t="shared" si="184"/>
        <v>0</v>
      </c>
      <c r="O119" s="9" t="str">
        <f t="shared" si="185"/>
        <v/>
      </c>
      <c r="P119" s="9" t="str">
        <f t="shared" si="186"/>
        <v/>
      </c>
      <c r="Q119" s="9" t="str">
        <f t="shared" si="187"/>
        <v/>
      </c>
      <c r="R119" s="9" t="str">
        <f t="shared" si="188"/>
        <v/>
      </c>
      <c r="S119" s="9" t="str">
        <f t="shared" si="189"/>
        <v/>
      </c>
      <c r="T119" s="9" t="b">
        <f>IF(ISERROR(VLOOKUP(O119,People!$A$2:$A$149,1,FALSE)), IF(LEN(O119)=0,TRUE,FALSE),IF(ISERROR(VLOOKUP(Q119,People!$A$2:$A$149,1,FALSE)),IF(LEN(Q119)=0,TRUE,FALSE),IF(ISERROR(VLOOKUP(S119,People!$A$2:$A$149,1,FALSE)),IF(LEN(S119)=0,TRUE,FALSE),TRUE)))</f>
        <v>1</v>
      </c>
      <c r="U119" s="9" t="str">
        <f t="shared" si="51"/>
        <v/>
      </c>
      <c r="V119" s="9" t="str">
        <f t="shared" si="52"/>
        <v/>
      </c>
      <c r="W119" s="9" t="str">
        <f t="shared" si="53"/>
        <v/>
      </c>
      <c r="X119" s="9" t="str">
        <f t="shared" si="54"/>
        <v/>
      </c>
      <c r="Y119" s="9" t="str">
        <f t="shared" si="55"/>
        <v/>
      </c>
      <c r="Z119" s="9" t="b">
        <f>IF(ISERROR(VLOOKUP(U119,People!$A$2:$A$149,1,FALSE)), IF(LEN(U119)=0,TRUE,FALSE),IF(ISERROR(VLOOKUP(W119,People!$A$2:$A$149,1,FALSE)),IF(LEN(W119)=0,TRUE,FALSE),IF(ISERROR(VLOOKUP(Y119,People!$A$2:$A$149,1,FALSE)),IF(LEN(Y119)=0,TRUE,FALSE),TRUE)))</f>
        <v>1</v>
      </c>
      <c r="AA119" s="9" t="str">
        <f t="shared" si="56"/>
        <v/>
      </c>
      <c r="AB119" s="9" t="str">
        <f t="shared" si="57"/>
        <v/>
      </c>
      <c r="AC119" s="9" t="str">
        <f t="shared" si="58"/>
        <v/>
      </c>
      <c r="AD119" s="9" t="str">
        <f t="shared" si="59"/>
        <v/>
      </c>
      <c r="AE119" s="9" t="str">
        <f t="shared" si="60"/>
        <v/>
      </c>
      <c r="AF119" s="9" t="b">
        <f>IF(ISERROR(VLOOKUP(AA119,People!$A$2:$A$149,1,FALSE)), IF(LEN(AA119)=0,TRUE,FALSE),IF(ISERROR(VLOOKUP(AC119,People!$A$2:$A$149,1,FALSE)),IF(LEN(AC119)=0,TRUE,FALSE),IF(ISERROR(VLOOKUP(AE119,People!$A$2:$A$149,1,FALSE)),IF(LEN(AE119)=0,TRUE,FALSE),TRUE)))</f>
        <v>1</v>
      </c>
      <c r="AG119" s="9" t="str">
        <f t="shared" si="61"/>
        <v/>
      </c>
      <c r="AH119" s="9" t="str">
        <f t="shared" si="62"/>
        <v/>
      </c>
      <c r="AI119" s="9" t="str">
        <f t="shared" si="63"/>
        <v/>
      </c>
      <c r="AJ119" s="9" t="str">
        <f t="shared" si="64"/>
        <v/>
      </c>
      <c r="AK119" s="9" t="str">
        <f t="shared" si="65"/>
        <v/>
      </c>
      <c r="AL119" s="9" t="b">
        <f>IF(ISERROR(VLOOKUP(AG119,People!$A$2:$A$149,1,FALSE)), IF(LEN(AG119)=0,TRUE,FALSE),IF(ISERROR(VLOOKUP(AI119,People!$A$2:$A$149,1,FALSE)),IF(LEN(AI119)=0,TRUE,FALSE),IF(ISERROR(VLOOKUP(AK119,People!$A$2:$A$149,1,FALSE)),IF(LEN(AK119)=0,TRUE,FALSE),TRUE)))</f>
        <v>1</v>
      </c>
      <c r="AM119" s="9" t="str">
        <f t="shared" si="66"/>
        <v/>
      </c>
      <c r="AN119" s="9" t="str">
        <f t="shared" si="67"/>
        <v/>
      </c>
      <c r="AO119" s="9" t="str">
        <f t="shared" si="68"/>
        <v/>
      </c>
      <c r="AP119" s="9" t="str">
        <f t="shared" si="69"/>
        <v/>
      </c>
      <c r="AQ119" s="9" t="str">
        <f t="shared" si="70"/>
        <v/>
      </c>
      <c r="AR119" s="9" t="b">
        <f>IF(ISERROR(VLOOKUP(AM119,People!$A$2:$A$149,1,FALSE)), IF(LEN(AM119)=0,TRUE,FALSE),IF(ISERROR(VLOOKUP(AO119,People!$A$2:$A$149,1,FALSE)),IF(LEN(AO119)=0,TRUE,FALSE),IF(ISERROR(VLOOKUP(AQ119,People!$A$2:$A$149,1,FALSE)),IF(LEN(AQ119)=0,TRUE,FALSE),TRUE)))</f>
        <v>1</v>
      </c>
      <c r="AS119" s="10">
        <f t="shared" si="71"/>
        <v>0</v>
      </c>
      <c r="AT119" s="10">
        <f t="shared" si="72"/>
        <v>0</v>
      </c>
      <c r="AU119" s="10">
        <f t="shared" si="73"/>
        <v>0</v>
      </c>
      <c r="AV119" s="10">
        <f t="shared" si="74"/>
        <v>0</v>
      </c>
      <c r="AW119" s="10">
        <f t="shared" si="75"/>
        <v>0</v>
      </c>
      <c r="AX119" s="10" t="str">
        <f t="shared" si="76"/>
        <v>,,,,0,0,0,0,0</v>
      </c>
    </row>
    <row r="120" spans="1:51" ht="33" customHeight="1">
      <c r="A120" s="16"/>
      <c r="B120" s="16"/>
      <c r="C120" s="16"/>
      <c r="D120" s="17"/>
      <c r="E120" s="18"/>
      <c r="F120" s="18"/>
      <c r="G120" s="18"/>
      <c r="H120" s="18"/>
      <c r="I120" s="18"/>
      <c r="J120" s="9">
        <f t="shared" si="180"/>
        <v>0</v>
      </c>
      <c r="K120" s="9">
        <f t="shared" si="181"/>
        <v>0</v>
      </c>
      <c r="L120" s="9">
        <f t="shared" si="182"/>
        <v>0</v>
      </c>
      <c r="M120" s="9">
        <f t="shared" si="183"/>
        <v>0</v>
      </c>
      <c r="N120" s="9">
        <f t="shared" si="184"/>
        <v>0</v>
      </c>
      <c r="O120" s="9" t="str">
        <f t="shared" si="185"/>
        <v/>
      </c>
      <c r="P120" s="9" t="str">
        <f t="shared" si="186"/>
        <v/>
      </c>
      <c r="Q120" s="9" t="str">
        <f t="shared" si="187"/>
        <v/>
      </c>
      <c r="R120" s="9" t="str">
        <f t="shared" si="188"/>
        <v/>
      </c>
      <c r="S120" s="9" t="str">
        <f t="shared" si="189"/>
        <v/>
      </c>
      <c r="T120" s="9" t="b">
        <f>IF(ISERROR(VLOOKUP(O120,People!$A$2:$A$149,1,FALSE)), IF(LEN(O120)=0,TRUE,FALSE),IF(ISERROR(VLOOKUP(Q120,People!$A$2:$A$149,1,FALSE)),IF(LEN(Q120)=0,TRUE,FALSE),IF(ISERROR(VLOOKUP(S120,People!$A$2:$A$149,1,FALSE)),IF(LEN(S120)=0,TRUE,FALSE),TRUE)))</f>
        <v>1</v>
      </c>
      <c r="U120" s="9" t="str">
        <f t="shared" si="51"/>
        <v/>
      </c>
      <c r="V120" s="9" t="str">
        <f t="shared" si="52"/>
        <v/>
      </c>
      <c r="W120" s="9" t="str">
        <f t="shared" si="53"/>
        <v/>
      </c>
      <c r="X120" s="9" t="str">
        <f t="shared" si="54"/>
        <v/>
      </c>
      <c r="Y120" s="9" t="str">
        <f t="shared" si="55"/>
        <v/>
      </c>
      <c r="Z120" s="9" t="b">
        <f>IF(ISERROR(VLOOKUP(U120,People!$A$2:$A$149,1,FALSE)), IF(LEN(U120)=0,TRUE,FALSE),IF(ISERROR(VLOOKUP(W120,People!$A$2:$A$149,1,FALSE)),IF(LEN(W120)=0,TRUE,FALSE),IF(ISERROR(VLOOKUP(Y120,People!$A$2:$A$149,1,FALSE)),IF(LEN(Y120)=0,TRUE,FALSE),TRUE)))</f>
        <v>1</v>
      </c>
      <c r="AA120" s="9" t="str">
        <f t="shared" si="56"/>
        <v/>
      </c>
      <c r="AB120" s="9" t="str">
        <f t="shared" si="57"/>
        <v/>
      </c>
      <c r="AC120" s="9" t="str">
        <f t="shared" si="58"/>
        <v/>
      </c>
      <c r="AD120" s="9" t="str">
        <f t="shared" si="59"/>
        <v/>
      </c>
      <c r="AE120" s="9" t="str">
        <f t="shared" si="60"/>
        <v/>
      </c>
      <c r="AF120" s="9" t="b">
        <f>IF(ISERROR(VLOOKUP(AA120,People!$A$2:$A$149,1,FALSE)), IF(LEN(AA120)=0,TRUE,FALSE),IF(ISERROR(VLOOKUP(AC120,People!$A$2:$A$149,1,FALSE)),IF(LEN(AC120)=0,TRUE,FALSE),IF(ISERROR(VLOOKUP(AE120,People!$A$2:$A$149,1,FALSE)),IF(LEN(AE120)=0,TRUE,FALSE),TRUE)))</f>
        <v>1</v>
      </c>
      <c r="AG120" s="9" t="str">
        <f t="shared" si="61"/>
        <v/>
      </c>
      <c r="AH120" s="9" t="str">
        <f t="shared" si="62"/>
        <v/>
      </c>
      <c r="AI120" s="9" t="str">
        <f t="shared" si="63"/>
        <v/>
      </c>
      <c r="AJ120" s="9" t="str">
        <f t="shared" si="64"/>
        <v/>
      </c>
      <c r="AK120" s="9" t="str">
        <f t="shared" si="65"/>
        <v/>
      </c>
      <c r="AL120" s="9" t="b">
        <f>IF(ISERROR(VLOOKUP(AG120,People!$A$2:$A$149,1,FALSE)), IF(LEN(AG120)=0,TRUE,FALSE),IF(ISERROR(VLOOKUP(AI120,People!$A$2:$A$149,1,FALSE)),IF(LEN(AI120)=0,TRUE,FALSE),IF(ISERROR(VLOOKUP(AK120,People!$A$2:$A$149,1,FALSE)),IF(LEN(AK120)=0,TRUE,FALSE),TRUE)))</f>
        <v>1</v>
      </c>
      <c r="AM120" s="9" t="str">
        <f t="shared" si="66"/>
        <v/>
      </c>
      <c r="AN120" s="9" t="str">
        <f t="shared" si="67"/>
        <v/>
      </c>
      <c r="AO120" s="9" t="str">
        <f t="shared" si="68"/>
        <v/>
      </c>
      <c r="AP120" s="9" t="str">
        <f t="shared" si="69"/>
        <v/>
      </c>
      <c r="AQ120" s="9" t="str">
        <f t="shared" si="70"/>
        <v/>
      </c>
      <c r="AR120" s="9" t="b">
        <f>IF(ISERROR(VLOOKUP(AM120,People!$A$2:$A$149,1,FALSE)), IF(LEN(AM120)=0,TRUE,FALSE),IF(ISERROR(VLOOKUP(AO120,People!$A$2:$A$149,1,FALSE)),IF(LEN(AO120)=0,TRUE,FALSE),IF(ISERROR(VLOOKUP(AQ120,People!$A$2:$A$149,1,FALSE)),IF(LEN(AQ120)=0,TRUE,FALSE),TRUE)))</f>
        <v>1</v>
      </c>
      <c r="AS120" s="10">
        <f t="shared" si="71"/>
        <v>0</v>
      </c>
      <c r="AT120" s="10">
        <f t="shared" si="72"/>
        <v>0</v>
      </c>
      <c r="AU120" s="10">
        <f t="shared" si="73"/>
        <v>0</v>
      </c>
      <c r="AV120" s="10">
        <f t="shared" si="74"/>
        <v>0</v>
      </c>
      <c r="AW120" s="10">
        <f t="shared" si="75"/>
        <v>0</v>
      </c>
      <c r="AX120" s="10" t="str">
        <f t="shared" si="76"/>
        <v>,,,,0,0,0,0,0</v>
      </c>
    </row>
    <row r="121" spans="1:51" ht="33" customHeight="1">
      <c r="A121" s="16"/>
      <c r="B121" s="16"/>
      <c r="C121" s="16"/>
      <c r="D121" s="17"/>
      <c r="E121" s="18"/>
      <c r="F121" s="18"/>
      <c r="G121" s="18"/>
      <c r="H121" s="18"/>
      <c r="I121" s="18"/>
      <c r="J121" s="9">
        <f t="shared" ref="J121" si="190">B121</f>
        <v>0</v>
      </c>
      <c r="K121" s="9">
        <f t="shared" ref="K121" si="191">IF(ISBLANK(E121),0,+(D121))</f>
        <v>0</v>
      </c>
      <c r="L121" s="9">
        <f t="shared" ref="L121" si="192">IF(ISBLANK(F121),0,+(D121))</f>
        <v>0</v>
      </c>
      <c r="M121" s="9">
        <f t="shared" ref="M121" si="193">IF(ISBLANK(G121),0,+(D121))</f>
        <v>0</v>
      </c>
      <c r="N121" s="9">
        <f t="shared" ref="N121" si="194">IF(ISBLANK(H121),0,+(D121))</f>
        <v>0</v>
      </c>
      <c r="O121" s="9" t="str">
        <f t="shared" ref="O121" si="195">IF(ISBLANK(E121),"",IF(ISERROR(SEARCH(" ",E121)), E121, TRIM(MID(E121,1,SEARCH(" ",E121)))))</f>
        <v/>
      </c>
      <c r="P121" s="9" t="str">
        <f t="shared" ref="P121" si="196">IF(ISERROR(SEARCH(" ",E121)),"",RIGHT(E121,LEN(E121)-SEARCH(" ",E121)))</f>
        <v/>
      </c>
      <c r="Q121" s="9" t="str">
        <f t="shared" ref="Q121" si="197">IF(ISERROR(SEARCH(" ",P121)), P121, TRIM(MID(P121,1,SEARCH(" ",P121))))</f>
        <v/>
      </c>
      <c r="R121" s="9" t="str">
        <f t="shared" ref="R121" si="198">IF(ISERROR(SEARCH(" ",P121)),"",RIGHT(P121,LEN(P121)-SEARCH(" ",P121)))</f>
        <v/>
      </c>
      <c r="S121" s="9" t="str">
        <f t="shared" ref="S121" si="199">IF(ISERROR(SEARCH(" ",R121)), R121, TRIM(MID(R121,1,SEARCH(" ",R121))))</f>
        <v/>
      </c>
      <c r="T121" s="9" t="b">
        <f>IF(ISERROR(VLOOKUP(O121,People!$A$2:$A$149,1,FALSE)), IF(LEN(O121)=0,TRUE,FALSE),IF(ISERROR(VLOOKUP(Q121,People!$A$2:$A$149,1,FALSE)),IF(LEN(Q121)=0,TRUE,FALSE),IF(ISERROR(VLOOKUP(S121,People!$A$2:$A$149,1,FALSE)),IF(LEN(S121)=0,TRUE,FALSE),TRUE)))</f>
        <v>1</v>
      </c>
      <c r="U121" s="9" t="str">
        <f t="shared" ref="U121" si="200">IF(ISBLANK(F121),"",IF(ISERROR(SEARCH(" ",F121)), F121, TRIM(MID(F121,1,SEARCH(" ",F121)))))</f>
        <v/>
      </c>
      <c r="V121" s="9" t="str">
        <f t="shared" ref="V121" si="201">IF(ISERROR(SEARCH(" ",F121)),"",RIGHT(F121,LEN(F121)-SEARCH(" ",F121)))</f>
        <v/>
      </c>
      <c r="W121" s="9" t="str">
        <f t="shared" ref="W121" si="202">IF(ISERROR(SEARCH(" ",V121)), V121, TRIM(MID(V121,1,SEARCH(" ",V121))))</f>
        <v/>
      </c>
      <c r="X121" s="9" t="str">
        <f t="shared" ref="X121" si="203">IF(ISERROR(SEARCH(" ",V121)),"",RIGHT(V121,LEN(V121)-SEARCH(" ",V121)))</f>
        <v/>
      </c>
      <c r="Y121" s="9" t="str">
        <f t="shared" ref="Y121" si="204">IF(ISERROR(SEARCH(" ",X121)), X121, TRIM(MID(X121,1,SEARCH(" ",X121))))</f>
        <v/>
      </c>
      <c r="Z121" s="9" t="b">
        <f>IF(ISERROR(VLOOKUP(U121,People!$A$2:$A$149,1,FALSE)), IF(LEN(U121)=0,TRUE,FALSE),IF(ISERROR(VLOOKUP(W121,People!$A$2:$A$149,1,FALSE)),IF(LEN(W121)=0,TRUE,FALSE),IF(ISERROR(VLOOKUP(Y121,People!$A$2:$A$149,1,FALSE)),IF(LEN(Y121)=0,TRUE,FALSE),TRUE)))</f>
        <v>1</v>
      </c>
      <c r="AA121" s="9" t="str">
        <f t="shared" ref="AA121" si="205">IF(ISBLANK(G121),"",IF(ISERROR(SEARCH(" ",G121)), G121, TRIM(MID(G121,1,SEARCH(" ",G121)))))</f>
        <v/>
      </c>
      <c r="AB121" s="9" t="str">
        <f t="shared" ref="AB121" si="206">IF(ISERROR(SEARCH(" ",G121)),"",RIGHT(G121,LEN(G121)-SEARCH(" ",G121)))</f>
        <v/>
      </c>
      <c r="AC121" s="9" t="str">
        <f t="shared" ref="AC121" si="207">IF(ISERROR(SEARCH(" ",AB121)), AB121, TRIM(MID(AB121,1,SEARCH(" ",AB121))))</f>
        <v/>
      </c>
      <c r="AD121" s="9" t="str">
        <f t="shared" ref="AD121" si="208">IF(ISERROR(SEARCH(" ",AB121)),"",RIGHT(AB121,LEN(AB121)-SEARCH(" ",AB121)))</f>
        <v/>
      </c>
      <c r="AE121" s="9" t="str">
        <f t="shared" ref="AE121" si="209">IF(ISERROR(SEARCH(" ",AD121)), AD121, TRIM(MID(AD121,1,SEARCH(" ",AD121))))</f>
        <v/>
      </c>
      <c r="AF121" s="9" t="b">
        <f>IF(ISERROR(VLOOKUP(AA121,People!$A$2:$A$149,1,FALSE)), IF(LEN(AA121)=0,TRUE,FALSE),IF(ISERROR(VLOOKUP(AC121,People!$A$2:$A$149,1,FALSE)),IF(LEN(AC121)=0,TRUE,FALSE),IF(ISERROR(VLOOKUP(AE121,People!$A$2:$A$149,1,FALSE)),IF(LEN(AE121)=0,TRUE,FALSE),TRUE)))</f>
        <v>1</v>
      </c>
      <c r="AG121" s="9" t="str">
        <f t="shared" ref="AG121" si="210">IF(ISBLANK(H121),"",IF(ISERROR(SEARCH(" ",H121)), H121, TRIM(MID(H121,1,SEARCH(" ",H121)))))</f>
        <v/>
      </c>
      <c r="AH121" s="9" t="str">
        <f t="shared" ref="AH121" si="211">IF(ISERROR(SEARCH(" ",H121)),"",RIGHT(H121,LEN(H121)-SEARCH(" ",H121)))</f>
        <v/>
      </c>
      <c r="AI121" s="9" t="str">
        <f t="shared" ref="AI121" si="212">IF(ISERROR(SEARCH(" ",AH121)), AH121, TRIM(MID(AH121,1,SEARCH(" ",AH121))))</f>
        <v/>
      </c>
      <c r="AJ121" s="9" t="str">
        <f t="shared" ref="AJ121" si="213">IF(ISERROR(SEARCH(" ",AH121)),"",RIGHT(AH121,LEN(AH121)-SEARCH(" ",AH121)))</f>
        <v/>
      </c>
      <c r="AK121" s="9" t="str">
        <f t="shared" ref="AK121" si="214">IF(ISERROR(SEARCH(" ",AJ121)), AJ121, TRIM(MID(AJ121,1,SEARCH(" ",AJ121))))</f>
        <v/>
      </c>
      <c r="AL121" s="9" t="b">
        <f>IF(ISERROR(VLOOKUP(AG121,People!$A$2:$A$149,1,FALSE)), IF(LEN(AG121)=0,TRUE,FALSE),IF(ISERROR(VLOOKUP(AI121,People!$A$2:$A$149,1,FALSE)),IF(LEN(AI121)=0,TRUE,FALSE),IF(ISERROR(VLOOKUP(AK121,People!$A$2:$A$149,1,FALSE)),IF(LEN(AK121)=0,TRUE,FALSE),TRUE)))</f>
        <v>1</v>
      </c>
      <c r="AM121" s="9" t="str">
        <f t="shared" ref="AM121" si="215">IF(ISBLANK(I121),"",IF(ISERROR(SEARCH(" ",I121)), I121, TRIM(MID(I121,1,SEARCH(" ",I121)))))</f>
        <v/>
      </c>
      <c r="AN121" s="9" t="str">
        <f t="shared" ref="AN121" si="216">IF(ISERROR(SEARCH(" ",I121)),"",RIGHT(I121,LEN(I121)-SEARCH(" ",I121)))</f>
        <v/>
      </c>
      <c r="AO121" s="9" t="str">
        <f t="shared" ref="AO121" si="217">IF(ISERROR(SEARCH(" ",AN121)), AN121, TRIM(MID(AN121,1,SEARCH(" ",AN121))))</f>
        <v/>
      </c>
      <c r="AP121" s="9" t="str">
        <f t="shared" ref="AP121" si="218">IF(ISERROR(SEARCH(" ",AN121)),"",RIGHT(AN121,LEN(AN121)-SEARCH(" ",AN121)))</f>
        <v/>
      </c>
      <c r="AQ121" s="9" t="str">
        <f t="shared" ref="AQ121" si="219">IF(ISERROR(SEARCH(" ",AP121)), AP121, TRIM(MID(AP121,1,SEARCH(" ",AP121))))</f>
        <v/>
      </c>
      <c r="AR121" s="9" t="b">
        <f>IF(ISERROR(VLOOKUP(AM121,People!$A$2:$A$149,1,FALSE)), IF(LEN(AM121)=0,TRUE,FALSE),IF(ISERROR(VLOOKUP(AO121,People!$A$2:$A$149,1,FALSE)),IF(LEN(AO121)=0,TRUE,FALSE),IF(ISERROR(VLOOKUP(AQ121,People!$A$2:$A$149,1,FALSE)),IF(LEN(AQ121)=0,TRUE,FALSE),TRUE)))</f>
        <v>1</v>
      </c>
      <c r="AS121" s="10">
        <f t="shared" ref="AS121" si="220">IF(ISBLANK(E121),0,IF(ISNUMBER(SEARCH("M!",E121)),2,1))</f>
        <v>0</v>
      </c>
      <c r="AT121" s="10">
        <f t="shared" ref="AT121" si="221">IF(ISBLANK(F121),0,IF(ISNUMBER(SEARCH("M!",F121)),2,1))</f>
        <v>0</v>
      </c>
      <c r="AU121" s="10">
        <f t="shared" ref="AU121" si="222">IF(ISBLANK(G121),0,IF(ISNUMBER(SEARCH("M!",G121)),2,1))</f>
        <v>0</v>
      </c>
      <c r="AV121" s="10">
        <f t="shared" ref="AV121" si="223">IF(ISBLANK(H121),0,IF(ISNUMBER(SEARCH("M!",H121)),2,1))</f>
        <v>0</v>
      </c>
      <c r="AW121" s="10">
        <f t="shared" ref="AW121" si="224">IF(ISBLANK(I121),0,IF(ISNUMBER(SEARCH("M!",I121)),2,1))</f>
        <v>0</v>
      </c>
      <c r="AX121" s="10" t="str">
        <f t="shared" ref="AX121" si="225">CONCATENATE(A121,",",B121,",",C121,",",D121,",",AS121,",",AT121,",",AU121,",",AV121,",",AW121)</f>
        <v>,,,,0,0,0,0,0</v>
      </c>
    </row>
    <row r="122" spans="1:51" ht="33" customHeight="1">
      <c r="AS122" s="10">
        <f t="shared" si="71"/>
        <v>0</v>
      </c>
      <c r="AT122" s="10">
        <f t="shared" si="72"/>
        <v>0</v>
      </c>
      <c r="AU122" s="10">
        <f t="shared" si="73"/>
        <v>0</v>
      </c>
      <c r="AV122" s="10">
        <f t="shared" si="74"/>
        <v>0</v>
      </c>
      <c r="AW122" s="10">
        <f t="shared" si="75"/>
        <v>0</v>
      </c>
      <c r="AY122" s="10"/>
    </row>
    <row r="123" spans="1:51" ht="33" customHeight="1">
      <c r="AS123" s="10">
        <f t="shared" si="71"/>
        <v>0</v>
      </c>
      <c r="AT123" s="10">
        <f t="shared" si="72"/>
        <v>0</v>
      </c>
      <c r="AU123" s="10">
        <f t="shared" si="73"/>
        <v>0</v>
      </c>
      <c r="AV123" s="10">
        <f t="shared" si="74"/>
        <v>0</v>
      </c>
      <c r="AW123" s="10">
        <f t="shared" si="75"/>
        <v>0</v>
      </c>
      <c r="AY123" s="10"/>
    </row>
    <row r="124" spans="1:51" ht="33" customHeight="1">
      <c r="AS124" s="10">
        <f t="shared" si="71"/>
        <v>0</v>
      </c>
      <c r="AT124" s="10">
        <f t="shared" si="72"/>
        <v>0</v>
      </c>
      <c r="AU124" s="10">
        <f t="shared" si="73"/>
        <v>0</v>
      </c>
      <c r="AV124" s="10">
        <f t="shared" si="74"/>
        <v>0</v>
      </c>
      <c r="AW124" s="10">
        <f t="shared" si="75"/>
        <v>0</v>
      </c>
      <c r="AY124" s="10"/>
    </row>
    <row r="125" spans="1:51" ht="33" customHeight="1">
      <c r="AS125" s="10">
        <f t="shared" si="71"/>
        <v>0</v>
      </c>
      <c r="AT125" s="10">
        <f t="shared" si="72"/>
        <v>0</v>
      </c>
      <c r="AU125" s="10">
        <f t="shared" si="73"/>
        <v>0</v>
      </c>
      <c r="AV125" s="10">
        <f t="shared" si="74"/>
        <v>0</v>
      </c>
      <c r="AW125" s="10">
        <f t="shared" si="75"/>
        <v>0</v>
      </c>
      <c r="AY125" s="10"/>
    </row>
    <row r="126" spans="1:51" ht="33" customHeight="1">
      <c r="AS126" s="10">
        <f t="shared" si="71"/>
        <v>0</v>
      </c>
      <c r="AT126" s="10">
        <f t="shared" si="72"/>
        <v>0</v>
      </c>
      <c r="AU126" s="10">
        <f t="shared" si="73"/>
        <v>0</v>
      </c>
      <c r="AV126" s="10">
        <f t="shared" si="74"/>
        <v>0</v>
      </c>
      <c r="AW126" s="10">
        <f t="shared" si="75"/>
        <v>0</v>
      </c>
      <c r="AY126" s="10"/>
    </row>
    <row r="127" spans="1:51" ht="33" customHeight="1">
      <c r="AS127" s="10">
        <f t="shared" si="71"/>
        <v>0</v>
      </c>
      <c r="AT127" s="10">
        <f t="shared" si="72"/>
        <v>0</v>
      </c>
      <c r="AU127" s="10">
        <f t="shared" si="73"/>
        <v>0</v>
      </c>
      <c r="AV127" s="10">
        <f t="shared" si="74"/>
        <v>0</v>
      </c>
      <c r="AW127" s="10">
        <f t="shared" si="75"/>
        <v>0</v>
      </c>
      <c r="AY127" s="10"/>
    </row>
    <row r="128" spans="1:51" ht="33" customHeight="1">
      <c r="AS128" s="10">
        <f t="shared" si="71"/>
        <v>0</v>
      </c>
      <c r="AT128" s="10">
        <f t="shared" si="72"/>
        <v>0</v>
      </c>
      <c r="AU128" s="10">
        <f t="shared" si="73"/>
        <v>0</v>
      </c>
      <c r="AV128" s="10">
        <f t="shared" si="74"/>
        <v>0</v>
      </c>
      <c r="AW128" s="10">
        <f t="shared" si="75"/>
        <v>0</v>
      </c>
      <c r="AY128" s="10"/>
    </row>
    <row r="129" spans="45:51" ht="33" customHeight="1">
      <c r="AS129" s="10">
        <f t="shared" si="71"/>
        <v>0</v>
      </c>
      <c r="AT129" s="10">
        <f t="shared" si="72"/>
        <v>0</v>
      </c>
      <c r="AU129" s="10">
        <f t="shared" si="73"/>
        <v>0</v>
      </c>
      <c r="AV129" s="10">
        <f t="shared" si="74"/>
        <v>0</v>
      </c>
      <c r="AW129" s="10">
        <f t="shared" si="75"/>
        <v>0</v>
      </c>
      <c r="AY129" s="10"/>
    </row>
    <row r="130" spans="45:51" ht="33" customHeight="1">
      <c r="AS130" s="10">
        <f t="shared" si="71"/>
        <v>0</v>
      </c>
      <c r="AT130" s="10">
        <f t="shared" si="72"/>
        <v>0</v>
      </c>
      <c r="AU130" s="10">
        <f t="shared" si="73"/>
        <v>0</v>
      </c>
      <c r="AV130" s="10">
        <f t="shared" si="74"/>
        <v>0</v>
      </c>
      <c r="AW130" s="10">
        <f t="shared" si="75"/>
        <v>0</v>
      </c>
      <c r="AY130" s="10"/>
    </row>
    <row r="131" spans="45:51" ht="33" customHeight="1">
      <c r="AS131" s="10">
        <f t="shared" si="71"/>
        <v>0</v>
      </c>
      <c r="AT131" s="10">
        <f t="shared" si="72"/>
        <v>0</v>
      </c>
      <c r="AU131" s="10">
        <f t="shared" si="73"/>
        <v>0</v>
      </c>
      <c r="AV131" s="10">
        <f t="shared" si="74"/>
        <v>0</v>
      </c>
      <c r="AW131" s="10">
        <f t="shared" si="75"/>
        <v>0</v>
      </c>
      <c r="AY131" s="10"/>
    </row>
    <row r="132" spans="45:51" ht="33" customHeight="1">
      <c r="AS132" s="10">
        <f t="shared" si="71"/>
        <v>0</v>
      </c>
      <c r="AT132" s="10">
        <f t="shared" si="72"/>
        <v>0</v>
      </c>
      <c r="AU132" s="10">
        <f t="shared" si="73"/>
        <v>0</v>
      </c>
      <c r="AV132" s="10">
        <f t="shared" si="74"/>
        <v>0</v>
      </c>
      <c r="AW132" s="10">
        <f t="shared" si="75"/>
        <v>0</v>
      </c>
      <c r="AY132" s="10"/>
    </row>
    <row r="133" spans="45:51" ht="33" customHeight="1">
      <c r="AS133" s="10">
        <f t="shared" si="71"/>
        <v>0</v>
      </c>
      <c r="AT133" s="10">
        <f t="shared" si="72"/>
        <v>0</v>
      </c>
      <c r="AU133" s="10">
        <f t="shared" si="73"/>
        <v>0</v>
      </c>
      <c r="AV133" s="10">
        <f t="shared" si="74"/>
        <v>0</v>
      </c>
      <c r="AW133" s="10">
        <f t="shared" si="75"/>
        <v>0</v>
      </c>
      <c r="AY133" s="10"/>
    </row>
    <row r="134" spans="45:51" ht="33" customHeight="1">
      <c r="AS134" s="10">
        <f t="shared" si="71"/>
        <v>0</v>
      </c>
      <c r="AT134" s="10">
        <f t="shared" si="72"/>
        <v>0</v>
      </c>
      <c r="AU134" s="10">
        <f t="shared" si="73"/>
        <v>0</v>
      </c>
      <c r="AV134" s="10">
        <f t="shared" si="74"/>
        <v>0</v>
      </c>
      <c r="AW134" s="10">
        <f t="shared" si="75"/>
        <v>0</v>
      </c>
      <c r="AY134" s="10"/>
    </row>
    <row r="135" spans="45:51" ht="33" customHeight="1">
      <c r="AS135" s="10">
        <f t="shared" si="71"/>
        <v>0</v>
      </c>
      <c r="AT135" s="10">
        <f t="shared" si="72"/>
        <v>0</v>
      </c>
      <c r="AU135" s="10">
        <f t="shared" si="73"/>
        <v>0</v>
      </c>
      <c r="AV135" s="10">
        <f t="shared" si="74"/>
        <v>0</v>
      </c>
      <c r="AW135" s="10">
        <f t="shared" si="75"/>
        <v>0</v>
      </c>
      <c r="AY135" s="10"/>
    </row>
    <row r="136" spans="45:51" ht="33" customHeight="1">
      <c r="AS136" s="10">
        <f t="shared" si="71"/>
        <v>0</v>
      </c>
      <c r="AT136" s="10">
        <f t="shared" si="72"/>
        <v>0</v>
      </c>
      <c r="AU136" s="10">
        <f t="shared" si="73"/>
        <v>0</v>
      </c>
      <c r="AV136" s="10">
        <f t="shared" si="74"/>
        <v>0</v>
      </c>
      <c r="AW136" s="10">
        <f t="shared" si="75"/>
        <v>0</v>
      </c>
      <c r="AY136" s="10"/>
    </row>
    <row r="137" spans="45:51" ht="33" customHeight="1">
      <c r="AS137" s="10">
        <f t="shared" si="71"/>
        <v>0</v>
      </c>
      <c r="AT137" s="10">
        <f t="shared" si="72"/>
        <v>0</v>
      </c>
      <c r="AU137" s="10">
        <f t="shared" si="73"/>
        <v>0</v>
      </c>
      <c r="AV137" s="10">
        <f t="shared" si="74"/>
        <v>0</v>
      </c>
      <c r="AW137" s="10">
        <f t="shared" si="75"/>
        <v>0</v>
      </c>
      <c r="AY137" s="10"/>
    </row>
    <row r="138" spans="45:51" ht="33" customHeight="1">
      <c r="AS138" s="10">
        <f t="shared" si="71"/>
        <v>0</v>
      </c>
      <c r="AT138" s="10">
        <f t="shared" si="72"/>
        <v>0</v>
      </c>
      <c r="AU138" s="10">
        <f t="shared" si="73"/>
        <v>0</v>
      </c>
      <c r="AV138" s="10">
        <f t="shared" si="74"/>
        <v>0</v>
      </c>
      <c r="AW138" s="10">
        <f t="shared" si="75"/>
        <v>0</v>
      </c>
      <c r="AY138" s="10"/>
    </row>
    <row r="139" spans="45:51" ht="33" customHeight="1">
      <c r="AS139" s="10">
        <f t="shared" si="71"/>
        <v>0</v>
      </c>
      <c r="AT139" s="10">
        <f t="shared" si="72"/>
        <v>0</v>
      </c>
      <c r="AU139" s="10">
        <f t="shared" si="73"/>
        <v>0</v>
      </c>
      <c r="AV139" s="10">
        <f t="shared" si="74"/>
        <v>0</v>
      </c>
      <c r="AW139" s="10">
        <f t="shared" si="75"/>
        <v>0</v>
      </c>
      <c r="AY139" s="10"/>
    </row>
    <row r="140" spans="45:51" ht="33" customHeight="1">
      <c r="AY140" s="10"/>
    </row>
    <row r="141" spans="45:51" ht="33" customHeight="1">
      <c r="AY141" s="10"/>
    </row>
    <row r="142" spans="45:51" ht="33" customHeight="1">
      <c r="AY142" s="10"/>
    </row>
    <row r="143" spans="45:51" ht="33" customHeight="1">
      <c r="AY143" s="10"/>
    </row>
    <row r="144" spans="45:51" ht="33" customHeight="1">
      <c r="AY144" s="10"/>
    </row>
    <row r="145" spans="51:51" ht="33" customHeight="1">
      <c r="AY145" s="10"/>
    </row>
    <row r="146" spans="51:51" ht="33" customHeight="1">
      <c r="AY146" s="10"/>
    </row>
    <row r="147" spans="51:51" ht="33" customHeight="1">
      <c r="AY147" s="10"/>
    </row>
    <row r="148" spans="51:51" ht="33" customHeight="1">
      <c r="AY148" s="10"/>
    </row>
    <row r="149" spans="51:51" ht="33" customHeight="1">
      <c r="AY149" s="10"/>
    </row>
    <row r="150" spans="51:51" ht="33" customHeight="1">
      <c r="AY150" s="10"/>
    </row>
    <row r="151" spans="51:51" ht="33" customHeight="1">
      <c r="AY151" s="10"/>
    </row>
    <row r="152" spans="51:51" ht="33" customHeight="1">
      <c r="AY152" s="10"/>
    </row>
    <row r="153" spans="51:51" ht="33" customHeight="1">
      <c r="AY153" s="10"/>
    </row>
    <row r="154" spans="51:51" ht="33" customHeight="1">
      <c r="AY154" s="10"/>
    </row>
    <row r="155" spans="51:51" ht="33" customHeight="1">
      <c r="AY155" s="10"/>
    </row>
    <row r="156" spans="51:51" ht="33" customHeight="1">
      <c r="AY156" s="10"/>
    </row>
    <row r="157" spans="51:51" ht="33" customHeight="1">
      <c r="AY157" s="10"/>
    </row>
    <row r="158" spans="51:51" ht="33" customHeight="1">
      <c r="AY158" s="10"/>
    </row>
    <row r="159" spans="51:51" ht="33" customHeight="1">
      <c r="AY159" s="10"/>
    </row>
    <row r="160" spans="51:51" ht="33" customHeight="1">
      <c r="AY160" s="10"/>
    </row>
    <row r="161" spans="51:51" ht="33" customHeight="1">
      <c r="AY161" s="10"/>
    </row>
    <row r="162" spans="51:51" ht="33" customHeight="1">
      <c r="AY162" s="10"/>
    </row>
    <row r="163" spans="51:51" ht="33" customHeight="1">
      <c r="AY163" s="10"/>
    </row>
    <row r="164" spans="51:51" ht="33" customHeight="1">
      <c r="AY164" s="10"/>
    </row>
    <row r="165" spans="51:51" ht="33" customHeight="1">
      <c r="AY165" s="10"/>
    </row>
    <row r="166" spans="51:51" ht="33" customHeight="1">
      <c r="AY166" s="10"/>
    </row>
    <row r="167" spans="51:51" ht="33" customHeight="1">
      <c r="AY167" s="10"/>
    </row>
    <row r="168" spans="51:51" ht="33" customHeight="1">
      <c r="AY168" s="10"/>
    </row>
    <row r="169" spans="51:51" ht="33" customHeight="1">
      <c r="AY169" s="10"/>
    </row>
    <row r="170" spans="51:51" ht="33" customHeight="1">
      <c r="AY170" s="10"/>
    </row>
    <row r="171" spans="51:51" ht="33" customHeight="1">
      <c r="AY171" s="10"/>
    </row>
    <row r="172" spans="51:51" ht="33" customHeight="1">
      <c r="AY172" s="10"/>
    </row>
    <row r="173" spans="51:51" ht="33" customHeight="1">
      <c r="AY173" s="10"/>
    </row>
    <row r="174" spans="51:51" ht="33" customHeight="1">
      <c r="AY174" s="10"/>
    </row>
    <row r="175" spans="51:51" ht="33" customHeight="1">
      <c r="AY175" s="10"/>
    </row>
    <row r="176" spans="51:51" ht="33" customHeight="1">
      <c r="AY176" s="10"/>
    </row>
  </sheetData>
  <autoFilter ref="A1:I120">
    <sortState ref="A2:I120">
      <sortCondition ref="A1:A120"/>
    </sortState>
  </autoFilter>
  <sortState ref="A2:I90">
    <sortCondition ref="A3:A90"/>
    <sortCondition ref="B3:B90"/>
  </sortState>
  <mergeCells count="2">
    <mergeCell ref="O1:AR1"/>
    <mergeCell ref="AS1:AW1"/>
  </mergeCells>
  <phoneticPr fontId="1" type="noConversion"/>
  <conditionalFormatting sqref="B1:B1048576">
    <cfRule type="expression" dxfId="18" priority="0" stopIfTrue="1">
      <formula>IF(ISBLANK(B1),FALSE,IF(OR(ISBLANK(A1),ISBLANK(C1),ISBLANK(D1)),TRUE,FALSE))</formula>
    </cfRule>
    <cfRule type="duplicateValues" dxfId="17" priority="1" stopIfTrue="1"/>
  </conditionalFormatting>
  <conditionalFormatting sqref="F69 E2:E121">
    <cfRule type="expression" dxfId="16" priority="2" stopIfTrue="1">
      <formula>NOT(T2)</formula>
    </cfRule>
    <cfRule type="expression" dxfId="15" priority="3" stopIfTrue="1">
      <formula>ISNUMBER(SEARCH("* M!",E2))</formula>
    </cfRule>
  </conditionalFormatting>
  <conditionalFormatting sqref="F2:F68 F70:F121">
    <cfRule type="expression" dxfId="14" priority="4" stopIfTrue="1">
      <formula>ISNUMBER(SEARCH("* M!",F2))</formula>
    </cfRule>
    <cfRule type="expression" dxfId="13" priority="5" stopIfTrue="1">
      <formula>NOT(Z2)</formula>
    </cfRule>
  </conditionalFormatting>
  <conditionalFormatting sqref="G2:G121">
    <cfRule type="expression" dxfId="12" priority="6" stopIfTrue="1">
      <formula>NOT(AF2)</formula>
    </cfRule>
    <cfRule type="expression" dxfId="11" priority="7" stopIfTrue="1">
      <formula>ISNUMBER(SEARCH("* M!",G2))</formula>
    </cfRule>
  </conditionalFormatting>
  <conditionalFormatting sqref="H2:H121">
    <cfRule type="expression" dxfId="10" priority="8" stopIfTrue="1">
      <formula>ISNUMBER(SEARCH("* M!",H2))</formula>
    </cfRule>
    <cfRule type="expression" dxfId="9" priority="9" stopIfTrue="1">
      <formula>NOT(AL2)</formula>
    </cfRule>
  </conditionalFormatting>
  <conditionalFormatting sqref="I2:I121">
    <cfRule type="expression" dxfId="8" priority="10" stopIfTrue="1">
      <formula>NOT(AR2)</formula>
    </cfRule>
    <cfRule type="expression" dxfId="7" priority="11" stopIfTrue="1">
      <formula>ISNUMBER(SEARCH("* M!",I2))</formula>
    </cfRule>
  </conditionalFormatting>
  <printOptions horizontalCentered="1" verticalCentered="1" gridLines="1"/>
  <pageMargins left="0.3" right="0.3" top="0.3" bottom="0.3" header="0.3" footer="0.3"/>
  <rowBreaks count="5" manualBreakCount="5">
    <brk id="16" max="8" man="1"/>
    <brk id="30" max="8" man="1"/>
    <brk id="46" max="8" man="1"/>
    <brk id="61" max="8" man="1"/>
    <brk id="76" max="8" man="1"/>
  </rowBreaks>
  <drawing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Areas!$A:$A</xm:f>
          </x14:formula1>
          <xm:sqref>A1 A122:A1048576</xm:sqref>
        </x14:dataValidation>
        <x14:dataValidation type="list" allowBlank="1" showInputMessage="1" showErrorMessage="1">
          <x14:formula1>
            <xm:f>Locations!$A:$A</xm:f>
          </x14:formula1>
          <xm:sqref>C122:C1048576</xm:sqref>
        </x14:dataValidation>
        <x14:dataValidation type="list" allowBlank="1" showInputMessage="1" showErrorMessage="1">
          <x14:formula1>
            <xm:f>Areas!$A$2:$A$20</xm:f>
          </x14:formula1>
          <xm:sqref>A2:A121</xm:sqref>
        </x14:dataValidation>
        <x14:dataValidation type="list" allowBlank="1" showInputMessage="1" showErrorMessage="1">
          <x14:formula1>
            <xm:f>Locations!$A$2:$A$75</xm:f>
          </x14:formula1>
          <xm:sqref>C2:C121</xm:sqref>
        </x14:dataValidation>
      </x14:dataValidations>
    </ext>
    <ext xmlns:mx="http://schemas.microsoft.com/office/mac/excel/2008/main" uri="{64002731-A6B0-56B0-2670-7721B7C09600}">
      <mx:PLV Mode="0" OnePage="0" WScale="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Sheet2" enableFormatConditionsCalculation="0"/>
  <dimension ref="A1:L149"/>
  <sheetViews>
    <sheetView workbookViewId="0">
      <selection activeCell="L2" sqref="L2:L75"/>
    </sheetView>
    <sheetView topLeftCell="A57" zoomScale="75" workbookViewId="1">
      <selection activeCell="L75" sqref="L2:L75"/>
    </sheetView>
  </sheetViews>
  <sheetFormatPr baseColWidth="10" defaultRowHeight="13" x14ac:dyDescent="0"/>
  <cols>
    <col min="1" max="6" width="13.42578125" customWidth="1"/>
    <col min="7" max="11" width="15.42578125" hidden="1" customWidth="1"/>
    <col min="12" max="12" width="54.42578125" customWidth="1"/>
  </cols>
  <sheetData>
    <row r="1" spans="1:12" ht="25">
      <c r="A1" s="2" t="s">
        <v>37</v>
      </c>
      <c r="B1" s="2" t="s">
        <v>336</v>
      </c>
      <c r="C1" s="2" t="s">
        <v>120</v>
      </c>
      <c r="D1" s="2" t="s">
        <v>321</v>
      </c>
      <c r="E1" s="2" t="s">
        <v>308</v>
      </c>
      <c r="F1" s="2" t="s">
        <v>309</v>
      </c>
      <c r="G1" s="4">
        <v>19000990</v>
      </c>
      <c r="H1" s="5">
        <v>29000990</v>
      </c>
      <c r="I1" s="4">
        <v>39000990</v>
      </c>
      <c r="J1" s="4">
        <v>49000990</v>
      </c>
      <c r="K1" s="6">
        <v>50000990</v>
      </c>
      <c r="L1" s="8" t="str">
        <f t="shared" ref="L1" si="0">IF((LEN(A1) &gt; 0),CONCATENATE(A1,",",B1,",",C1,",",D1,",",E1,",",F1),"")</f>
        <v>Teacher,Period 1,Period 2,Period 3,Period 4,I. G.</v>
      </c>
    </row>
    <row r="2" spans="1:12" ht="25">
      <c r="A2" s="7" t="str">
        <f>'Counselor Export'!K2</f>
        <v>AceC</v>
      </c>
      <c r="B2" s="1" t="str">
        <f>IF((LEN($A2) &gt; 0),IF(ISERROR(VLOOKUP("*" &amp; $A2 &amp; "*",Classes!E$2:$J$120,6,FALSE)),"OFF",VLOOKUP("*" &amp; $A2 &amp; "*",Classes!E$2:$J$120,6,FALSE)),"")</f>
        <v>OFF</v>
      </c>
      <c r="C2" s="1" t="str">
        <f>IF((LEN($A2) &gt; 0),IF(ISERROR(VLOOKUP("*" &amp; $A2 &amp; "*",Classes!F$2:$J$120,5,FALSE)),"OFF",VLOOKUP("*" &amp; $A2 &amp; "*",Classes!F$2:$J$120,5,FALSE)),"")</f>
        <v>OFF</v>
      </c>
      <c r="D2" s="1" t="str">
        <f>IF((LEN($A2) &gt; 0),IF(ISERROR(VLOOKUP("*" &amp; $A2 &amp; "*",Classes!G$2:$J$120,4,FALSE)),"OFF",VLOOKUP("*" &amp; $A2 &amp; "*",Classes!G$2:$J$120,4,FALSE)),"")</f>
        <v>OFF</v>
      </c>
      <c r="E2" s="1" t="str">
        <f>IF((LEN($A2) &gt; 0),IF(ISERROR(VLOOKUP("*" &amp; $A2 &amp; "*",Classes!H$2:$J$120,3,FALSE)),"OFF",VLOOKUP("*" &amp; $A2 &amp; "*",Classes!H$2:$J$120,3,FALSE)),"")</f>
        <v>OFF</v>
      </c>
      <c r="F2" s="1" t="str">
        <f>IF((LEN($A2) &gt; 0),IF(ISERROR(VLOOKUP("*" &amp; $A2 &amp; "*",Classes!I$2:$J$120,2,FALSE)),"OFF",VLOOKUP("*" &amp; $A2 &amp; "*",Classes!I$2:$J$120,2,FALSE)),"")</f>
        <v>OFF</v>
      </c>
      <c r="G2" s="1" t="b">
        <f>IF(ISBLANK($A2),FALSE,IF(COUNTIF(Classes!E$2:E$120,"*" &amp; $A2 &amp; "*")&gt;1,TRUE,FALSE))</f>
        <v>0</v>
      </c>
      <c r="H2" s="1" t="b">
        <f>IF(ISBLANK($A2),FALSE,IF(COUNTIF(Classes!F$2:F$120,"*" &amp; $A2 &amp; "*")&gt;1,TRUE,FALSE))</f>
        <v>0</v>
      </c>
      <c r="I2" s="1" t="b">
        <f>IF(ISBLANK($A2),FALSE,IF(COUNTIF(Classes!G$2:G$120,"*" &amp; $A2 &amp; "*")&gt;1,TRUE,FALSE))</f>
        <v>0</v>
      </c>
      <c r="J2" s="1" t="b">
        <f>IF(ISBLANK($A2),FALSE,IF(COUNTIF(Classes!H$2:H$120,"*" &amp; $A2 &amp; "*")&gt;1,TRUE,FALSE))</f>
        <v>0</v>
      </c>
      <c r="K2" s="1" t="b">
        <f>IF(ISBLANK($A2),FALSE,IF(COUNTIF(Classes!I$2:I$120,"*" &amp; $A2 &amp; "*")&gt;1,TRUE,FALSE))</f>
        <v>0</v>
      </c>
      <c r="L2" s="8" t="str">
        <f>IF((LEN(A2) &gt; 0),CONCATENATE('Counselor Export'!A2,",",'Counselor Export'!B2,",",'Counselor Export'!C2,",",B2,",",C2,",",D2,",",E2,",",F2),"")</f>
        <v>Ace,Cook,,OFF,OFF,OFF,OFF,OFF</v>
      </c>
    </row>
    <row r="3" spans="1:12" ht="25">
      <c r="A3" s="7" t="str">
        <f>'Counselor Export'!K3</f>
        <v>Adam</v>
      </c>
      <c r="B3" s="1" t="str">
        <f>IF((LEN($A3) &gt; 0),IF(ISERROR(VLOOKUP("*" &amp; $A3 &amp; "*",Classes!E$2:$J$120,6,FALSE)),"OFF",VLOOKUP("*" &amp; $A3 &amp; "*",Classes!E$2:$J$120,6,FALSE)),"")</f>
        <v>Alive</v>
      </c>
      <c r="C3" s="1" t="str">
        <f>IF((LEN($A3) &gt; 0),IF(ISERROR(VLOOKUP("*" &amp; $A3 &amp; "*",Classes!F$2:$J$120,5,FALSE)),"OFF",VLOOKUP("*" &amp; $A3 &amp; "*",Classes!F$2:$J$120,5,FALSE)),"")</f>
        <v>Skateboarding</v>
      </c>
      <c r="D3" s="1" t="str">
        <f>IF((LEN($A3) &gt; 0),IF(ISERROR(VLOOKUP("*" &amp; $A3 &amp; "*",Classes!G$2:$J$120,4,FALSE)),"OFF",VLOOKUP("*" &amp; $A3 &amp; "*",Classes!G$2:$J$120,4,FALSE)),"")</f>
        <v>Basketball Team</v>
      </c>
      <c r="E3" s="1" t="str">
        <f>IF((LEN($A3) &gt; 0),IF(ISERROR(VLOOKUP("*" &amp; $A3 &amp; "*",Classes!H$2:$J$120,3,FALSE)),"OFF",VLOOKUP("*" &amp; $A3 &amp; "*",Classes!H$2:$J$120,3,FALSE)),"")</f>
        <v>Skateboarding</v>
      </c>
      <c r="F3" s="1" t="str">
        <f>IF((LEN($A3) &gt; 0),IF(ISERROR(VLOOKUP("*" &amp; $A3 &amp; "*",Classes!I$2:$J$120,2,FALSE)),"OFF",VLOOKUP("*" &amp; $A3 &amp; "*",Classes!I$2:$J$120,2,FALSE)),"")</f>
        <v>OFF</v>
      </c>
      <c r="G3" s="1" t="b">
        <f>IF(ISBLANK($A3),FALSE,IF(COUNTIF(Classes!E$2:E$120,"*" &amp; $A3 &amp; "*")&gt;1,TRUE,FALSE))</f>
        <v>0</v>
      </c>
      <c r="H3" s="1" t="b">
        <f>IF(ISBLANK($A3),FALSE,IF(COUNTIF(Classes!F$2:F$120,"*" &amp; $A3 &amp; "*")&gt;1,TRUE,FALSE))</f>
        <v>0</v>
      </c>
      <c r="I3" s="1" t="b">
        <f>IF(ISBLANK($A3),FALSE,IF(COUNTIF(Classes!G$2:G$120,"*" &amp; $A3 &amp; "*")&gt;1,TRUE,FALSE))</f>
        <v>0</v>
      </c>
      <c r="J3" s="1" t="b">
        <f>IF(ISBLANK($A3),FALSE,IF(COUNTIF(Classes!H$2:H$120,"*" &amp; $A3 &amp; "*")&gt;1,TRUE,FALSE))</f>
        <v>0</v>
      </c>
      <c r="K3" s="1" t="b">
        <f>IF(ISBLANK($A3),FALSE,IF(COUNTIF(Classes!I$2:I$120,"*" &amp; $A3 &amp; "*")&gt;1,TRUE,FALSE))</f>
        <v>0</v>
      </c>
      <c r="L3" s="8" t="str">
        <f>IF((LEN(A3) &gt; 0),CONCATENATE('Counselor Export'!A3,",",'Counselor Export'!B3,",",'Counselor Export'!C3,",",B3,",",C3,",",D3,",",E3,",",F3),"")</f>
        <v>Adam,Oliveros,,Alive,Skateboarding,Basketball Team,Skateboarding,OFF</v>
      </c>
    </row>
    <row r="4" spans="1:12" ht="25">
      <c r="A4" s="7" t="str">
        <f>'Counselor Export'!K4</f>
        <v>AJ</v>
      </c>
      <c r="B4" s="1" t="str">
        <f>IF((LEN($A4) &gt; 0),IF(ISERROR(VLOOKUP("*" &amp; $A4 &amp; "*",Classes!E$2:$J$120,6,FALSE)),"OFF",VLOOKUP("*" &amp; $A4 &amp; "*",Classes!E$2:$J$120,6,FALSE)),"")</f>
        <v>OFF</v>
      </c>
      <c r="C4" s="1" t="str">
        <f>IF((LEN($A4) &gt; 0),IF(ISERROR(VLOOKUP("*" &amp; $A4 &amp; "*",Classes!F$2:$J$120,5,FALSE)),"OFF",VLOOKUP("*" &amp; $A4 &amp; "*",Classes!F$2:$J$120,5,FALSE)),"")</f>
        <v>Hip Hop</v>
      </c>
      <c r="D4" s="1" t="str">
        <f>IF((LEN($A4) &gt; 0),IF(ISERROR(VLOOKUP("*" &amp; $A4 &amp; "*",Classes!G$2:$J$120,4,FALSE)),"OFF",VLOOKUP("*" &amp; $A4 &amp; "*",Classes!G$2:$J$120,4,FALSE)),"")</f>
        <v>Ropes</v>
      </c>
      <c r="E4" s="1" t="str">
        <f>IF((LEN($A4) &gt; 0),IF(ISERROR(VLOOKUP("*" &amp; $A4 &amp; "*",Classes!H$2:$J$120,3,FALSE)),"OFF",VLOOKUP("*" &amp; $A4 &amp; "*",Classes!H$2:$J$120,3,FALSE)),"")</f>
        <v>Modern</v>
      </c>
      <c r="F4" s="1" t="str">
        <f>IF((LEN($A4) &gt; 0),IF(ISERROR(VLOOKUP("*" &amp; $A4 &amp; "*",Classes!I$2:$J$120,2,FALSE)),"OFF",VLOOKUP("*" &amp; $A4 &amp; "*",Classes!I$2:$J$120,2,FALSE)),"")</f>
        <v>Planning</v>
      </c>
      <c r="G4" s="1" t="b">
        <f>IF(ISBLANK($A4),FALSE,IF(COUNTIF(Classes!E$2:E$120,"*" &amp; $A4 &amp; "*")&gt;1,TRUE,FALSE))</f>
        <v>0</v>
      </c>
      <c r="H4" s="1" t="b">
        <f>IF(ISBLANK($A4),FALSE,IF(COUNTIF(Classes!F$2:F$120,"*" &amp; $A4 &amp; "*")&gt;1,TRUE,FALSE))</f>
        <v>0</v>
      </c>
      <c r="I4" s="1" t="b">
        <f>IF(ISBLANK($A4),FALSE,IF(COUNTIF(Classes!G$2:G$120,"*" &amp; $A4 &amp; "*")&gt;1,TRUE,FALSE))</f>
        <v>0</v>
      </c>
      <c r="J4" s="1" t="b">
        <f>IF(ISBLANK($A4),FALSE,IF(COUNTIF(Classes!H$2:H$120,"*" &amp; $A4 &amp; "*")&gt;1,TRUE,FALSE))</f>
        <v>0</v>
      </c>
      <c r="K4" s="1" t="b">
        <f>IF(ISBLANK($A4),FALSE,IF(COUNTIF(Classes!I$2:I$120,"*" &amp; $A4 &amp; "*")&gt;1,TRUE,FALSE))</f>
        <v>0</v>
      </c>
      <c r="L4" s="8" t="str">
        <f>IF((LEN(A4) &gt; 0),CONCATENATE('Counselor Export'!A4,",",'Counselor Export'!B4,",",'Counselor Export'!C4,",",B4,",",C4,",",D4,",",E4,",",F4),"")</f>
        <v>AJ,Gilbert,,OFF,Hip Hop,Ropes,Modern,Planning</v>
      </c>
    </row>
    <row r="5" spans="1:12" ht="25">
      <c r="A5" s="7" t="str">
        <f>'Counselor Export'!K5</f>
        <v>Alison</v>
      </c>
      <c r="B5" s="1" t="str">
        <f>IF((LEN($A5) &gt; 0),IF(ISERROR(VLOOKUP("*" &amp; $A5 &amp; "*",Classes!E$2:$J$120,6,FALSE)),"OFF",VLOOKUP("*" &amp; $A5 &amp; "*",Classes!E$2:$J$120,6,FALSE)),"")</f>
        <v>Alive</v>
      </c>
      <c r="C5" s="1" t="str">
        <f>IF((LEN($A5) &gt; 0),IF(ISERROR(VLOOKUP("*" &amp; $A5 &amp; "*",Classes!F$2:$J$120,5,FALSE)),"OFF",VLOOKUP("*" &amp; $A5 &amp; "*",Classes!F$2:$J$120,5,FALSE)),"")</f>
        <v>OFF</v>
      </c>
      <c r="D5" s="1" t="str">
        <f>IF((LEN($A5) &gt; 0),IF(ISERROR(VLOOKUP("*" &amp; $A5 &amp; "*",Classes!G$2:$J$120,4,FALSE)),"OFF",VLOOKUP("*" &amp; $A5 &amp; "*",Classes!G$2:$J$120,4,FALSE)),"")</f>
        <v>Drawing</v>
      </c>
      <c r="E5" s="1" t="str">
        <f>IF((LEN($A5) &gt; 0),IF(ISERROR(VLOOKUP("*" &amp; $A5 &amp; "*",Classes!H$2:$J$120,3,FALSE)),"OFF",VLOOKUP("*" &amp; $A5 &amp; "*",Classes!H$2:$J$120,3,FALSE)),"")</f>
        <v>Planning</v>
      </c>
      <c r="F5" s="1" t="str">
        <f>IF((LEN($A5) &gt; 0),IF(ISERROR(VLOOKUP("*" &amp; $A5 &amp; "*",Classes!I$2:$J$120,2,FALSE)),"OFF",VLOOKUP("*" &amp; $A5 &amp; "*",Classes!I$2:$J$120,2,FALSE)),"")</f>
        <v>Planning</v>
      </c>
      <c r="G5" s="1" t="b">
        <f>IF(ISBLANK($A5),FALSE,IF(COUNTIF(Classes!E$2:E$120,"*" &amp; $A5 &amp; "*")&gt;1,TRUE,FALSE))</f>
        <v>0</v>
      </c>
      <c r="H5" s="1" t="b">
        <f>IF(ISBLANK($A5),FALSE,IF(COUNTIF(Classes!F$2:F$120,"*" &amp; $A5 &amp; "*")&gt;1,TRUE,FALSE))</f>
        <v>0</v>
      </c>
      <c r="I5" s="1" t="b">
        <f>IF(ISBLANK($A5),FALSE,IF(COUNTIF(Classes!G$2:G$120,"*" &amp; $A5 &amp; "*")&gt;1,TRUE,FALSE))</f>
        <v>0</v>
      </c>
      <c r="J5" s="1" t="b">
        <f>IF(ISBLANK($A5),FALSE,IF(COUNTIF(Classes!H$2:H$120,"*" &amp; $A5 &amp; "*")&gt;1,TRUE,FALSE))</f>
        <v>0</v>
      </c>
      <c r="K5" s="1" t="b">
        <f>IF(ISBLANK($A5),FALSE,IF(COUNTIF(Classes!I$2:I$120,"*" &amp; $A5 &amp; "*")&gt;1,TRUE,FALSE))</f>
        <v>0</v>
      </c>
      <c r="L5" s="8" t="str">
        <f>IF((LEN(A5) &gt; 0),CONCATENATE('Counselor Export'!A5,",",'Counselor Export'!B5,",",'Counselor Export'!C5,",",B5,",",C5,",",D5,",",E5,",",F5),"")</f>
        <v>Alison,Roper,,Alive,OFF,Drawing,Planning,Planning</v>
      </c>
    </row>
    <row r="6" spans="1:12" ht="25">
      <c r="A6" s="7" t="str">
        <f>'Counselor Export'!K6</f>
        <v>Alix</v>
      </c>
      <c r="B6" s="1" t="str">
        <f>IF((LEN($A6) &gt; 0),IF(ISERROR(VLOOKUP("*" &amp; $A6 &amp; "*",Classes!E$2:$J$120,6,FALSE)),"OFF",VLOOKUP("*" &amp; $A6 &amp; "*",Classes!E$2:$J$120,6,FALSE)),"")</f>
        <v>Instr. Making</v>
      </c>
      <c r="C6" s="1" t="str">
        <f>IF((LEN($A6) &gt; 0),IF(ISERROR(VLOOKUP("*" &amp; $A6 &amp; "*",Classes!F$2:$J$120,5,FALSE)),"OFF",VLOOKUP("*" &amp; $A6 &amp; "*",Classes!F$2:$J$120,5,FALSE)),"")</f>
        <v>OFF</v>
      </c>
      <c r="D6" s="1" t="str">
        <f>IF((LEN($A6) &gt; 0),IF(ISERROR(VLOOKUP("*" &amp; $A6 &amp; "*",Classes!G$2:$J$120,4,FALSE)),"OFF",VLOOKUP("*" &amp; $A6 &amp; "*",Classes!G$2:$J$120,4,FALSE)),"")</f>
        <v>Blodgett</v>
      </c>
      <c r="E6" s="1" t="str">
        <f>IF((LEN($A6) &gt; 0),IF(ISERROR(VLOOKUP("*" &amp; $A6 &amp; "*",Classes!H$2:$J$120,3,FALSE)),"OFF",VLOOKUP("*" &amp; $A6 &amp; "*",Classes!H$2:$J$120,3,FALSE)),"")</f>
        <v>Outreach Outdoors</v>
      </c>
      <c r="F6" s="1" t="str">
        <f>IF((LEN($A6) &gt; 0),IF(ISERROR(VLOOKUP("*" &amp; $A6 &amp; "*",Classes!I$2:$J$120,2,FALSE)),"OFF",VLOOKUP("*" &amp; $A6 &amp; "*",Classes!I$2:$J$120,2,FALSE)),"")</f>
        <v>Outreach Outdoors</v>
      </c>
      <c r="G6" s="1" t="b">
        <f>IF(ISBLANK($A6),FALSE,IF(COUNTIF(Classes!E$2:E$120,"*" &amp; $A6 &amp; "*")&gt;1,TRUE,FALSE))</f>
        <v>0</v>
      </c>
      <c r="H6" s="1" t="b">
        <f>IF(ISBLANK($A6),FALSE,IF(COUNTIF(Classes!F$2:F$120,"*" &amp; $A6 &amp; "*")&gt;1,TRUE,FALSE))</f>
        <v>0</v>
      </c>
      <c r="I6" s="1" t="b">
        <f>IF(ISBLANK($A6),FALSE,IF(COUNTIF(Classes!G$2:G$120,"*" &amp; $A6 &amp; "*")&gt;1,TRUE,FALSE))</f>
        <v>0</v>
      </c>
      <c r="J6" s="1" t="b">
        <f>IF(ISBLANK($A6),FALSE,IF(COUNTIF(Classes!H$2:H$120,"*" &amp; $A6 &amp; "*")&gt;1,TRUE,FALSE))</f>
        <v>0</v>
      </c>
      <c r="K6" s="1" t="b">
        <f>IF(ISBLANK($A6),FALSE,IF(COUNTIF(Classes!I$2:I$120,"*" &amp; $A6 &amp; "*")&gt;1,TRUE,FALSE))</f>
        <v>0</v>
      </c>
      <c r="L6" s="8" t="str">
        <f>IF((LEN(A6) &gt; 0),CONCATENATE('Counselor Export'!A6,",",'Counselor Export'!B6,",",'Counselor Export'!C6,",",B6,",",C6,",",D6,",",E6,",",F6),"")</f>
        <v>Alix,Siotha,,Instr. Making,OFF,Blodgett,Outreach Outdoors,Outreach Outdoors</v>
      </c>
    </row>
    <row r="7" spans="1:12" ht="25">
      <c r="A7" s="7" t="str">
        <f>'Counselor Export'!K7</f>
        <v>AmyS</v>
      </c>
      <c r="B7" s="1" t="str">
        <f>IF((LEN($A7) &gt; 0),IF(ISERROR(VLOOKUP("*" &amp; $A7 &amp; "*",Classes!E$2:$J$120,6,FALSE)),"OFF",VLOOKUP("*" &amp; $A7 &amp; "*",Classes!E$2:$J$120,6,FALSE)),"")</f>
        <v>Screenprinting</v>
      </c>
      <c r="C7" s="1" t="str">
        <f>IF((LEN($A7) &gt; 0),IF(ISERROR(VLOOKUP("*" &amp; $A7 &amp; "*",Classes!F$2:$J$120,5,FALSE)),"OFF",VLOOKUP("*" &amp; $A7 &amp; "*",Classes!F$2:$J$120,5,FALSE)),"")</f>
        <v>Llama Care</v>
      </c>
      <c r="D7" s="1" t="str">
        <f>IF((LEN($A7) &gt; 0),IF(ISERROR(VLOOKUP("*" &amp; $A7 &amp; "*",Classes!G$2:$J$120,4,FALSE)),"OFF",VLOOKUP("*" &amp; $A7 &amp; "*",Classes!G$2:$J$120,4,FALSE)),"")</f>
        <v>OFF</v>
      </c>
      <c r="E7" s="1" t="str">
        <f>IF((LEN($A7) &gt; 0),IF(ISERROR(VLOOKUP("*" &amp; $A7 &amp; "*",Classes!H$2:$J$120,3,FALSE)),"OFF",VLOOKUP("*" &amp; $A7 &amp; "*",Classes!H$2:$J$120,3,FALSE)),"")</f>
        <v>Riding</v>
      </c>
      <c r="F7" s="1" t="str">
        <f>IF((LEN($A7) &gt; 0),IF(ISERROR(VLOOKUP("*" &amp; $A7 &amp; "*",Classes!I$2:$J$120,2,FALSE)),"OFF",VLOOKUP("*" &amp; $A7 &amp; "*",Classes!I$2:$J$120,2,FALSE)),"")</f>
        <v>Riding</v>
      </c>
      <c r="G7" s="1" t="b">
        <f>IF(ISBLANK($A7),FALSE,IF(COUNTIF(Classes!E$2:E$120,"*" &amp; $A7 &amp; "*")&gt;1,TRUE,FALSE))</f>
        <v>0</v>
      </c>
      <c r="H7" s="1" t="b">
        <f>IF(ISBLANK($A7),FALSE,IF(COUNTIF(Classes!F$2:F$120,"*" &amp; $A7 &amp; "*")&gt;1,TRUE,FALSE))</f>
        <v>0</v>
      </c>
      <c r="I7" s="1" t="b">
        <f>IF(ISBLANK($A7),FALSE,IF(COUNTIF(Classes!G$2:G$120,"*" &amp; $A7 &amp; "*")&gt;1,TRUE,FALSE))</f>
        <v>0</v>
      </c>
      <c r="J7" s="1" t="b">
        <f>IF(ISBLANK($A7),FALSE,IF(COUNTIF(Classes!H$2:H$120,"*" &amp; $A7 &amp; "*")&gt;1,TRUE,FALSE))</f>
        <v>0</v>
      </c>
      <c r="K7" s="1" t="b">
        <f>IF(ISBLANK($A7),FALSE,IF(COUNTIF(Classes!I$2:I$120,"*" &amp; $A7 &amp; "*")&gt;1,TRUE,FALSE))</f>
        <v>0</v>
      </c>
      <c r="L7" s="8" t="str">
        <f>IF((LEN(A7) &gt; 0),CONCATENATE('Counselor Export'!A7,",",'Counselor Export'!B7,",",'Counselor Export'!C7,",",B7,",",C7,",",D7,",",E7,",",F7),"")</f>
        <v>Amy,Smith,,Screenprinting,Llama Care,OFF,Riding,Riding</v>
      </c>
    </row>
    <row r="8" spans="1:12" ht="25">
      <c r="A8" s="7" t="str">
        <f>'Counselor Export'!K8</f>
        <v>AmyL</v>
      </c>
      <c r="B8" s="1" t="str">
        <f>IF((LEN($A8) &gt; 0),IF(ISERROR(VLOOKUP("*" &amp; $A8 &amp; "*",Classes!E$2:$J$120,6,FALSE)),"OFF",VLOOKUP("*" &amp; $A8 &amp; "*",Classes!E$2:$J$120,6,FALSE)),"")</f>
        <v>OFF</v>
      </c>
      <c r="C8" s="1" t="str">
        <f>IF((LEN($A8) &gt; 0),IF(ISERROR(VLOOKUP("*" &amp; $A8 &amp; "*",Classes!F$2:$J$120,5,FALSE)),"OFF",VLOOKUP("*" &amp; $A8 &amp; "*",Classes!F$2:$J$120,5,FALSE)),"")</f>
        <v>OFF</v>
      </c>
      <c r="D8" s="1" t="str">
        <f>IF((LEN($A8) &gt; 0),IF(ISERROR(VLOOKUP("*" &amp; $A8 &amp; "*",Classes!G$2:$J$120,4,FALSE)),"OFF",VLOOKUP("*" &amp; $A8 &amp; "*",Classes!G$2:$J$120,4,FALSE)),"")</f>
        <v>OFF</v>
      </c>
      <c r="E8" s="1" t="str">
        <f>IF((LEN($A8) &gt; 0),IF(ISERROR(VLOOKUP("*" &amp; $A8 &amp; "*",Classes!H$2:$J$120,3,FALSE)),"OFF",VLOOKUP("*" &amp; $A8 &amp; "*",Classes!H$2:$J$120,3,FALSE)),"")</f>
        <v>OFF</v>
      </c>
      <c r="F8" s="1" t="str">
        <f>IF((LEN($A8) &gt; 0),IF(ISERROR(VLOOKUP("*" &amp; $A8 &amp; "*",Classes!I$2:$J$120,2,FALSE)),"OFF",VLOOKUP("*" &amp; $A8 &amp; "*",Classes!I$2:$J$120,2,FALSE)),"")</f>
        <v>OFF</v>
      </c>
      <c r="G8" s="1" t="b">
        <f>IF(ISBLANK($A8),FALSE,IF(COUNTIF(Classes!E$2:E$120,"*" &amp; $A8 &amp; "*")&gt;1,TRUE,FALSE))</f>
        <v>0</v>
      </c>
      <c r="H8" s="1" t="b">
        <f>IF(ISBLANK($A8),FALSE,IF(COUNTIF(Classes!F$2:F$120,"*" &amp; $A8 &amp; "*")&gt;1,TRUE,FALSE))</f>
        <v>0</v>
      </c>
      <c r="I8" s="1" t="b">
        <f>IF(ISBLANK($A8),FALSE,IF(COUNTIF(Classes!G$2:G$120,"*" &amp; $A8 &amp; "*")&gt;1,TRUE,FALSE))</f>
        <v>0</v>
      </c>
      <c r="J8" s="1" t="b">
        <f>IF(ISBLANK($A8),FALSE,IF(COUNTIF(Classes!H$2:H$120,"*" &amp; $A8 &amp; "*")&gt;1,TRUE,FALSE))</f>
        <v>0</v>
      </c>
      <c r="K8" s="1" t="b">
        <f>IF(ISBLANK($A8),FALSE,IF(COUNTIF(Classes!I$2:I$120,"*" &amp; $A8 &amp; "*")&gt;1,TRUE,FALSE))</f>
        <v>0</v>
      </c>
      <c r="L8" s="8" t="str">
        <f>IF((LEN(A8) &gt; 0),CONCATENATE('Counselor Export'!A8,",",'Counselor Export'!B8,",",'Counselor Export'!C8,",",B8,",",C8,",",D8,",",E8,",",F8),"")</f>
        <v>Amy,Lenz,,OFF,OFF,OFF,OFF,OFF</v>
      </c>
    </row>
    <row r="9" spans="1:12" ht="25">
      <c r="A9" s="7" t="str">
        <f>'Counselor Export'!K9</f>
        <v>AmyF</v>
      </c>
      <c r="B9" s="1" t="str">
        <f>IF((LEN($A9) &gt; 0),IF(ISERROR(VLOOKUP("*" &amp; $A9 &amp; "*",Classes!E$2:$J$120,6,FALSE)),"OFF",VLOOKUP("*" &amp; $A9 &amp; "*",Classes!E$2:$J$120,6,FALSE)),"")</f>
        <v>OFF</v>
      </c>
      <c r="C9" s="1" t="str">
        <f>IF((LEN($A9) &gt; 0),IF(ISERROR(VLOOKUP("*" &amp; $A9 &amp; "*",Classes!F$2:$J$120,5,FALSE)),"OFF",VLOOKUP("*" &amp; $A9 &amp; "*",Classes!F$2:$J$120,5,FALSE)),"")</f>
        <v>OFF</v>
      </c>
      <c r="D9" s="1" t="str">
        <f>IF((LEN($A9) &gt; 0),IF(ISERROR(VLOOKUP("*" &amp; $A9 &amp; "*",Classes!G$2:$J$120,4,FALSE)),"OFF",VLOOKUP("*" &amp; $A9 &amp; "*",Classes!G$2:$J$120,4,FALSE)),"")</f>
        <v>OFF</v>
      </c>
      <c r="E9" s="1" t="str">
        <f>IF((LEN($A9) &gt; 0),IF(ISERROR(VLOOKUP("*" &amp; $A9 &amp; "*",Classes!H$2:$J$120,3,FALSE)),"OFF",VLOOKUP("*" &amp; $A9 &amp; "*",Classes!H$2:$J$120,3,FALSE)),"")</f>
        <v>OFF</v>
      </c>
      <c r="F9" s="1" t="str">
        <f>IF((LEN($A9) &gt; 0),IF(ISERROR(VLOOKUP("*" &amp; $A9 &amp; "*",Classes!I$2:$J$120,2,FALSE)),"OFF",VLOOKUP("*" &amp; $A9 &amp; "*",Classes!I$2:$J$120,2,FALSE)),"")</f>
        <v>OFF</v>
      </c>
      <c r="G9" s="1" t="b">
        <f>IF(ISBLANK($A9),FALSE,IF(COUNTIF(Classes!E$2:E$120,"*" &amp; $A9 &amp; "*")&gt;1,TRUE,FALSE))</f>
        <v>0</v>
      </c>
      <c r="H9" s="1" t="b">
        <f>IF(ISBLANK($A9),FALSE,IF(COUNTIF(Classes!F$2:F$120,"*" &amp; $A9 &amp; "*")&gt;1,TRUE,FALSE))</f>
        <v>0</v>
      </c>
      <c r="I9" s="1" t="b">
        <f>IF(ISBLANK($A9),FALSE,IF(COUNTIF(Classes!G$2:G$120,"*" &amp; $A9 &amp; "*")&gt;1,TRUE,FALSE))</f>
        <v>0</v>
      </c>
      <c r="J9" s="1" t="b">
        <f>IF(ISBLANK($A9),FALSE,IF(COUNTIF(Classes!H$2:H$120,"*" &amp; $A9 &amp; "*")&gt;1,TRUE,FALSE))</f>
        <v>0</v>
      </c>
      <c r="K9" s="1" t="b">
        <f>IF(ISBLANK($A9),FALSE,IF(COUNTIF(Classes!I$2:I$120,"*" &amp; $A9 &amp; "*")&gt;1,TRUE,FALSE))</f>
        <v>0</v>
      </c>
      <c r="L9" s="8" t="str">
        <f>IF((LEN(A9) &gt; 0),CONCATENATE('Counselor Export'!A9,",",'Counselor Export'!B9,",",'Counselor Export'!C9,",",B9,",",C9,",",D9,",",E9,",",F9),"")</f>
        <v>Amy,Forget,,OFF,OFF,OFF,OFF,OFF</v>
      </c>
    </row>
    <row r="10" spans="1:12" ht="25">
      <c r="A10" s="7" t="str">
        <f>'Counselor Export'!K10</f>
        <v>AnnaKa</v>
      </c>
      <c r="B10" s="1" t="str">
        <f>IF((LEN($A10) &gt; 0),IF(ISERROR(VLOOKUP("*" &amp; $A10 &amp; "*",Classes!E$2:$J$120,6,FALSE)),"OFF",VLOOKUP("*" &amp; $A10 &amp; "*",Classes!E$2:$J$120,6,FALSE)),"")</f>
        <v>OFF</v>
      </c>
      <c r="C10" s="1" t="str">
        <f>IF((LEN($A10) &gt; 0),IF(ISERROR(VLOOKUP("*" &amp; $A10 &amp; "*",Classes!F$2:$J$120,5,FALSE)),"OFF",VLOOKUP("*" &amp; $A10 &amp; "*",Classes!F$2:$J$120,5,FALSE)),"")</f>
        <v>OFF</v>
      </c>
      <c r="D10" s="1" t="str">
        <f>IF((LEN($A10) &gt; 0),IF(ISERROR(VLOOKUP("*" &amp; $A10 &amp; "*",Classes!G$2:$J$120,4,FALSE)),"OFF",VLOOKUP("*" &amp; $A10 &amp; "*",Classes!G$2:$J$120,4,FALSE)),"")</f>
        <v>OFF</v>
      </c>
      <c r="E10" s="1" t="str">
        <f>IF((LEN($A10) &gt; 0),IF(ISERROR(VLOOKUP("*" &amp; $A10 &amp; "*",Classes!H$2:$J$120,3,FALSE)),"OFF",VLOOKUP("*" &amp; $A10 &amp; "*",Classes!H$2:$J$120,3,FALSE)),"")</f>
        <v>OFF</v>
      </c>
      <c r="F10" s="1" t="str">
        <f>IF((LEN($A10) &gt; 0),IF(ISERROR(VLOOKUP("*" &amp; $A10 &amp; "*",Classes!I$2:$J$120,2,FALSE)),"OFF",VLOOKUP("*" &amp; $A10 &amp; "*",Classes!I$2:$J$120,2,FALSE)),"")</f>
        <v>OFF</v>
      </c>
      <c r="G10" s="1" t="b">
        <f>IF(ISBLANK($A10),FALSE,IF(COUNTIF(Classes!E$2:E$120,"*" &amp; $A10 &amp; "*")&gt;1,TRUE,FALSE))</f>
        <v>0</v>
      </c>
      <c r="H10" s="1" t="b">
        <f>IF(ISBLANK($A10),FALSE,IF(COUNTIF(Classes!F$2:F$120,"*" &amp; $A10 &amp; "*")&gt;1,TRUE,FALSE))</f>
        <v>0</v>
      </c>
      <c r="I10" s="1" t="b">
        <f>IF(ISBLANK($A10),FALSE,IF(COUNTIF(Classes!G$2:G$120,"*" &amp; $A10 &amp; "*")&gt;1,TRUE,FALSE))</f>
        <v>0</v>
      </c>
      <c r="J10" s="1" t="b">
        <f>IF(ISBLANK($A10),FALSE,IF(COUNTIF(Classes!H$2:H$120,"*" &amp; $A10 &amp; "*")&gt;1,TRUE,FALSE))</f>
        <v>0</v>
      </c>
      <c r="K10" s="1" t="b">
        <f>IF(ISBLANK($A10),FALSE,IF(COUNTIF(Classes!I$2:I$120,"*" &amp; $A10 &amp; "*")&gt;1,TRUE,FALSE))</f>
        <v>0</v>
      </c>
      <c r="L10" s="8" t="str">
        <f>IF((LEN(A10) &gt; 0),CONCATENATE('Counselor Export'!A10,",",'Counselor Export'!B10,",",'Counselor Export'!C10,",",B10,",",C10,",",D10,",",E10,",",F10),"")</f>
        <v>Anna,Kassen,,OFF,OFF,OFF,OFF,OFF</v>
      </c>
    </row>
    <row r="11" spans="1:12" ht="25">
      <c r="A11" s="7" t="str">
        <f>'Counselor Export'!K11</f>
        <v>Ashley</v>
      </c>
      <c r="B11" s="1" t="str">
        <f>IF((LEN($A11) &gt; 0),IF(ISERROR(VLOOKUP("*" &amp; $A11 &amp; "*",Classes!E$2:$J$120,6,FALSE)),"OFF",VLOOKUP("*" &amp; $A11 &amp; "*",Classes!E$2:$J$120,6,FALSE)),"")</f>
        <v>Cheer/Tumbling</v>
      </c>
      <c r="C11" s="1" t="str">
        <f>IF((LEN($A11) &gt; 0),IF(ISERROR(VLOOKUP("*" &amp; $A11 &amp; "*",Classes!F$2:$J$120,5,FALSE)),"OFF",VLOOKUP("*" &amp; $A11 &amp; "*",Classes!F$2:$J$120,5,FALSE)),"")</f>
        <v>Animal Care</v>
      </c>
      <c r="D11" s="1" t="str">
        <f>IF((LEN($A11) &gt; 0),IF(ISERROR(VLOOKUP("*" &amp; $A11 &amp; "*",Classes!G$2:$J$120,4,FALSE)),"OFF",VLOOKUP("*" &amp; $A11 &amp; "*",Classes!G$2:$J$120,4,FALSE)),"")</f>
        <v>Mountian Bike</v>
      </c>
      <c r="E11" s="1" t="str">
        <f>IF((LEN($A11) &gt; 0),IF(ISERROR(VLOOKUP("*" &amp; $A11 &amp; "*",Classes!H$2:$J$120,3,FALSE)),"OFF",VLOOKUP("*" &amp; $A11 &amp; "*",Classes!H$2:$J$120,3,FALSE)),"")</f>
        <v>OFF</v>
      </c>
      <c r="F11" s="1" t="str">
        <f>IF((LEN($A11) &gt; 0),IF(ISERROR(VLOOKUP("*" &amp; $A11 &amp; "*",Classes!I$2:$J$120,2,FALSE)),"OFF",VLOOKUP("*" &amp; $A11 &amp; "*",Classes!I$2:$J$120,2,FALSE)),"")</f>
        <v>IG</v>
      </c>
      <c r="G11" s="1" t="b">
        <f>IF(ISBLANK($A11),FALSE,IF(COUNTIF(Classes!E$2:E$120,"*" &amp; $A11 &amp; "*")&gt;1,TRUE,FALSE))</f>
        <v>0</v>
      </c>
      <c r="H11" s="1" t="b">
        <f>IF(ISBLANK($A11),FALSE,IF(COUNTIF(Classes!F$2:F$120,"*" &amp; $A11 &amp; "*")&gt;1,TRUE,FALSE))</f>
        <v>0</v>
      </c>
      <c r="I11" s="1" t="b">
        <f>IF(ISBLANK($A11),FALSE,IF(COUNTIF(Classes!G$2:G$120,"*" &amp; $A11 &amp; "*")&gt;1,TRUE,FALSE))</f>
        <v>0</v>
      </c>
      <c r="J11" s="1" t="b">
        <f>IF(ISBLANK($A11),FALSE,IF(COUNTIF(Classes!H$2:H$120,"*" &amp; $A11 &amp; "*")&gt;1,TRUE,FALSE))</f>
        <v>0</v>
      </c>
      <c r="K11" s="1" t="b">
        <f>IF(ISBLANK($A11),FALSE,IF(COUNTIF(Classes!I$2:I$120,"*" &amp; $A11 &amp; "*")&gt;1,TRUE,FALSE))</f>
        <v>0</v>
      </c>
      <c r="L11" s="8" t="str">
        <f>IF((LEN(A11) &gt; 0),CONCATENATE('Counselor Export'!A11,",",'Counselor Export'!B11,",",'Counselor Export'!C11,",",B11,",",C11,",",D11,",",E11,",",F11),"")</f>
        <v>Ashley,kelder,,Cheer/Tumbling,Animal Care,Mountian Bike,OFF,IG</v>
      </c>
    </row>
    <row r="12" spans="1:12" ht="25">
      <c r="A12" s="7" t="str">
        <f>'Counselor Export'!K12</f>
        <v>BethM</v>
      </c>
      <c r="B12" s="1" t="str">
        <f>IF((LEN($A12) &gt; 0),IF(ISERROR(VLOOKUP("*" &amp; $A12 &amp; "*",Classes!E$2:$J$120,6,FALSE)),"OFF",VLOOKUP("*" &amp; $A12 &amp; "*",Classes!E$2:$J$120,6,FALSE)),"")</f>
        <v>OFF</v>
      </c>
      <c r="C12" s="1" t="str">
        <f>IF((LEN($A12) &gt; 0),IF(ISERROR(VLOOKUP("*" &amp; $A12 &amp; "*",Classes!F$2:$J$120,5,FALSE)),"OFF",VLOOKUP("*" &amp; $A12 &amp; "*",Classes!F$2:$J$120,5,FALSE)),"")</f>
        <v>OFF</v>
      </c>
      <c r="D12" s="1" t="str">
        <f>IF((LEN($A12) &gt; 0),IF(ISERROR(VLOOKUP("*" &amp; $A12 &amp; "*",Classes!G$2:$J$120,4,FALSE)),"OFF",VLOOKUP("*" &amp; $A12 &amp; "*",Classes!G$2:$J$120,4,FALSE)),"")</f>
        <v>OFF</v>
      </c>
      <c r="E12" s="1" t="str">
        <f>IF((LEN($A12) &gt; 0),IF(ISERROR(VLOOKUP("*" &amp; $A12 &amp; "*",Classes!H$2:$J$120,3,FALSE)),"OFF",VLOOKUP("*" &amp; $A12 &amp; "*",Classes!H$2:$J$120,3,FALSE)),"")</f>
        <v>OFF</v>
      </c>
      <c r="F12" s="1" t="str">
        <f>IF((LEN($A12) &gt; 0),IF(ISERROR(VLOOKUP("*" &amp; $A12 &amp; "*",Classes!I$2:$J$120,2,FALSE)),"OFF",VLOOKUP("*" &amp; $A12 &amp; "*",Classes!I$2:$J$120,2,FALSE)),"")</f>
        <v>OFF</v>
      </c>
      <c r="G12" s="1" t="b">
        <f>IF(ISBLANK($A12),FALSE,IF(COUNTIF(Classes!E$2:E$120,"*" &amp; $A12 &amp; "*")&gt;1,TRUE,FALSE))</f>
        <v>0</v>
      </c>
      <c r="H12" s="1" t="b">
        <f>IF(ISBLANK($A12),FALSE,IF(COUNTIF(Classes!F$2:F$120,"*" &amp; $A12 &amp; "*")&gt;1,TRUE,FALSE))</f>
        <v>0</v>
      </c>
      <c r="I12" s="1" t="b">
        <f>IF(ISBLANK($A12),FALSE,IF(COUNTIF(Classes!G$2:G$120,"*" &amp; $A12 &amp; "*")&gt;1,TRUE,FALSE))</f>
        <v>0</v>
      </c>
      <c r="J12" s="1" t="b">
        <f>IF(ISBLANK($A12),FALSE,IF(COUNTIF(Classes!H$2:H$120,"*" &amp; $A12 &amp; "*")&gt;1,TRUE,FALSE))</f>
        <v>0</v>
      </c>
      <c r="K12" s="1" t="b">
        <f>IF(ISBLANK($A12),FALSE,IF(COUNTIF(Classes!I$2:I$120,"*" &amp; $A12 &amp; "*")&gt;1,TRUE,FALSE))</f>
        <v>0</v>
      </c>
      <c r="L12" s="8" t="str">
        <f>IF((LEN(A12) &gt; 0),CONCATENATE('Counselor Export'!A12,",",'Counselor Export'!B12,",",'Counselor Export'!C12,",",B12,",",C12,",",D12,",",E12,",",F12),"")</f>
        <v>Beth,Moss,,OFF,OFF,OFF,OFF,OFF</v>
      </c>
    </row>
    <row r="13" spans="1:12" ht="25">
      <c r="A13" s="7" t="str">
        <f>'Counselor Export'!K13</f>
        <v>BethS</v>
      </c>
      <c r="B13" s="1" t="str">
        <f>IF((LEN($A13) &gt; 0),IF(ISERROR(VLOOKUP("*" &amp; $A13 &amp; "*",Classes!E$2:$J$120,6,FALSE)),"OFF",VLOOKUP("*" &amp; $A13 &amp; "*",Classes!E$2:$J$120,6,FALSE)),"")</f>
        <v>OFF</v>
      </c>
      <c r="C13" s="1" t="str">
        <f>IF((LEN($A13) &gt; 0),IF(ISERROR(VLOOKUP("*" &amp; $A13 &amp; "*",Classes!F$2:$J$120,5,FALSE)),"OFF",VLOOKUP("*" &amp; $A13 &amp; "*",Classes!F$2:$J$120,5,FALSE)),"")</f>
        <v>Cooking</v>
      </c>
      <c r="D13" s="1" t="str">
        <f>IF((LEN($A13) &gt; 0),IF(ISERROR(VLOOKUP("*" &amp; $A13 &amp; "*",Classes!G$2:$J$120,4,FALSE)),"OFF",VLOOKUP("*" &amp; $A13 &amp; "*",Classes!G$2:$J$120,4,FALSE)),"")</f>
        <v>Llama Care</v>
      </c>
      <c r="E13" s="1" t="str">
        <f>IF((LEN($A13) &gt; 0),IF(ISERROR(VLOOKUP("*" &amp; $A13 &amp; "*",Classes!H$2:$J$120,3,FALSE)),"OFF",VLOOKUP("*" &amp; $A13 &amp; "*",Classes!H$2:$J$120,3,FALSE)),"")</f>
        <v>Riding</v>
      </c>
      <c r="F13" s="1" t="str">
        <f>IF((LEN($A13) &gt; 0),IF(ISERROR(VLOOKUP("*" &amp; $A13 &amp; "*",Classes!I$2:$J$120,2,FALSE)),"OFF",VLOOKUP("*" &amp; $A13 &amp; "*",Classes!I$2:$J$120,2,FALSE)),"")</f>
        <v>Riding</v>
      </c>
      <c r="G13" s="1" t="b">
        <f>IF(ISBLANK($A13),FALSE,IF(COUNTIF(Classes!E$2:E$120,"*" &amp; $A13 &amp; "*")&gt;1,TRUE,FALSE))</f>
        <v>0</v>
      </c>
      <c r="H13" s="1" t="b">
        <f>IF(ISBLANK($A13),FALSE,IF(COUNTIF(Classes!F$2:F$120,"*" &amp; $A13 &amp; "*")&gt;1,TRUE,FALSE))</f>
        <v>0</v>
      </c>
      <c r="I13" s="1" t="b">
        <f>IF(ISBLANK($A13),FALSE,IF(COUNTIF(Classes!G$2:G$120,"*" &amp; $A13 &amp; "*")&gt;1,TRUE,FALSE))</f>
        <v>0</v>
      </c>
      <c r="J13" s="1" t="b">
        <f>IF(ISBLANK($A13),FALSE,IF(COUNTIF(Classes!H$2:H$120,"*" &amp; $A13 &amp; "*")&gt;1,TRUE,FALSE))</f>
        <v>0</v>
      </c>
      <c r="K13" s="1" t="b">
        <f>IF(ISBLANK($A13),FALSE,IF(COUNTIF(Classes!I$2:I$120,"*" &amp; $A13 &amp; "*")&gt;1,TRUE,FALSE))</f>
        <v>0</v>
      </c>
      <c r="L13" s="8" t="str">
        <f>IF((LEN(A13) &gt; 0),CONCATENATE('Counselor Export'!A13,",",'Counselor Export'!B13,",",'Counselor Export'!C13,",",B13,",",C13,",",D13,",",E13,",",F13),"")</f>
        <v>Beth,Sugar,,OFF,Cooking,Llama Care,Riding,Riding</v>
      </c>
    </row>
    <row r="14" spans="1:12" ht="25">
      <c r="A14" s="7" t="str">
        <f>'Counselor Export'!K14</f>
        <v>Brian</v>
      </c>
      <c r="B14" s="1" t="str">
        <f>IF((LEN($A14) &gt; 0),IF(ISERROR(VLOOKUP("*" &amp; $A14 &amp; "*",Classes!E$2:$J$120,6,FALSE)),"OFF",VLOOKUP("*" &amp; $A14 &amp; "*",Classes!E$2:$J$120,6,FALSE)),"")</f>
        <v>Planning</v>
      </c>
      <c r="C14" s="1" t="str">
        <f>IF((LEN($A14) &gt; 0),IF(ISERROR(VLOOKUP("*" &amp; $A14 &amp; "*",Classes!F$2:$J$120,5,FALSE)),"OFF",VLOOKUP("*" &amp; $A14 &amp; "*",Classes!F$2:$J$120,5,FALSE)),"")</f>
        <v>Planning</v>
      </c>
      <c r="D14" s="1" t="str">
        <f>IF((LEN($A14) &gt; 0),IF(ISERROR(VLOOKUP("*" &amp; $A14 &amp; "*",Classes!G$2:$J$120,4,FALSE)),"OFF",VLOOKUP("*" &amp; $A14 &amp; "*",Classes!G$2:$J$120,4,FALSE)),"")</f>
        <v>Planning</v>
      </c>
      <c r="E14" s="1" t="str">
        <f>IF((LEN($A14) &gt; 0),IF(ISERROR(VLOOKUP("*" &amp; $A14 &amp; "*",Classes!H$2:$J$120,3,FALSE)),"OFF",VLOOKUP("*" &amp; $A14 &amp; "*",Classes!H$2:$J$120,3,FALSE)),"")</f>
        <v>Planning</v>
      </c>
      <c r="F14" s="1" t="str">
        <f>IF((LEN($A14) &gt; 0),IF(ISERROR(VLOOKUP("*" &amp; $A14 &amp; "*",Classes!I$2:$J$120,2,FALSE)),"OFF",VLOOKUP("*" &amp; $A14 &amp; "*",Classes!I$2:$J$120,2,FALSE)),"")</f>
        <v>Planning</v>
      </c>
      <c r="G14" s="1" t="b">
        <f>IF(ISBLANK($A14),FALSE,IF(COUNTIF(Classes!E$2:E$120,"*" &amp; $A14 &amp; "*")&gt;1,TRUE,FALSE))</f>
        <v>0</v>
      </c>
      <c r="H14" s="1" t="b">
        <f>IF(ISBLANK($A14),FALSE,IF(COUNTIF(Classes!F$2:F$120,"*" &amp; $A14 &amp; "*")&gt;1,TRUE,FALSE))</f>
        <v>0</v>
      </c>
      <c r="I14" s="1" t="b">
        <f>IF(ISBLANK($A14),FALSE,IF(COUNTIF(Classes!G$2:G$120,"*" &amp; $A14 &amp; "*")&gt;1,TRUE,FALSE))</f>
        <v>0</v>
      </c>
      <c r="J14" s="1" t="b">
        <f>IF(ISBLANK($A14),FALSE,IF(COUNTIF(Classes!H$2:H$120,"*" &amp; $A14 &amp; "*")&gt;1,TRUE,FALSE))</f>
        <v>0</v>
      </c>
      <c r="K14" s="1" t="b">
        <f>IF(ISBLANK($A14),FALSE,IF(COUNTIF(Classes!I$2:I$120,"*" &amp; $A14 &amp; "*")&gt;1,TRUE,FALSE))</f>
        <v>0</v>
      </c>
      <c r="L14" s="8" t="str">
        <f>IF((LEN(A14) &gt; 0),CONCATENATE('Counselor Export'!A14,",",'Counselor Export'!B14,",",'Counselor Export'!C14,",",B14,",",C14,",",D14,",",E14,",",F14),"")</f>
        <v>Brian,Smith,,Planning,Planning,Planning,Planning,Planning</v>
      </c>
    </row>
    <row r="15" spans="1:12" ht="25">
      <c r="A15" s="7" t="str">
        <f>'Counselor Export'!K15</f>
        <v>Britny</v>
      </c>
      <c r="B15" s="1" t="str">
        <f>IF((LEN($A15) &gt; 0),IF(ISERROR(VLOOKUP("*" &amp; $A15 &amp; "*",Classes!E$2:$J$120,6,FALSE)),"OFF",VLOOKUP("*" &amp; $A15 &amp; "*",Classes!E$2:$J$120,6,FALSE)),"")</f>
        <v>Pottery</v>
      </c>
      <c r="C15" s="1" t="str">
        <f>IF((LEN($A15) &gt; 0),IF(ISERROR(VLOOKUP("*" &amp; $A15 &amp; "*",Classes!F$2:$J$120,5,FALSE)),"OFF",VLOOKUP("*" &amp; $A15 &amp; "*",Classes!F$2:$J$120,5,FALSE)),"")</f>
        <v>Office</v>
      </c>
      <c r="D15" s="1" t="str">
        <f>IF((LEN($A15) &gt; 0),IF(ISERROR(VLOOKUP("*" &amp; $A15 &amp; "*",Classes!G$2:$J$120,4,FALSE)),"OFF",VLOOKUP("*" &amp; $A15 &amp; "*",Classes!G$2:$J$120,4,FALSE)),"")</f>
        <v>Office</v>
      </c>
      <c r="E15" s="1" t="str">
        <f>IF((LEN($A15) &gt; 0),IF(ISERROR(VLOOKUP("*" &amp; $A15 &amp; "*",Classes!H$2:$J$120,3,FALSE)),"OFF",VLOOKUP("*" &amp; $A15 &amp; "*",Classes!H$2:$J$120,3,FALSE)),"")</f>
        <v>Wheel Pottery</v>
      </c>
      <c r="F15" s="1" t="str">
        <f>IF((LEN($A15) &gt; 0),IF(ISERROR(VLOOKUP("*" &amp; $A15 &amp; "*",Classes!I$2:$J$120,2,FALSE)),"OFF",VLOOKUP("*" &amp; $A15 &amp; "*",Classes!I$2:$J$120,2,FALSE)),"")</f>
        <v>OFF</v>
      </c>
      <c r="G15" s="1" t="b">
        <f>IF(ISBLANK($A15),FALSE,IF(COUNTIF(Classes!E$2:E$120,"*" &amp; $A15 &amp; "*")&gt;1,TRUE,FALSE))</f>
        <v>0</v>
      </c>
      <c r="H15" s="1" t="b">
        <f>IF(ISBLANK($A15),FALSE,IF(COUNTIF(Classes!F$2:F$120,"*" &amp; $A15 &amp; "*")&gt;1,TRUE,FALSE))</f>
        <v>0</v>
      </c>
      <c r="I15" s="1" t="b">
        <f>IF(ISBLANK($A15),FALSE,IF(COUNTIF(Classes!G$2:G$120,"*" &amp; $A15 &amp; "*")&gt;1,TRUE,FALSE))</f>
        <v>0</v>
      </c>
      <c r="J15" s="1" t="b">
        <f>IF(ISBLANK($A15),FALSE,IF(COUNTIF(Classes!H$2:H$120,"*" &amp; $A15 &amp; "*")&gt;1,TRUE,FALSE))</f>
        <v>0</v>
      </c>
      <c r="K15" s="1" t="b">
        <f>IF(ISBLANK($A15),FALSE,IF(COUNTIF(Classes!I$2:I$120,"*" &amp; $A15 &amp; "*")&gt;1,TRUE,FALSE))</f>
        <v>0</v>
      </c>
      <c r="L15" s="8" t="str">
        <f>IF((LEN(A15) &gt; 0),CONCATENATE('Counselor Export'!A15,",",'Counselor Export'!B15,",",'Counselor Export'!C15,",",B15,",",C15,",",D15,",",E15,",",F15),"")</f>
        <v>Britny,Jones,,Pottery,Office,Office,Wheel Pottery,OFF</v>
      </c>
    </row>
    <row r="16" spans="1:12" ht="25">
      <c r="A16" s="7" t="str">
        <f>'Counselor Export'!K16</f>
        <v>Bryan</v>
      </c>
      <c r="B16" s="1" t="str">
        <f>IF((LEN($A16) &gt; 0),IF(ISERROR(VLOOKUP("*" &amp; $A16 &amp; "*",Classes!E$2:$J$120,6,FALSE)),"OFF",VLOOKUP("*" &amp; $A16 &amp; "*",Classes!E$2:$J$120,6,FALSE)),"")</f>
        <v>Office</v>
      </c>
      <c r="C16" s="1" t="str">
        <f>IF((LEN($A16) &gt; 0),IF(ISERROR(VLOOKUP("*" &amp; $A16 &amp; "*",Classes!F$2:$J$120,5,FALSE)),"OFF",VLOOKUP("*" &amp; $A16 &amp; "*",Classes!F$2:$J$120,5,FALSE)),"")</f>
        <v>Llama Care</v>
      </c>
      <c r="D16" s="1" t="str">
        <f>IF((LEN($A16) &gt; 0),IF(ISERROR(VLOOKUP("*" &amp; $A16 &amp; "*",Classes!G$2:$J$120,4,FALSE)),"OFF",VLOOKUP("*" &amp; $A16 &amp; "*",Classes!G$2:$J$120,4,FALSE)),"")</f>
        <v>OFF</v>
      </c>
      <c r="E16" s="1" t="str">
        <f>IF((LEN($A16) &gt; 0),IF(ISERROR(VLOOKUP("*" &amp; $A16 &amp; "*",Classes!H$2:$J$120,3,FALSE)),"OFF",VLOOKUP("*" &amp; $A16 &amp; "*",Classes!H$2:$J$120,3,FALSE)),"")</f>
        <v>Musical</v>
      </c>
      <c r="F16" s="1" t="str">
        <f>IF((LEN($A16) &gt; 0),IF(ISERROR(VLOOKUP("*" &amp; $A16 &amp; "*",Classes!I$2:$J$120,2,FALSE)),"OFF",VLOOKUP("*" &amp; $A16 &amp; "*",Classes!I$2:$J$120,2,FALSE)),"")</f>
        <v>Musical</v>
      </c>
      <c r="G16" s="1" t="b">
        <f>IF(ISBLANK($A16),FALSE,IF(COUNTIF(Classes!E$2:E$120,"*" &amp; $A16 &amp; "*")&gt;1,TRUE,FALSE))</f>
        <v>0</v>
      </c>
      <c r="H16" s="1" t="b">
        <f>IF(ISBLANK($A16),FALSE,IF(COUNTIF(Classes!F$2:F$120,"*" &amp; $A16 &amp; "*")&gt;1,TRUE,FALSE))</f>
        <v>0</v>
      </c>
      <c r="I16" s="1" t="b">
        <f>IF(ISBLANK($A16),FALSE,IF(COUNTIF(Classes!G$2:G$120,"*" &amp; $A16 &amp; "*")&gt;1,TRUE,FALSE))</f>
        <v>0</v>
      </c>
      <c r="J16" s="1" t="b">
        <f>IF(ISBLANK($A16),FALSE,IF(COUNTIF(Classes!H$2:H$120,"*" &amp; $A16 &amp; "*")&gt;1,TRUE,FALSE))</f>
        <v>0</v>
      </c>
      <c r="K16" s="1" t="b">
        <f>IF(ISBLANK($A16),FALSE,IF(COUNTIF(Classes!I$2:I$120,"*" &amp; $A16 &amp; "*")&gt;1,TRUE,FALSE))</f>
        <v>0</v>
      </c>
      <c r="L16" s="8" t="str">
        <f>IF((LEN(A16) &gt; 0),CONCATENATE('Counselor Export'!A16,",",'Counselor Export'!B16,",",'Counselor Export'!C16,",",B16,",",C16,",",D16,",",E16,",",F16),"")</f>
        <v>Bryan,Cook,,Office,Llama Care,OFF,Musical,Musical</v>
      </c>
    </row>
    <row r="17" spans="1:12" ht="25">
      <c r="A17" s="7" t="str">
        <f>'Counselor Export'!K17</f>
        <v>Camille</v>
      </c>
      <c r="B17" s="1" t="str">
        <f>IF((LEN($A17) &gt; 0),IF(ISERROR(VLOOKUP("*" &amp; $A17 &amp; "*",Classes!E$2:$J$120,6,FALSE)),"OFF",VLOOKUP("*" &amp; $A17 &amp; "*",Classes!E$2:$J$120,6,FALSE)),"")</f>
        <v>Alive</v>
      </c>
      <c r="C17" s="1" t="str">
        <f>IF((LEN($A17) &gt; 0),IF(ISERROR(VLOOKUP("*" &amp; $A17 &amp; "*",Classes!F$2:$J$120,5,FALSE)),"OFF",VLOOKUP("*" &amp; $A17 &amp; "*",Classes!F$2:$J$120,5,FALSE)),"")</f>
        <v>Woodworking</v>
      </c>
      <c r="D17" s="1" t="str">
        <f>IF((LEN($A17) &gt; 0),IF(ISERROR(VLOOKUP("*" &amp; $A17 &amp; "*",Classes!G$2:$J$120,4,FALSE)),"OFF",VLOOKUP("*" &amp; $A17 &amp; "*",Classes!G$2:$J$120,4,FALSE)),"")</f>
        <v>Woodworking</v>
      </c>
      <c r="E17" s="1" t="str">
        <f>IF((LEN($A17) &gt; 0),IF(ISERROR(VLOOKUP("*" &amp; $A17 &amp; "*",Classes!H$2:$J$120,3,FALSE)),"OFF",VLOOKUP("*" &amp; $A17 &amp; "*",Classes!H$2:$J$120,3,FALSE)),"")</f>
        <v>Woodworking</v>
      </c>
      <c r="F17" s="1" t="str">
        <f>IF((LEN($A17) &gt; 0),IF(ISERROR(VLOOKUP("*" &amp; $A17 &amp; "*",Classes!I$2:$J$120,2,FALSE)),"OFF",VLOOKUP("*" &amp; $A17 &amp; "*",Classes!I$2:$J$120,2,FALSE)),"")</f>
        <v>OFF</v>
      </c>
      <c r="G17" s="1" t="b">
        <f>IF(ISBLANK($A17),FALSE,IF(COUNTIF(Classes!E$2:E$120,"*" &amp; $A17 &amp; "*")&gt;1,TRUE,FALSE))</f>
        <v>0</v>
      </c>
      <c r="H17" s="1" t="b">
        <f>IF(ISBLANK($A17),FALSE,IF(COUNTIF(Classes!F$2:F$120,"*" &amp; $A17 &amp; "*")&gt;1,TRUE,FALSE))</f>
        <v>0</v>
      </c>
      <c r="I17" s="1" t="b">
        <f>IF(ISBLANK($A17),FALSE,IF(COUNTIF(Classes!G$2:G$120,"*" &amp; $A17 &amp; "*")&gt;1,TRUE,FALSE))</f>
        <v>0</v>
      </c>
      <c r="J17" s="1" t="b">
        <f>IF(ISBLANK($A17),FALSE,IF(COUNTIF(Classes!H$2:H$120,"*" &amp; $A17 &amp; "*")&gt;1,TRUE,FALSE))</f>
        <v>0</v>
      </c>
      <c r="K17" s="1" t="b">
        <f>IF(ISBLANK($A17),FALSE,IF(COUNTIF(Classes!I$2:I$120,"*" &amp; $A17 &amp; "*")&gt;1,TRUE,FALSE))</f>
        <v>0</v>
      </c>
      <c r="L17" s="8" t="str">
        <f>IF((LEN(A17) &gt; 0),CONCATENATE('Counselor Export'!A17,",",'Counselor Export'!B17,",",'Counselor Export'!C17,",",B17,",",C17,",",D17,",",E17,",",F17),"")</f>
        <v>Camille,Oliveros,,Alive,Woodworking,Woodworking,Woodworking,OFF</v>
      </c>
    </row>
    <row r="18" spans="1:12" ht="25">
      <c r="A18" s="7" t="str">
        <f>'Counselor Export'!K18</f>
        <v>Carmi</v>
      </c>
      <c r="B18" s="1" t="str">
        <f>IF((LEN($A18) &gt; 0),IF(ISERROR(VLOOKUP("*" &amp; $A18 &amp; "*",Classes!E$2:$J$120,6,FALSE)),"OFF",VLOOKUP("*" &amp; $A18 &amp; "*",Classes!E$2:$J$120,6,FALSE)),"")</f>
        <v>Glass Beads</v>
      </c>
      <c r="C18" s="1" t="str">
        <f>IF((LEN($A18) &gt; 0),IF(ISERROR(VLOOKUP("*" &amp; $A18 &amp; "*",Classes!F$2:$J$120,5,FALSE)),"OFF",VLOOKUP("*" &amp; $A18 &amp; "*",Classes!F$2:$J$120,5,FALSE)),"")</f>
        <v>Glass Beads</v>
      </c>
      <c r="D18" s="1" t="str">
        <f>IF((LEN($A18) &gt; 0),IF(ISERROR(VLOOKUP("*" &amp; $A18 &amp; "*",Classes!G$2:$J$120,4,FALSE)),"OFF",VLOOKUP("*" &amp; $A18 &amp; "*",Classes!G$2:$J$120,4,FALSE)),"")</f>
        <v>Alive</v>
      </c>
      <c r="E18" s="1" t="str">
        <f>IF((LEN($A18) &gt; 0),IF(ISERROR(VLOOKUP("*" &amp; $A18 &amp; "*",Classes!H$2:$J$120,3,FALSE)),"OFF",VLOOKUP("*" &amp; $A18 &amp; "*",Classes!H$2:$J$120,3,FALSE)),"")</f>
        <v>Glass Beads</v>
      </c>
      <c r="F18" s="1" t="str">
        <f>IF((LEN($A18) &gt; 0),IF(ISERROR(VLOOKUP("*" &amp; $A18 &amp; "*",Classes!I$2:$J$120,2,FALSE)),"OFF",VLOOKUP("*" &amp; $A18 &amp; "*",Classes!I$2:$J$120,2,FALSE)),"")</f>
        <v>Planning</v>
      </c>
      <c r="G18" s="1" t="b">
        <f>IF(ISBLANK($A18),FALSE,IF(COUNTIF(Classes!E$2:E$120,"*" &amp; $A18 &amp; "*")&gt;1,TRUE,FALSE))</f>
        <v>0</v>
      </c>
      <c r="H18" s="1" t="b">
        <f>IF(ISBLANK($A18),FALSE,IF(COUNTIF(Classes!F$2:F$120,"*" &amp; $A18 &amp; "*")&gt;1,TRUE,FALSE))</f>
        <v>0</v>
      </c>
      <c r="I18" s="1" t="b">
        <f>IF(ISBLANK($A18),FALSE,IF(COUNTIF(Classes!G$2:G$120,"*" &amp; $A18 &amp; "*")&gt;1,TRUE,FALSE))</f>
        <v>0</v>
      </c>
      <c r="J18" s="1" t="b">
        <f>IF(ISBLANK($A18),FALSE,IF(COUNTIF(Classes!H$2:H$120,"*" &amp; $A18 &amp; "*")&gt;1,TRUE,FALSE))</f>
        <v>0</v>
      </c>
      <c r="K18" s="1" t="b">
        <f>IF(ISBLANK($A18),FALSE,IF(COUNTIF(Classes!I$2:I$120,"*" &amp; $A18 &amp; "*")&gt;1,TRUE,FALSE))</f>
        <v>0</v>
      </c>
      <c r="L18" s="8" t="str">
        <f>IF((LEN(A18) &gt; 0),CONCATENATE('Counselor Export'!A18,",",'Counselor Export'!B18,",",'Counselor Export'!C18,",",B18,",",C18,",",D18,",",E18,",",F18),"")</f>
        <v>Carmi,Gilbert,,Glass Beads,Glass Beads,Alive,Glass Beads,Planning</v>
      </c>
    </row>
    <row r="19" spans="1:12" ht="25">
      <c r="A19" s="7" t="str">
        <f>'Counselor Export'!K19</f>
        <v>Cassie</v>
      </c>
      <c r="B19" s="1" t="str">
        <f>IF((LEN($A19) &gt; 0),IF(ISERROR(VLOOKUP("*" &amp; $A19 &amp; "*",Classes!E$2:$J$120,6,FALSE)),"OFF",VLOOKUP("*" &amp; $A19 &amp; "*",Classes!E$2:$J$120,6,FALSE)),"")</f>
        <v>Llama Care</v>
      </c>
      <c r="C19" s="1" t="str">
        <f>IF((LEN($A19) &gt; 0),IF(ISERROR(VLOOKUP("*" &amp; $A19 &amp; "*",Classes!F$2:$J$120,5,FALSE)),"OFF",VLOOKUP("*" &amp; $A19 &amp; "*",Classes!F$2:$J$120,5,FALSE)),"")</f>
        <v>Swimming a</v>
      </c>
      <c r="D19" s="1" t="str">
        <f>IF((LEN($A19) &gt; 0),IF(ISERROR(VLOOKUP("*" &amp; $A19 &amp; "*",Classes!G$2:$J$120,4,FALSE)),"OFF",VLOOKUP("*" &amp; $A19 &amp; "*",Classes!G$2:$J$120,4,FALSE)),"")</f>
        <v>Swimming a</v>
      </c>
      <c r="E19" s="1" t="str">
        <f>IF((LEN($A19) &gt; 0),IF(ISERROR(VLOOKUP("*" &amp; $A19 &amp; "*",Classes!H$2:$J$120,3,FALSE)),"OFF",VLOOKUP("*" &amp; $A19 &amp; "*",Classes!H$2:$J$120,3,FALSE)),"")</f>
        <v>Mosaics</v>
      </c>
      <c r="F19" s="1" t="str">
        <f>IF((LEN($A19) &gt; 0),IF(ISERROR(VLOOKUP("*" &amp; $A19 &amp; "*",Classes!I$2:$J$120,2,FALSE)),"OFF",VLOOKUP("*" &amp; $A19 &amp; "*",Classes!I$2:$J$120,2,FALSE)),"")</f>
        <v>OFF</v>
      </c>
      <c r="G19" s="1" t="b">
        <f>IF(ISBLANK($A19),FALSE,IF(COUNTIF(Classes!E$2:E$120,"*" &amp; $A19 &amp; "*")&gt;1,TRUE,FALSE))</f>
        <v>0</v>
      </c>
      <c r="H19" s="1" t="b">
        <f>IF(ISBLANK($A19),FALSE,IF(COUNTIF(Classes!F$2:F$120,"*" &amp; $A19 &amp; "*")&gt;1,TRUE,FALSE))</f>
        <v>0</v>
      </c>
      <c r="I19" s="1" t="b">
        <f>IF(ISBLANK($A19),FALSE,IF(COUNTIF(Classes!G$2:G$120,"*" &amp; $A19 &amp; "*")&gt;1,TRUE,FALSE))</f>
        <v>0</v>
      </c>
      <c r="J19" s="1" t="b">
        <f>IF(ISBLANK($A19),FALSE,IF(COUNTIF(Classes!H$2:H$120,"*" &amp; $A19 &amp; "*")&gt;1,TRUE,FALSE))</f>
        <v>0</v>
      </c>
      <c r="K19" s="1" t="b">
        <f>IF(ISBLANK($A19),FALSE,IF(COUNTIF(Classes!I$2:I$120,"*" &amp; $A19 &amp; "*")&gt;1,TRUE,FALSE))</f>
        <v>0</v>
      </c>
      <c r="L19" s="8" t="str">
        <f>IF((LEN(A19) &gt; 0),CONCATENATE('Counselor Export'!A19,",",'Counselor Export'!B19,",",'Counselor Export'!C19,",",B19,",",C19,",",D19,",",E19,",",F19),"")</f>
        <v>Cassie,Roper,,Llama Care,Swimming a,Swimming a,Mosaics,OFF</v>
      </c>
    </row>
    <row r="20" spans="1:12" ht="25">
      <c r="A20" s="7" t="str">
        <f>'Counselor Export'!K20</f>
        <v>Ceisley</v>
      </c>
      <c r="B20" s="1" t="str">
        <f>IF((LEN($A20) &gt; 0),IF(ISERROR(VLOOKUP("*" &amp; $A20 &amp; "*",Classes!E$2:$J$120,6,FALSE)),"OFF",VLOOKUP("*" &amp; $A20 &amp; "*",Classes!E$2:$J$120,6,FALSE)),"")</f>
        <v>Sance</v>
      </c>
      <c r="C20" s="1" t="str">
        <f>IF((LEN($A20) &gt; 0),IF(ISERROR(VLOOKUP("*" &amp; $A20 &amp; "*",Classes!F$2:$J$120,5,FALSE)),"OFF",VLOOKUP("*" &amp; $A20 &amp; "*",Classes!F$2:$J$120,5,FALSE)),"")</f>
        <v>OFF</v>
      </c>
      <c r="D20" s="1" t="str">
        <f>IF((LEN($A20) &gt; 0),IF(ISERROR(VLOOKUP("*" &amp; $A20 &amp; "*",Classes!G$2:$J$120,4,FALSE)),"OFF",VLOOKUP("*" &amp; $A20 &amp; "*",Classes!G$2:$J$120,4,FALSE)),"")</f>
        <v>Singing</v>
      </c>
      <c r="E20" s="1" t="str">
        <f>IF((LEN($A20) &gt; 0),IF(ISERROR(VLOOKUP("*" &amp; $A20 &amp; "*",Classes!H$2:$J$120,3,FALSE)),"OFF",VLOOKUP("*" &amp; $A20 &amp; "*",Classes!H$2:$J$120,3,FALSE)),"")</f>
        <v>Musical</v>
      </c>
      <c r="F20" s="1" t="str">
        <f>IF((LEN($A20) &gt; 0),IF(ISERROR(VLOOKUP("*" &amp; $A20 &amp; "*",Classes!I$2:$J$120,2,FALSE)),"OFF",VLOOKUP("*" &amp; $A20 &amp; "*",Classes!I$2:$J$120,2,FALSE)),"")</f>
        <v>Musical</v>
      </c>
      <c r="G20" s="1" t="b">
        <f>IF(ISBLANK($A20),FALSE,IF(COUNTIF(Classes!E$2:E$120,"*" &amp; $A20 &amp; "*")&gt;1,TRUE,FALSE))</f>
        <v>0</v>
      </c>
      <c r="H20" s="1" t="b">
        <f>IF(ISBLANK($A20),FALSE,IF(COUNTIF(Classes!F$2:F$120,"*" &amp; $A20 &amp; "*")&gt;1,TRUE,FALSE))</f>
        <v>0</v>
      </c>
      <c r="I20" s="1" t="b">
        <f>IF(ISBLANK($A20),FALSE,IF(COUNTIF(Classes!G$2:G$120,"*" &amp; $A20 &amp; "*")&gt;1,TRUE,FALSE))</f>
        <v>0</v>
      </c>
      <c r="J20" s="1" t="b">
        <f>IF(ISBLANK($A20),FALSE,IF(COUNTIF(Classes!H$2:H$120,"*" &amp; $A20 &amp; "*")&gt;1,TRUE,FALSE))</f>
        <v>0</v>
      </c>
      <c r="K20" s="1" t="b">
        <f>IF(ISBLANK($A20),FALSE,IF(COUNTIF(Classes!I$2:I$120,"*" &amp; $A20 &amp; "*")&gt;1,TRUE,FALSE))</f>
        <v>0</v>
      </c>
      <c r="L20" s="8" t="str">
        <f>IF((LEN(A20) &gt; 0),CONCATENATE('Counselor Export'!A20,",",'Counselor Export'!B20,",",'Counselor Export'!C20,",",B20,",",C20,",",D20,",",E20,",",F20),"")</f>
        <v>Ceisley,Siotha,,Sance,OFF,Singing,Musical,Musical</v>
      </c>
    </row>
    <row r="21" spans="1:12" ht="25">
      <c r="A21" s="7" t="str">
        <f>'Counselor Export'!K21</f>
        <v>Cherity</v>
      </c>
      <c r="B21" s="1" t="str">
        <f>IF((LEN($A21) &gt; 0),IF(ISERROR(VLOOKUP("*" &amp; $A21 &amp; "*",Classes!E$2:$J$120,6,FALSE)),"OFF",VLOOKUP("*" &amp; $A21 &amp; "*",Classes!E$2:$J$120,6,FALSE)),"")</f>
        <v>Llama Care</v>
      </c>
      <c r="C21" s="1" t="str">
        <f>IF((LEN($A21) &gt; 0),IF(ISERROR(VLOOKUP("*" &amp; $A21 &amp; "*",Classes!F$2:$J$120,5,FALSE)),"OFF",VLOOKUP("*" &amp; $A21 &amp; "*",Classes!F$2:$J$120,5,FALSE)),"")</f>
        <v>Riding</v>
      </c>
      <c r="D21" s="1" t="str">
        <f>IF((LEN($A21) &gt; 0),IF(ISERROR(VLOOKUP("*" &amp; $A21 &amp; "*",Classes!G$2:$J$120,4,FALSE)),"OFF",VLOOKUP("*" &amp; $A21 &amp; "*",Classes!G$2:$J$120,4,FALSE)),"")</f>
        <v>OFF</v>
      </c>
      <c r="E21" s="1" t="str">
        <f>IF((LEN($A21) &gt; 0),IF(ISERROR(VLOOKUP("*" &amp; $A21 &amp; "*",Classes!H$2:$J$120,3,FALSE)),"OFF",VLOOKUP("*" &amp; $A21 &amp; "*",Classes!H$2:$J$120,3,FALSE)),"")</f>
        <v>Musical</v>
      </c>
      <c r="F21" s="1" t="str">
        <f>IF((LEN($A21) &gt; 0),IF(ISERROR(VLOOKUP("*" &amp; $A21 &amp; "*",Classes!I$2:$J$120,2,FALSE)),"OFF",VLOOKUP("*" &amp; $A21 &amp; "*",Classes!I$2:$J$120,2,FALSE)),"")</f>
        <v>Musical</v>
      </c>
      <c r="G21" s="1" t="b">
        <f>IF(ISBLANK($A21),FALSE,IF(COUNTIF(Classes!E$2:E$120,"*" &amp; $A21 &amp; "*")&gt;1,TRUE,FALSE))</f>
        <v>0</v>
      </c>
      <c r="H21" s="1" t="b">
        <f>IF(ISBLANK($A21),FALSE,IF(COUNTIF(Classes!F$2:F$120,"*" &amp; $A21 &amp; "*")&gt;1,TRUE,FALSE))</f>
        <v>0</v>
      </c>
      <c r="I21" s="1" t="b">
        <f>IF(ISBLANK($A21),FALSE,IF(COUNTIF(Classes!G$2:G$120,"*" &amp; $A21 &amp; "*")&gt;1,TRUE,FALSE))</f>
        <v>0</v>
      </c>
      <c r="J21" s="1" t="b">
        <f>IF(ISBLANK($A21),FALSE,IF(COUNTIF(Classes!H$2:H$120,"*" &amp; $A21 &amp; "*")&gt;1,TRUE,FALSE))</f>
        <v>0</v>
      </c>
      <c r="K21" s="1" t="b">
        <f>IF(ISBLANK($A21),FALSE,IF(COUNTIF(Classes!I$2:I$120,"*" &amp; $A21 &amp; "*")&gt;1,TRUE,FALSE))</f>
        <v>0</v>
      </c>
      <c r="L21" s="8" t="str">
        <f>IF((LEN(A21) &gt; 0),CONCATENATE('Counselor Export'!A21,",",'Counselor Export'!B21,",",'Counselor Export'!C21,",",B21,",",C21,",",D21,",",E21,",",F21),"")</f>
        <v>Cherity,Lenz,,Llama Care,Riding,OFF,Musical,Musical</v>
      </c>
    </row>
    <row r="22" spans="1:12" ht="25">
      <c r="A22" s="7" t="str">
        <f>'Counselor Export'!K22</f>
        <v>ChrisF</v>
      </c>
      <c r="B22" s="1" t="str">
        <f>IF((LEN($A22) &gt; 0),IF(ISERROR(VLOOKUP("*" &amp; $A22 &amp; "*",Classes!E$2:$J$120,6,FALSE)),"OFF",VLOOKUP("*" &amp; $A22 &amp; "*",Classes!E$2:$J$120,6,FALSE)),"")</f>
        <v>OFF</v>
      </c>
      <c r="C22" s="1" t="str">
        <f>IF((LEN($A22) &gt; 0),IF(ISERROR(VLOOKUP("*" &amp; $A22 &amp; "*",Classes!F$2:$J$120,5,FALSE)),"OFF",VLOOKUP("*" &amp; $A22 &amp; "*",Classes!F$2:$J$120,5,FALSE)),"")</f>
        <v>OFF</v>
      </c>
      <c r="D22" s="1" t="str">
        <f>IF((LEN($A22) &gt; 0),IF(ISERROR(VLOOKUP("*" &amp; $A22 &amp; "*",Classes!G$2:$J$120,4,FALSE)),"OFF",VLOOKUP("*" &amp; $A22 &amp; "*",Classes!G$2:$J$120,4,FALSE)),"")</f>
        <v>OFF</v>
      </c>
      <c r="E22" s="1" t="str">
        <f>IF((LEN($A22) &gt; 0),IF(ISERROR(VLOOKUP("*" &amp; $A22 &amp; "*",Classes!H$2:$J$120,3,FALSE)),"OFF",VLOOKUP("*" &amp; $A22 &amp; "*",Classes!H$2:$J$120,3,FALSE)),"")</f>
        <v>OFF</v>
      </c>
      <c r="F22" s="1" t="str">
        <f>IF((LEN($A22) &gt; 0),IF(ISERROR(VLOOKUP("*" &amp; $A22 &amp; "*",Classes!I$2:$J$120,2,FALSE)),"OFF",VLOOKUP("*" &amp; $A22 &amp; "*",Classes!I$2:$J$120,2,FALSE)),"")</f>
        <v>OFF</v>
      </c>
      <c r="G22" s="1" t="b">
        <f>IF(ISBLANK($A22),FALSE,IF(COUNTIF(Classes!E$2:E$120,"*" &amp; $A22 &amp; "*")&gt;1,TRUE,FALSE))</f>
        <v>0</v>
      </c>
      <c r="H22" s="1" t="b">
        <f>IF(ISBLANK($A22),FALSE,IF(COUNTIF(Classes!F$2:F$120,"*" &amp; $A22 &amp; "*")&gt;1,TRUE,FALSE))</f>
        <v>0</v>
      </c>
      <c r="I22" s="1" t="b">
        <f>IF(ISBLANK($A22),FALSE,IF(COUNTIF(Classes!G$2:G$120,"*" &amp; $A22 &amp; "*")&gt;1,TRUE,FALSE))</f>
        <v>0</v>
      </c>
      <c r="J22" s="1" t="b">
        <f>IF(ISBLANK($A22),FALSE,IF(COUNTIF(Classes!H$2:H$120,"*" &amp; $A22 &amp; "*")&gt;1,TRUE,FALSE))</f>
        <v>0</v>
      </c>
      <c r="K22" s="1" t="b">
        <f>IF(ISBLANK($A22),FALSE,IF(COUNTIF(Classes!I$2:I$120,"*" &amp; $A22 &amp; "*")&gt;1,TRUE,FALSE))</f>
        <v>0</v>
      </c>
      <c r="L22" s="8" t="str">
        <f>IF((LEN(A22) &gt; 0),CONCATENATE('Counselor Export'!A22,",",'Counselor Export'!B22,",",'Counselor Export'!C22,",",B22,",",C22,",",D22,",",E22,",",F22),"")</f>
        <v>Chris,Forget,,OFF,OFF,OFF,OFF,OFF</v>
      </c>
    </row>
    <row r="23" spans="1:12" ht="25">
      <c r="A23" s="7" t="str">
        <f>'Counselor Export'!K23</f>
        <v>Christine</v>
      </c>
      <c r="B23" s="1" t="str">
        <f>IF((LEN($A23) &gt; 0),IF(ISERROR(VLOOKUP("*" &amp; $A23 &amp; "*",Classes!E$2:$J$120,6,FALSE)),"OFF",VLOOKUP("*" &amp; $A23 &amp; "*",Classes!E$2:$J$120,6,FALSE)),"")</f>
        <v>Cooking</v>
      </c>
      <c r="C23" s="1" t="str">
        <f>IF((LEN($A23) &gt; 0),IF(ISERROR(VLOOKUP("*" &amp; $A23 &amp; "*",Classes!F$2:$J$120,5,FALSE)),"OFF",VLOOKUP("*" &amp; $A23 &amp; "*",Classes!F$2:$J$120,5,FALSE)),"")</f>
        <v>OFF</v>
      </c>
      <c r="D23" s="1" t="str">
        <f>IF((LEN($A23) &gt; 0),IF(ISERROR(VLOOKUP("*" &amp; $A23 &amp; "*",Classes!G$2:$J$120,4,FALSE)),"OFF",VLOOKUP("*" &amp; $A23 &amp; "*",Classes!G$2:$J$120,4,FALSE)),"")</f>
        <v>Play</v>
      </c>
      <c r="E23" s="1" t="str">
        <f>IF((LEN($A23) &gt; 0),IF(ISERROR(VLOOKUP("*" &amp; $A23 &amp; "*",Classes!H$2:$J$120,3,FALSE)),"OFF",VLOOKUP("*" &amp; $A23 &amp; "*",Classes!H$2:$J$120,3,FALSE)),"")</f>
        <v>Animal Care</v>
      </c>
      <c r="F23" s="1" t="str">
        <f>IF((LEN($A23) &gt; 0),IF(ISERROR(VLOOKUP("*" &amp; $A23 &amp; "*",Classes!I$2:$J$120,2,FALSE)),"OFF",VLOOKUP("*" &amp; $A23 &amp; "*",Classes!I$2:$J$120,2,FALSE)),"")</f>
        <v>Play</v>
      </c>
      <c r="G23" s="1" t="b">
        <f>IF(ISBLANK($A23),FALSE,IF(COUNTIF(Classes!E$2:E$120,"*" &amp; $A23 &amp; "*")&gt;1,TRUE,FALSE))</f>
        <v>0</v>
      </c>
      <c r="H23" s="1" t="b">
        <f>IF(ISBLANK($A23),FALSE,IF(COUNTIF(Classes!F$2:F$120,"*" &amp; $A23 &amp; "*")&gt;1,TRUE,FALSE))</f>
        <v>0</v>
      </c>
      <c r="I23" s="1" t="b">
        <f>IF(ISBLANK($A23),FALSE,IF(COUNTIF(Classes!G$2:G$120,"*" &amp; $A23 &amp; "*")&gt;1,TRUE,FALSE))</f>
        <v>0</v>
      </c>
      <c r="J23" s="1" t="b">
        <f>IF(ISBLANK($A23),FALSE,IF(COUNTIF(Classes!H$2:H$120,"*" &amp; $A23 &amp; "*")&gt;1,TRUE,FALSE))</f>
        <v>0</v>
      </c>
      <c r="K23" s="1" t="b">
        <f>IF(ISBLANK($A23),FALSE,IF(COUNTIF(Classes!I$2:I$120,"*" &amp; $A23 &amp; "*")&gt;1,TRUE,FALSE))</f>
        <v>0</v>
      </c>
      <c r="L23" s="8" t="str">
        <f>IF((LEN(A23) &gt; 0),CONCATENATE('Counselor Export'!A23,",",'Counselor Export'!B23,",",'Counselor Export'!C23,",",B23,",",C23,",",D23,",",E23,",",F23),"")</f>
        <v>Christine,Kassen,,Cooking,OFF,Play,Animal Care,Play</v>
      </c>
    </row>
    <row r="24" spans="1:12" ht="25">
      <c r="A24" s="7" t="str">
        <f>'Counselor Export'!K24</f>
        <v>Clare</v>
      </c>
      <c r="B24" s="1" t="str">
        <f>IF((LEN($A24) &gt; 0),IF(ISERROR(VLOOKUP("*" &amp; $A24 &amp; "*",Classes!E$2:$J$120,6,FALSE)),"OFF",VLOOKUP("*" &amp; $A24 &amp; "*",Classes!E$2:$J$120,6,FALSE)),"")</f>
        <v>OFF</v>
      </c>
      <c r="C24" s="1" t="str">
        <f>IF((LEN($A24) &gt; 0),IF(ISERROR(VLOOKUP("*" &amp; $A24 &amp; "*",Classes!F$2:$J$120,5,FALSE)),"OFF",VLOOKUP("*" &amp; $A24 &amp; "*",Classes!F$2:$J$120,5,FALSE)),"")</f>
        <v>Windsurfing</v>
      </c>
      <c r="D24" s="1" t="str">
        <f>IF((LEN($A24) &gt; 0),IF(ISERROR(VLOOKUP("*" &amp; $A24 &amp; "*",Classes!G$2:$J$120,4,FALSE)),"OFF",VLOOKUP("*" &amp; $A24 &amp; "*",Classes!G$2:$J$120,4,FALSE)),"")</f>
        <v>Planning</v>
      </c>
      <c r="E24" s="1" t="str">
        <f>IF((LEN($A24) &gt; 0),IF(ISERROR(VLOOKUP("*" &amp; $A24 &amp; "*",Classes!H$2:$J$120,3,FALSE)),"OFF",VLOOKUP("*" &amp; $A24 &amp; "*",Classes!H$2:$J$120,3,FALSE)),"")</f>
        <v>Swimming</v>
      </c>
      <c r="F24" s="1" t="str">
        <f>IF((LEN($A24) &gt; 0),IF(ISERROR(VLOOKUP("*" &amp; $A24 &amp; "*",Classes!I$2:$J$120,2,FALSE)),"OFF",VLOOKUP("*" &amp; $A24 &amp; "*",Classes!I$2:$J$120,2,FALSE)),"")</f>
        <v>Planning</v>
      </c>
      <c r="G24" s="1" t="b">
        <f>IF(ISBLANK($A24),FALSE,IF(COUNTIF(Classes!E$2:E$120,"*" &amp; $A24 &amp; "*")&gt;1,TRUE,FALSE))</f>
        <v>0</v>
      </c>
      <c r="H24" s="1" t="b">
        <f>IF(ISBLANK($A24),FALSE,IF(COUNTIF(Classes!F$2:F$120,"*" &amp; $A24 &amp; "*")&gt;1,TRUE,FALSE))</f>
        <v>0</v>
      </c>
      <c r="I24" s="1" t="b">
        <f>IF(ISBLANK($A24),FALSE,IF(COUNTIF(Classes!G$2:G$120,"*" &amp; $A24 &amp; "*")&gt;1,TRUE,FALSE))</f>
        <v>0</v>
      </c>
      <c r="J24" s="1" t="b">
        <f>IF(ISBLANK($A24),FALSE,IF(COUNTIF(Classes!H$2:H$120,"*" &amp; $A24 &amp; "*")&gt;1,TRUE,FALSE))</f>
        <v>0</v>
      </c>
      <c r="K24" s="1" t="b">
        <f>IF(ISBLANK($A24),FALSE,IF(COUNTIF(Classes!I$2:I$120,"*" &amp; $A24 &amp; "*")&gt;1,TRUE,FALSE))</f>
        <v>0</v>
      </c>
      <c r="L24" s="8" t="str">
        <f>IF((LEN(A24) &gt; 0),CONCATENATE('Counselor Export'!A24,",",'Counselor Export'!B24,",",'Counselor Export'!C24,",",B24,",",C24,",",D24,",",E24,",",F24),"")</f>
        <v>Clare,kelder,,OFF,Windsurfing,Planning,Swimming,Planning</v>
      </c>
    </row>
    <row r="25" spans="1:12" ht="25">
      <c r="A25" s="7" t="str">
        <f>'Counselor Export'!K25</f>
        <v>DanM</v>
      </c>
      <c r="B25" s="1" t="str">
        <f>IF((LEN($A25) &gt; 0),IF(ISERROR(VLOOKUP("*" &amp; $A25 &amp; "*",Classes!E$2:$J$120,6,FALSE)),"OFF",VLOOKUP("*" &amp; $A25 &amp; "*",Classes!E$2:$J$120,6,FALSE)),"")</f>
        <v>Wheel Pottery</v>
      </c>
      <c r="C25" s="1" t="str">
        <f>IF((LEN($A25) &gt; 0),IF(ISERROR(VLOOKUP("*" &amp; $A25 &amp; "*",Classes!F$2:$J$120,5,FALSE)),"OFF",VLOOKUP("*" &amp; $A25 &amp; "*",Classes!F$2:$J$120,5,FALSE)),"")</f>
        <v>Pottery</v>
      </c>
      <c r="D25" s="1" t="str">
        <f>IF((LEN($A25) &gt; 0),IF(ISERROR(VLOOKUP("*" &amp; $A25 &amp; "*",Classes!G$2:$J$120,4,FALSE)),"OFF",VLOOKUP("*" &amp; $A25 &amp; "*",Classes!G$2:$J$120,4,FALSE)),"")</f>
        <v>Pottery</v>
      </c>
      <c r="E25" s="1" t="str">
        <f>IF((LEN($A25) &gt; 0),IF(ISERROR(VLOOKUP("*" &amp; $A25 &amp; "*",Classes!H$2:$J$120,3,FALSE)),"OFF",VLOOKUP("*" &amp; $A25 &amp; "*",Classes!H$2:$J$120,3,FALSE)),"")</f>
        <v>Pottery</v>
      </c>
      <c r="F25" s="1" t="str">
        <f>IF((LEN($A25) &gt; 0),IF(ISERROR(VLOOKUP("*" &amp; $A25 &amp; "*",Classes!I$2:$J$120,2,FALSE)),"OFF",VLOOKUP("*" &amp; $A25 &amp; "*",Classes!I$2:$J$120,2,FALSE)),"")</f>
        <v>OFF</v>
      </c>
      <c r="G25" s="1" t="b">
        <f>IF(ISBLANK($A25),FALSE,IF(COUNTIF(Classes!E$2:E$120,"*" &amp; $A25 &amp; "*")&gt;1,TRUE,FALSE))</f>
        <v>0</v>
      </c>
      <c r="H25" s="1" t="b">
        <f>IF(ISBLANK($A25),FALSE,IF(COUNTIF(Classes!F$2:F$120,"*" &amp; $A25 &amp; "*")&gt;1,TRUE,FALSE))</f>
        <v>0</v>
      </c>
      <c r="I25" s="1" t="b">
        <f>IF(ISBLANK($A25),FALSE,IF(COUNTIF(Classes!G$2:G$120,"*" &amp; $A25 &amp; "*")&gt;1,TRUE,FALSE))</f>
        <v>0</v>
      </c>
      <c r="J25" s="1" t="b">
        <f>IF(ISBLANK($A25),FALSE,IF(COUNTIF(Classes!H$2:H$120,"*" &amp; $A25 &amp; "*")&gt;1,TRUE,FALSE))</f>
        <v>0</v>
      </c>
      <c r="K25" s="1" t="b">
        <f>IF(ISBLANK($A25),FALSE,IF(COUNTIF(Classes!I$2:I$120,"*" &amp; $A25 &amp; "*")&gt;1,TRUE,FALSE))</f>
        <v>0</v>
      </c>
      <c r="L25" s="8" t="str">
        <f>IF((LEN(A25) &gt; 0),CONCATENATE('Counselor Export'!A25,",",'Counselor Export'!B25,",",'Counselor Export'!C25,",",B25,",",C25,",",D25,",",E25,",",F25),"")</f>
        <v>Dan,Moss,,Wheel Pottery,Pottery,Pottery,Pottery,OFF</v>
      </c>
    </row>
    <row r="26" spans="1:12" ht="25">
      <c r="A26" s="7" t="str">
        <f>'Counselor Export'!K26</f>
        <v>DanS</v>
      </c>
      <c r="B26" s="1" t="str">
        <f>IF((LEN($A26) &gt; 0),IF(ISERROR(VLOOKUP("*" &amp; $A26 &amp; "*",Classes!E$2:$J$120,6,FALSE)),"OFF",VLOOKUP("*" &amp; $A26 &amp; "*",Classes!E$2:$J$120,6,FALSE)),"")</f>
        <v>OFF</v>
      </c>
      <c r="C26" s="1" t="str">
        <f>IF((LEN($A26) &gt; 0),IF(ISERROR(VLOOKUP("*" &amp; $A26 &amp; "*",Classes!F$2:$J$120,5,FALSE)),"OFF",VLOOKUP("*" &amp; $A26 &amp; "*",Classes!F$2:$J$120,5,FALSE)),"")</f>
        <v>OFF</v>
      </c>
      <c r="D26" s="1" t="str">
        <f>IF((LEN($A26) &gt; 0),IF(ISERROR(VLOOKUP("*" &amp; $A26 &amp; "*",Classes!G$2:$J$120,4,FALSE)),"OFF",VLOOKUP("*" &amp; $A26 &amp; "*",Classes!G$2:$J$120,4,FALSE)),"")</f>
        <v>OFF</v>
      </c>
      <c r="E26" s="1" t="str">
        <f>IF((LEN($A26) &gt; 0),IF(ISERROR(VLOOKUP("*" &amp; $A26 &amp; "*",Classes!H$2:$J$120,3,FALSE)),"OFF",VLOOKUP("*" &amp; $A26 &amp; "*",Classes!H$2:$J$120,3,FALSE)),"")</f>
        <v>OFF</v>
      </c>
      <c r="F26" s="1" t="str">
        <f>IF((LEN($A26) &gt; 0),IF(ISERROR(VLOOKUP("*" &amp; $A26 &amp; "*",Classes!I$2:$J$120,2,FALSE)),"OFF",VLOOKUP("*" &amp; $A26 &amp; "*",Classes!I$2:$J$120,2,FALSE)),"")</f>
        <v>OFF</v>
      </c>
      <c r="G26" s="1" t="b">
        <f>IF(ISBLANK($A26),FALSE,IF(COUNTIF(Classes!E$2:E$120,"*" &amp; $A26 &amp; "*")&gt;1,TRUE,FALSE))</f>
        <v>0</v>
      </c>
      <c r="H26" s="1" t="b">
        <f>IF(ISBLANK($A26),FALSE,IF(COUNTIF(Classes!F$2:F$120,"*" &amp; $A26 &amp; "*")&gt;1,TRUE,FALSE))</f>
        <v>0</v>
      </c>
      <c r="I26" s="1" t="b">
        <f>IF(ISBLANK($A26),FALSE,IF(COUNTIF(Classes!G$2:G$120,"*" &amp; $A26 &amp; "*")&gt;1,TRUE,FALSE))</f>
        <v>0</v>
      </c>
      <c r="J26" s="1" t="b">
        <f>IF(ISBLANK($A26),FALSE,IF(COUNTIF(Classes!H$2:H$120,"*" &amp; $A26 &amp; "*")&gt;1,TRUE,FALSE))</f>
        <v>0</v>
      </c>
      <c r="K26" s="1" t="b">
        <f>IF(ISBLANK($A26),FALSE,IF(COUNTIF(Classes!I$2:I$120,"*" &amp; $A26 &amp; "*")&gt;1,TRUE,FALSE))</f>
        <v>0</v>
      </c>
      <c r="L26" s="8" t="str">
        <f>IF((LEN(A26) &gt; 0),CONCATENATE('Counselor Export'!A26,",",'Counselor Export'!B26,",",'Counselor Export'!C26,",",B26,",",C26,",",D26,",",E26,",",F26),"")</f>
        <v>Dan,Smith,,OFF,OFF,OFF,OFF,OFF</v>
      </c>
    </row>
    <row r="27" spans="1:12" ht="25">
      <c r="A27" s="7" t="str">
        <f>'Counselor Export'!K27</f>
        <v>Daniel</v>
      </c>
      <c r="B27" s="1" t="str">
        <f>IF((LEN($A27) &gt; 0),IF(ISERROR(VLOOKUP("*" &amp; $A27 &amp; "*",Classes!E$2:$J$120,6,FALSE)),"OFF",VLOOKUP("*" &amp; $A27 &amp; "*",Classes!E$2:$J$120,6,FALSE)),"")</f>
        <v>Ropes</v>
      </c>
      <c r="C27" s="1" t="str">
        <f>IF((LEN($A27) &gt; 0),IF(ISERROR(VLOOKUP("*" &amp; $A27 &amp; "*",Classes!F$2:$J$120,5,FALSE)),"OFF",VLOOKUP("*" &amp; $A27 &amp; "*",Classes!F$2:$J$120,5,FALSE)),"")</f>
        <v>Mountian Bike</v>
      </c>
      <c r="D27" s="1" t="str">
        <f>IF((LEN($A27) &gt; 0),IF(ISERROR(VLOOKUP("*" &amp; $A27 &amp; "*",Classes!G$2:$J$120,4,FALSE)),"OFF",VLOOKUP("*" &amp; $A27 &amp; "*",Classes!G$2:$J$120,4,FALSE)),"")</f>
        <v>OFF</v>
      </c>
      <c r="E27" s="1" t="str">
        <f>IF((LEN($A27) &gt; 0),IF(ISERROR(VLOOKUP("*" &amp; $A27 &amp; "*",Classes!H$2:$J$120,3,FALSE)),"OFF",VLOOKUP("*" &amp; $A27 &amp; "*",Classes!H$2:$J$120,3,FALSE)),"")</f>
        <v>Ropes</v>
      </c>
      <c r="F27" s="1" t="str">
        <f>IF((LEN($A27) &gt; 0),IF(ISERROR(VLOOKUP("*" &amp; $A27 &amp; "*",Classes!I$2:$J$120,2,FALSE)),"OFF",VLOOKUP("*" &amp; $A27 &amp; "*",Classes!I$2:$J$120,2,FALSE)),"")</f>
        <v>Ropes</v>
      </c>
      <c r="G27" s="1" t="b">
        <f>IF(ISBLANK($A27),FALSE,IF(COUNTIF(Classes!E$2:E$120,"*" &amp; $A27 &amp; "*")&gt;1,TRUE,FALSE))</f>
        <v>0</v>
      </c>
      <c r="H27" s="1" t="b">
        <f>IF(ISBLANK($A27),FALSE,IF(COUNTIF(Classes!F$2:F$120,"*" &amp; $A27 &amp; "*")&gt;1,TRUE,FALSE))</f>
        <v>0</v>
      </c>
      <c r="I27" s="1" t="b">
        <f>IF(ISBLANK($A27),FALSE,IF(COUNTIF(Classes!G$2:G$120,"*" &amp; $A27 &amp; "*")&gt;1,TRUE,FALSE))</f>
        <v>0</v>
      </c>
      <c r="J27" s="1" t="b">
        <f>IF(ISBLANK($A27),FALSE,IF(COUNTIF(Classes!H$2:H$120,"*" &amp; $A27 &amp; "*")&gt;1,TRUE,FALSE))</f>
        <v>0</v>
      </c>
      <c r="K27" s="1" t="b">
        <f>IF(ISBLANK($A27),FALSE,IF(COUNTIF(Classes!I$2:I$120,"*" &amp; $A27 &amp; "*")&gt;1,TRUE,FALSE))</f>
        <v>0</v>
      </c>
      <c r="L27" s="8" t="str">
        <f>IF((LEN(A27) &gt; 0),CONCATENATE('Counselor Export'!A27,",",'Counselor Export'!B27,",",'Counselor Export'!C27,",",B27,",",C27,",",D27,",",E27,",",F27),"")</f>
        <v>Daniel,Sugar,,Ropes,Mountian Bike,OFF,Ropes,Ropes</v>
      </c>
    </row>
    <row r="28" spans="1:12" ht="25">
      <c r="A28" s="7" t="str">
        <f>'Counselor Export'!K28</f>
        <v>David</v>
      </c>
      <c r="B28" s="1" t="str">
        <f>IF((LEN($A28) &gt; 0),IF(ISERROR(VLOOKUP("*" &amp; $A28 &amp; "*",Classes!E$2:$J$120,6,FALSE)),"OFF",VLOOKUP("*" &amp; $A28 &amp; "*",Classes!E$2:$J$120,6,FALSE)),"")</f>
        <v>Songwriting</v>
      </c>
      <c r="C28" s="1" t="str">
        <f>IF((LEN($A28) &gt; 0),IF(ISERROR(VLOOKUP("*" &amp; $A28 &amp; "*",Classes!F$2:$J$120,5,FALSE)),"OFF",VLOOKUP("*" &amp; $A28 &amp; "*",Classes!F$2:$J$120,5,FALSE)),"")</f>
        <v>Rock Band</v>
      </c>
      <c r="D28" s="1" t="str">
        <f>IF((LEN($A28) &gt; 0),IF(ISERROR(VLOOKUP("*" &amp; $A28 &amp; "*",Classes!G$2:$J$120,4,FALSE)),"OFF",VLOOKUP("*" &amp; $A28 &amp; "*",Classes!G$2:$J$120,4,FALSE)),"")</f>
        <v>Play</v>
      </c>
      <c r="E28" s="1" t="str">
        <f>IF((LEN($A28) &gt; 0),IF(ISERROR(VLOOKUP("*" &amp; $A28 &amp; "*",Classes!H$2:$J$120,3,FALSE)),"OFF",VLOOKUP("*" &amp; $A28 &amp; "*",Classes!H$2:$J$120,3,FALSE)),"")</f>
        <v>OFF</v>
      </c>
      <c r="F28" s="1" t="str">
        <f>IF((LEN($A28) &gt; 0),IF(ISERROR(VLOOKUP("*" &amp; $A28 &amp; "*",Classes!I$2:$J$120,2,FALSE)),"OFF",VLOOKUP("*" &amp; $A28 &amp; "*",Classes!I$2:$J$120,2,FALSE)),"")</f>
        <v>Play</v>
      </c>
      <c r="G28" s="1" t="b">
        <f>IF(ISBLANK($A28),FALSE,IF(COUNTIF(Classes!E$2:E$120,"*" &amp; $A28 &amp; "*")&gt;1,TRUE,FALSE))</f>
        <v>0</v>
      </c>
      <c r="H28" s="1" t="b">
        <f>IF(ISBLANK($A28),FALSE,IF(COUNTIF(Classes!F$2:F$120,"*" &amp; $A28 &amp; "*")&gt;1,TRUE,FALSE))</f>
        <v>0</v>
      </c>
      <c r="I28" s="1" t="b">
        <f>IF(ISBLANK($A28),FALSE,IF(COUNTIF(Classes!G$2:G$120,"*" &amp; $A28 &amp; "*")&gt;1,TRUE,FALSE))</f>
        <v>0</v>
      </c>
      <c r="J28" s="1" t="b">
        <f>IF(ISBLANK($A28),FALSE,IF(COUNTIF(Classes!H$2:H$120,"*" &amp; $A28 &amp; "*")&gt;1,TRUE,FALSE))</f>
        <v>0</v>
      </c>
      <c r="K28" s="1" t="b">
        <f>IF(ISBLANK($A28),FALSE,IF(COUNTIF(Classes!I$2:I$120,"*" &amp; $A28 &amp; "*")&gt;1,TRUE,FALSE))</f>
        <v>0</v>
      </c>
      <c r="L28" s="8" t="str">
        <f>IF((LEN(A28) &gt; 0),CONCATENATE('Counselor Export'!A28,",",'Counselor Export'!B28,",",'Counselor Export'!C28,",",B28,",",C28,",",D28,",",E28,",",F28),"")</f>
        <v>David,Jones,,Songwriting,Rock Band,Play,OFF,Play</v>
      </c>
    </row>
    <row r="29" spans="1:12" ht="25">
      <c r="A29" s="7" t="str">
        <f>'Counselor Export'!K29</f>
        <v>Denise</v>
      </c>
      <c r="B29" s="1" t="str">
        <f>IF((LEN($A29) &gt; 0),IF(ISERROR(VLOOKUP("*" &amp; $A29 &amp; "*",Classes!E$2:$J$120,6,FALSE)),"OFF",VLOOKUP("*" &amp; $A29 &amp; "*",Classes!E$2:$J$120,6,FALSE)),"")</f>
        <v>Pottery</v>
      </c>
      <c r="C29" s="1" t="str">
        <f>IF((LEN($A29) &gt; 0),IF(ISERROR(VLOOKUP("*" &amp; $A29 &amp; "*",Classes!F$2:$J$120,5,FALSE)),"OFF",VLOOKUP("*" &amp; $A29 &amp; "*",Classes!F$2:$J$120,5,FALSE)),"")</f>
        <v>Pottery</v>
      </c>
      <c r="D29" s="1" t="str">
        <f>IF((LEN($A29) &gt; 0),IF(ISERROR(VLOOKUP("*" &amp; $A29 &amp; "*",Classes!G$2:$J$120,4,FALSE)),"OFF",VLOOKUP("*" &amp; $A29 &amp; "*",Classes!G$2:$J$120,4,FALSE)),"")</f>
        <v>Cooking</v>
      </c>
      <c r="E29" s="1" t="str">
        <f>IF((LEN($A29) &gt; 0),IF(ISERROR(VLOOKUP("*" &amp; $A29 &amp; "*",Classes!H$2:$J$120,3,FALSE)),"OFF",VLOOKUP("*" &amp; $A29 &amp; "*",Classes!H$2:$J$120,3,FALSE)),"")</f>
        <v>Jewelry</v>
      </c>
      <c r="F29" s="1" t="str">
        <f>IF((LEN($A29) &gt; 0),IF(ISERROR(VLOOKUP("*" &amp; $A29 &amp; "*",Classes!I$2:$J$120,2,FALSE)),"OFF",VLOOKUP("*" &amp; $A29 &amp; "*",Classes!I$2:$J$120,2,FALSE)),"")</f>
        <v>OFF</v>
      </c>
      <c r="G29" s="1" t="b">
        <f>IF(ISBLANK($A29),FALSE,IF(COUNTIF(Classes!E$2:E$120,"*" &amp; $A29 &amp; "*")&gt;1,TRUE,FALSE))</f>
        <v>0</v>
      </c>
      <c r="H29" s="1" t="b">
        <f>IF(ISBLANK($A29),FALSE,IF(COUNTIF(Classes!F$2:F$120,"*" &amp; $A29 &amp; "*")&gt;1,TRUE,FALSE))</f>
        <v>0</v>
      </c>
      <c r="I29" s="1" t="b">
        <f>IF(ISBLANK($A29),FALSE,IF(COUNTIF(Classes!G$2:G$120,"*" &amp; $A29 &amp; "*")&gt;1,TRUE,FALSE))</f>
        <v>0</v>
      </c>
      <c r="J29" s="1" t="b">
        <f>IF(ISBLANK($A29),FALSE,IF(COUNTIF(Classes!H$2:H$120,"*" &amp; $A29 &amp; "*")&gt;1,TRUE,FALSE))</f>
        <v>0</v>
      </c>
      <c r="K29" s="1" t="b">
        <f>IF(ISBLANK($A29),FALSE,IF(COUNTIF(Classes!I$2:I$120,"*" &amp; $A29 &amp; "*")&gt;1,TRUE,FALSE))</f>
        <v>0</v>
      </c>
      <c r="L29" s="8" t="str">
        <f>IF((LEN(A29) &gt; 0),CONCATENATE('Counselor Export'!A29,",",'Counselor Export'!B29,",",'Counselor Export'!C29,",",B29,",",C29,",",D29,",",E29,",",F29),"")</f>
        <v>Denise,Cook,,Pottery,Pottery,Cooking,Jewelry,OFF</v>
      </c>
    </row>
    <row r="30" spans="1:12" ht="25">
      <c r="A30" s="7" t="str">
        <f>'Counselor Export'!K30</f>
        <v>Eilidh</v>
      </c>
      <c r="B30" s="1" t="str">
        <f>IF((LEN($A30) &gt; 0),IF(ISERROR(VLOOKUP("*" &amp; $A30 &amp; "*",Classes!E$2:$J$120,6,FALSE)),"OFF",VLOOKUP("*" &amp; $A30 &amp; "*",Classes!E$2:$J$120,6,FALSE)),"")</f>
        <v>Riding</v>
      </c>
      <c r="C30" s="1" t="str">
        <f>IF((LEN($A30) &gt; 0),IF(ISERROR(VLOOKUP("*" &amp; $A30 &amp; "*",Classes!F$2:$J$120,5,FALSE)),"OFF",VLOOKUP("*" &amp; $A30 &amp; "*",Classes!F$2:$J$120,5,FALSE)),"")</f>
        <v>Stained Glass</v>
      </c>
      <c r="D30" s="1" t="str">
        <f>IF((LEN($A30) &gt; 0),IF(ISERROR(VLOOKUP("*" &amp; $A30 &amp; "*",Classes!G$2:$J$120,4,FALSE)),"OFF",VLOOKUP("*" &amp; $A30 &amp; "*",Classes!G$2:$J$120,4,FALSE)),"")</f>
        <v>OFF</v>
      </c>
      <c r="E30" s="1" t="str">
        <f>IF((LEN($A30) &gt; 0),IF(ISERROR(VLOOKUP("*" &amp; $A30 &amp; "*",Classes!H$2:$J$120,3,FALSE)),"OFF",VLOOKUP("*" &amp; $A30 &amp; "*",Classes!H$2:$J$120,3,FALSE)),"")</f>
        <v>Animal Care</v>
      </c>
      <c r="F30" s="1" t="str">
        <f>IF((LEN($A30) &gt; 0),IF(ISERROR(VLOOKUP("*" &amp; $A30 &amp; "*",Classes!I$2:$J$120,2,FALSE)),"OFF",VLOOKUP("*" &amp; $A30 &amp; "*",Classes!I$2:$J$120,2,FALSE)),"")</f>
        <v>IG</v>
      </c>
      <c r="G30" s="1" t="b">
        <f>IF(ISBLANK($A30),FALSE,IF(COUNTIF(Classes!E$2:E$120,"*" &amp; $A30 &amp; "*")&gt;1,TRUE,FALSE))</f>
        <v>0</v>
      </c>
      <c r="H30" s="1" t="b">
        <f>IF(ISBLANK($A30),FALSE,IF(COUNTIF(Classes!F$2:F$120,"*" &amp; $A30 &amp; "*")&gt;1,TRUE,FALSE))</f>
        <v>0</v>
      </c>
      <c r="I30" s="1" t="b">
        <f>IF(ISBLANK($A30),FALSE,IF(COUNTIF(Classes!G$2:G$120,"*" &amp; $A30 &amp; "*")&gt;1,TRUE,FALSE))</f>
        <v>0</v>
      </c>
      <c r="J30" s="1" t="b">
        <f>IF(ISBLANK($A30),FALSE,IF(COUNTIF(Classes!H$2:H$120,"*" &amp; $A30 &amp; "*")&gt;1,TRUE,FALSE))</f>
        <v>0</v>
      </c>
      <c r="K30" s="1" t="b">
        <f>IF(ISBLANK($A30),FALSE,IF(COUNTIF(Classes!I$2:I$120,"*" &amp; $A30 &amp; "*")&gt;1,TRUE,FALSE))</f>
        <v>0</v>
      </c>
      <c r="L30" s="8" t="str">
        <f>IF((LEN(A30) &gt; 0),CONCATENATE('Counselor Export'!A30,",",'Counselor Export'!B30,",",'Counselor Export'!C30,",",B30,",",C30,",",D30,",",E30,",",F30),"")</f>
        <v>Eilidh,Oliveros,,Riding,Stained Glass,OFF,Animal Care,IG</v>
      </c>
    </row>
    <row r="31" spans="1:12" ht="25">
      <c r="A31" s="7" t="str">
        <f>'Counselor Export'!K31</f>
        <v>Emma</v>
      </c>
      <c r="B31" s="1" t="str">
        <f>IF((LEN($A31) &gt; 0),IF(ISERROR(VLOOKUP("*" &amp; $A31 &amp; "*",Classes!E$2:$J$120,6,FALSE)),"OFF",VLOOKUP("*" &amp; $A31 &amp; "*",Classes!E$2:$J$120,6,FALSE)),"")</f>
        <v>Riding</v>
      </c>
      <c r="C31" s="1" t="str">
        <f>IF((LEN($A31) &gt; 0),IF(ISERROR(VLOOKUP("*" &amp; $A31 &amp; "*",Classes!F$2:$J$120,5,FALSE)),"OFF",VLOOKUP("*" &amp; $A31 &amp; "*",Classes!F$2:$J$120,5,FALSE)),"")</f>
        <v>TyeDye/Batik</v>
      </c>
      <c r="D31" s="1" t="str">
        <f>IF((LEN($A31) &gt; 0),IF(ISERROR(VLOOKUP("*" &amp; $A31 &amp; "*",Classes!G$2:$J$120,4,FALSE)),"OFF",VLOOKUP("*" &amp; $A31 &amp; "*",Classes!G$2:$J$120,4,FALSE)),"")</f>
        <v>Stained Glass</v>
      </c>
      <c r="E31" s="1" t="str">
        <f>IF((LEN($A31) &gt; 0),IF(ISERROR(VLOOKUP("*" &amp; $A31 &amp; "*",Classes!H$2:$J$120,3,FALSE)),"OFF",VLOOKUP("*" &amp; $A31 &amp; "*",Classes!H$2:$J$120,3,FALSE)),"")</f>
        <v>OFF</v>
      </c>
      <c r="F31" s="1" t="str">
        <f>IF((LEN($A31) &gt; 0),IF(ISERROR(VLOOKUP("*" &amp; $A31 &amp; "*",Classes!I$2:$J$120,2,FALSE)),"OFF",VLOOKUP("*" &amp; $A31 &amp; "*",Classes!I$2:$J$120,2,FALSE)),"")</f>
        <v>IG</v>
      </c>
      <c r="G31" s="1" t="b">
        <f>IF(ISBLANK($A31),FALSE,IF(COUNTIF(Classes!E$2:E$120,"*" &amp; $A31 &amp; "*")&gt;1,TRUE,FALSE))</f>
        <v>0</v>
      </c>
      <c r="H31" s="1" t="b">
        <f>IF(ISBLANK($A31),FALSE,IF(COUNTIF(Classes!F$2:F$120,"*" &amp; $A31 &amp; "*")&gt;1,TRUE,FALSE))</f>
        <v>0</v>
      </c>
      <c r="I31" s="1" t="b">
        <f>IF(ISBLANK($A31),FALSE,IF(COUNTIF(Classes!G$2:G$120,"*" &amp; $A31 &amp; "*")&gt;1,TRUE,FALSE))</f>
        <v>0</v>
      </c>
      <c r="J31" s="1" t="b">
        <f>IF(ISBLANK($A31),FALSE,IF(COUNTIF(Classes!H$2:H$120,"*" &amp; $A31 &amp; "*")&gt;1,TRUE,FALSE))</f>
        <v>0</v>
      </c>
      <c r="K31" s="1" t="b">
        <f>IF(ISBLANK($A31),FALSE,IF(COUNTIF(Classes!I$2:I$120,"*" &amp; $A31 &amp; "*")&gt;1,TRUE,FALSE))</f>
        <v>0</v>
      </c>
      <c r="L31" s="8" t="str">
        <f>IF((LEN(A31) &gt; 0),CONCATENATE('Counselor Export'!A31,",",'Counselor Export'!B31,",",'Counselor Export'!C31,",",B31,",",C31,",",D31,",",E31,",",F31),"")</f>
        <v>Emma,Gilbert,,Riding,TyeDye/Batik,Stained Glass,OFF,IG</v>
      </c>
    </row>
    <row r="32" spans="1:12" ht="25">
      <c r="A32" s="7" t="str">
        <f>'Counselor Export'!K32</f>
        <v>Ezra</v>
      </c>
      <c r="B32" s="1" t="str">
        <f>IF((LEN($A32) &gt; 0),IF(ISERROR(VLOOKUP("*" &amp; $A32 &amp; "*",Classes!E$2:$J$120,6,FALSE)),"OFF",VLOOKUP("*" &amp; $A32 &amp; "*",Classes!E$2:$J$120,6,FALSE)),"")</f>
        <v>Guitar</v>
      </c>
      <c r="C32" s="1" t="str">
        <f>IF((LEN($A32) &gt; 0),IF(ISERROR(VLOOKUP("*" &amp; $A32 &amp; "*",Classes!F$2:$J$120,5,FALSE)),"OFF",VLOOKUP("*" &amp; $A32 &amp; "*",Classes!F$2:$J$120,5,FALSE)),"")</f>
        <v>Swimming a</v>
      </c>
      <c r="D32" s="1" t="str">
        <f>IF((LEN($A32) &gt; 0),IF(ISERROR(VLOOKUP("*" &amp; $A32 &amp; "*",Classes!G$2:$J$120,4,FALSE)),"OFF",VLOOKUP("*" &amp; $A32 &amp; "*",Classes!G$2:$J$120,4,FALSE)),"")</f>
        <v>OFF</v>
      </c>
      <c r="E32" s="1" t="str">
        <f>IF((LEN($A32) &gt; 0),IF(ISERROR(VLOOKUP("*" &amp; $A32 &amp; "*",Classes!H$2:$J$120,3,FALSE)),"OFF",VLOOKUP("*" &amp; $A32 &amp; "*",Classes!H$2:$J$120,3,FALSE)),"")</f>
        <v>Rock Band</v>
      </c>
      <c r="F32" s="1" t="str">
        <f>IF((LEN($A32) &gt; 0),IF(ISERROR(VLOOKUP("*" &amp; $A32 &amp; "*",Classes!I$2:$J$120,2,FALSE)),"OFF",VLOOKUP("*" &amp; $A32 &amp; "*",Classes!I$2:$J$120,2,FALSE)),"")</f>
        <v>Swimming</v>
      </c>
      <c r="G32" s="1" t="b">
        <f>IF(ISBLANK($A32),FALSE,IF(COUNTIF(Classes!E$2:E$120,"*" &amp; $A32 &amp; "*")&gt;1,TRUE,FALSE))</f>
        <v>0</v>
      </c>
      <c r="H32" s="1" t="b">
        <f>IF(ISBLANK($A32),FALSE,IF(COUNTIF(Classes!F$2:F$120,"*" &amp; $A32 &amp; "*")&gt;1,TRUE,FALSE))</f>
        <v>0</v>
      </c>
      <c r="I32" s="1" t="b">
        <f>IF(ISBLANK($A32),FALSE,IF(COUNTIF(Classes!G$2:G$120,"*" &amp; $A32 &amp; "*")&gt;1,TRUE,FALSE))</f>
        <v>0</v>
      </c>
      <c r="J32" s="1" t="b">
        <f>IF(ISBLANK($A32),FALSE,IF(COUNTIF(Classes!H$2:H$120,"*" &amp; $A32 &amp; "*")&gt;1,TRUE,FALSE))</f>
        <v>0</v>
      </c>
      <c r="K32" s="1" t="b">
        <f>IF(ISBLANK($A32),FALSE,IF(COUNTIF(Classes!I$2:I$120,"*" &amp; $A32 &amp; "*")&gt;1,TRUE,FALSE))</f>
        <v>0</v>
      </c>
      <c r="L32" s="8" t="str">
        <f>IF((LEN(A32) &gt; 0),CONCATENATE('Counselor Export'!A32,",",'Counselor Export'!B32,",",'Counselor Export'!C32,",",B32,",",C32,",",D32,",",E32,",",F32),"")</f>
        <v>Ezra,Roper,,Guitar,Swimming a,OFF,Rock Band,Swimming</v>
      </c>
    </row>
    <row r="33" spans="1:12" ht="25">
      <c r="A33" s="7" t="str">
        <f>'Counselor Export'!K33</f>
        <v>Florent</v>
      </c>
      <c r="B33" s="1" t="str">
        <f>IF((LEN($A33) &gt; 0),IF(ISERROR(VLOOKUP("*" &amp; $A33 &amp; "*",Classes!E$2:$J$120,6,FALSE)),"OFF",VLOOKUP("*" &amp; $A33 &amp; "*",Classes!E$2:$J$120,6,FALSE)),"")</f>
        <v>Boating</v>
      </c>
      <c r="C33" s="1" t="str">
        <f>IF((LEN($A33) &gt; 0),IF(ISERROR(VLOOKUP("*" &amp; $A33 &amp; "*",Classes!F$2:$J$120,5,FALSE)),"OFF",VLOOKUP("*" &amp; $A33 &amp; "*",Classes!F$2:$J$120,5,FALSE)),"")</f>
        <v>Mountian Bike</v>
      </c>
      <c r="D33" s="1" t="str">
        <f>IF((LEN($A33) &gt; 0),IF(ISERROR(VLOOKUP("*" &amp; $A33 &amp; "*",Classes!G$2:$J$120,4,FALSE)),"OFF",VLOOKUP("*" &amp; $A33 &amp; "*",Classes!G$2:$J$120,4,FALSE)),"")</f>
        <v>OFF</v>
      </c>
      <c r="E33" s="1" t="str">
        <f>IF((LEN($A33) &gt; 0),IF(ISERROR(VLOOKUP("*" &amp; $A33 &amp; "*",Classes!H$2:$J$120,3,FALSE)),"OFF",VLOOKUP("*" &amp; $A33 &amp; "*",Classes!H$2:$J$120,3,FALSE)),"")</f>
        <v>Windsurfing</v>
      </c>
      <c r="F33" s="1" t="str">
        <f>IF((LEN($A33) &gt; 0),IF(ISERROR(VLOOKUP("*" &amp; $A33 &amp; "*",Classes!I$2:$J$120,2,FALSE)),"OFF",VLOOKUP("*" &amp; $A33 &amp; "*",Classes!I$2:$J$120,2,FALSE)),"")</f>
        <v>Swimming a</v>
      </c>
      <c r="G33" s="1" t="b">
        <f>IF(ISBLANK($A33),FALSE,IF(COUNTIF(Classes!E$2:E$120,"*" &amp; $A33 &amp; "*")&gt;1,TRUE,FALSE))</f>
        <v>0</v>
      </c>
      <c r="H33" s="1" t="b">
        <f>IF(ISBLANK($A33),FALSE,IF(COUNTIF(Classes!F$2:F$120,"*" &amp; $A33 &amp; "*")&gt;1,TRUE,FALSE))</f>
        <v>0</v>
      </c>
      <c r="I33" s="1" t="b">
        <f>IF(ISBLANK($A33),FALSE,IF(COUNTIF(Classes!G$2:G$120,"*" &amp; $A33 &amp; "*")&gt;1,TRUE,FALSE))</f>
        <v>0</v>
      </c>
      <c r="J33" s="1" t="b">
        <f>IF(ISBLANK($A33),FALSE,IF(COUNTIF(Classes!H$2:H$120,"*" &amp; $A33 &amp; "*")&gt;1,TRUE,FALSE))</f>
        <v>0</v>
      </c>
      <c r="K33" s="1" t="b">
        <f>IF(ISBLANK($A33),FALSE,IF(COUNTIF(Classes!I$2:I$120,"*" &amp; $A33 &amp; "*")&gt;1,TRUE,FALSE))</f>
        <v>0</v>
      </c>
      <c r="L33" s="8" t="str">
        <f>IF((LEN(A33) &gt; 0),CONCATENATE('Counselor Export'!A33,",",'Counselor Export'!B33,",",'Counselor Export'!C33,",",B33,",",C33,",",D33,",",E33,",",F33),"")</f>
        <v>Florent,Siotha,,Boating,Mountian Bike,OFF,Windsurfing,Swimming a</v>
      </c>
    </row>
    <row r="34" spans="1:12" ht="25">
      <c r="A34" s="7" t="str">
        <f>'Counselor Export'!K34</f>
        <v>Galen</v>
      </c>
      <c r="B34" s="1" t="str">
        <f>IF((LEN($A34) &gt; 0),IF(ISERROR(VLOOKUP("*" &amp; $A34 &amp; "*",Classes!E$2:$J$120,6,FALSE)),"OFF",VLOOKUP("*" &amp; $A34 &amp; "*",Classes!E$2:$J$120,6,FALSE)),"")</f>
        <v>OFF</v>
      </c>
      <c r="C34" s="1" t="str">
        <f>IF((LEN($A34) &gt; 0),IF(ISERROR(VLOOKUP("*" &amp; $A34 &amp; "*",Classes!F$2:$J$120,5,FALSE)),"OFF",VLOOKUP("*" &amp; $A34 &amp; "*",Classes!F$2:$J$120,5,FALSE)),"")</f>
        <v>Stained Glass a</v>
      </c>
      <c r="D34" s="1" t="str">
        <f>IF((LEN($A34) &gt; 0),IF(ISERROR(VLOOKUP("*" &amp; $A34 &amp; "*",Classes!G$2:$J$120,4,FALSE)),"OFF",VLOOKUP("*" &amp; $A34 &amp; "*",Classes!G$2:$J$120,4,FALSE)),"")</f>
        <v>Planning</v>
      </c>
      <c r="E34" s="1" t="str">
        <f>IF((LEN($A34) &gt; 0),IF(ISERROR(VLOOKUP("*" &amp; $A34 &amp; "*",Classes!H$2:$J$120,3,FALSE)),"OFF",VLOOKUP("*" &amp; $A34 &amp; "*",Classes!H$2:$J$120,3,FALSE)),"")</f>
        <v>Roadrunners</v>
      </c>
      <c r="F34" s="1" t="str">
        <f>IF((LEN($A34) &gt; 0),IF(ISERROR(VLOOKUP("*" &amp; $A34 &amp; "*",Classes!I$2:$J$120,2,FALSE)),"OFF",VLOOKUP("*" &amp; $A34 &amp; "*",Classes!I$2:$J$120,2,FALSE)),"")</f>
        <v>Planning</v>
      </c>
      <c r="G34" s="1" t="b">
        <f>IF(ISBLANK($A34),FALSE,IF(COUNTIF(Classes!E$2:E$120,"*" &amp; $A34 &amp; "*")&gt;1,TRUE,FALSE))</f>
        <v>0</v>
      </c>
      <c r="H34" s="1" t="b">
        <f>IF(ISBLANK($A34),FALSE,IF(COUNTIF(Classes!F$2:F$120,"*" &amp; $A34 &amp; "*")&gt;1,TRUE,FALSE))</f>
        <v>0</v>
      </c>
      <c r="I34" s="1" t="b">
        <f>IF(ISBLANK($A34),FALSE,IF(COUNTIF(Classes!G$2:G$120,"*" &amp; $A34 &amp; "*")&gt;1,TRUE,FALSE))</f>
        <v>0</v>
      </c>
      <c r="J34" s="1" t="b">
        <f>IF(ISBLANK($A34),FALSE,IF(COUNTIF(Classes!H$2:H$120,"*" &amp; $A34 &amp; "*")&gt;1,TRUE,FALSE))</f>
        <v>0</v>
      </c>
      <c r="K34" s="1" t="b">
        <f>IF(ISBLANK($A34),FALSE,IF(COUNTIF(Classes!I$2:I$120,"*" &amp; $A34 &amp; "*")&gt;1,TRUE,FALSE))</f>
        <v>0</v>
      </c>
      <c r="L34" s="8" t="str">
        <f>IF((LEN(A34) &gt; 0),CONCATENATE('Counselor Export'!A34,",",'Counselor Export'!B34,",",'Counselor Export'!C34,",",B34,",",C34,",",D34,",",E34,",",F34),"")</f>
        <v>Galen,Lenz,,OFF,Stained Glass a,Planning,Roadrunners,Planning</v>
      </c>
    </row>
    <row r="35" spans="1:12" ht="25">
      <c r="A35" s="7" t="str">
        <f>'Counselor Export'!K35</f>
        <v>Grace</v>
      </c>
      <c r="B35" s="1" t="str">
        <f>IF((LEN($A35) &gt; 0),IF(ISERROR(VLOOKUP("*" &amp; $A35 &amp; "*",Classes!E$2:$J$120,6,FALSE)),"OFF",VLOOKUP("*" &amp; $A35 &amp; "*",Classes!E$2:$J$120,6,FALSE)),"")</f>
        <v>Riding</v>
      </c>
      <c r="C35" s="1" t="str">
        <f>IF((LEN($A35) &gt; 0),IF(ISERROR(VLOOKUP("*" &amp; $A35 &amp; "*",Classes!F$2:$J$120,5,FALSE)),"OFF",VLOOKUP("*" &amp; $A35 &amp; "*",Classes!F$2:$J$120,5,FALSE)),"")</f>
        <v>Riding</v>
      </c>
      <c r="D35" s="1" t="str">
        <f>IF((LEN($A35) &gt; 0),IF(ISERROR(VLOOKUP("*" &amp; $A35 &amp; "*",Classes!G$2:$J$120,4,FALSE)),"OFF",VLOOKUP("*" &amp; $A35 &amp; "*",Classes!G$2:$J$120,4,FALSE)),"")</f>
        <v>OFF</v>
      </c>
      <c r="E35" s="1" t="str">
        <f>IF((LEN($A35) &gt; 0),IF(ISERROR(VLOOKUP("*" &amp; $A35 &amp; "*",Classes!H$2:$J$120,3,FALSE)),"OFF",VLOOKUP("*" &amp; $A35 &amp; "*",Classes!H$2:$J$120,3,FALSE)),"")</f>
        <v>Mosaics</v>
      </c>
      <c r="F35" s="1" t="str">
        <f>IF((LEN($A35) &gt; 0),IF(ISERROR(VLOOKUP("*" &amp; $A35 &amp; "*",Classes!I$2:$J$120,2,FALSE)),"OFF",VLOOKUP("*" &amp; $A35 &amp; "*",Classes!I$2:$J$120,2,FALSE)),"")</f>
        <v>IG</v>
      </c>
      <c r="G35" s="1" t="b">
        <f>IF(ISBLANK($A35),FALSE,IF(COUNTIF(Classes!E$2:E$120,"*" &amp; $A35 &amp; "*")&gt;1,TRUE,FALSE))</f>
        <v>0</v>
      </c>
      <c r="H35" s="1" t="b">
        <f>IF(ISBLANK($A35),FALSE,IF(COUNTIF(Classes!F$2:F$120,"*" &amp; $A35 &amp; "*")&gt;1,TRUE,FALSE))</f>
        <v>0</v>
      </c>
      <c r="I35" s="1" t="b">
        <f>IF(ISBLANK($A35),FALSE,IF(COUNTIF(Classes!G$2:G$120,"*" &amp; $A35 &amp; "*")&gt;1,TRUE,FALSE))</f>
        <v>0</v>
      </c>
      <c r="J35" s="1" t="b">
        <f>IF(ISBLANK($A35),FALSE,IF(COUNTIF(Classes!H$2:H$120,"*" &amp; $A35 &amp; "*")&gt;1,TRUE,FALSE))</f>
        <v>0</v>
      </c>
      <c r="K35" s="1" t="b">
        <f>IF(ISBLANK($A35),FALSE,IF(COUNTIF(Classes!I$2:I$120,"*" &amp; $A35 &amp; "*")&gt;1,TRUE,FALSE))</f>
        <v>0</v>
      </c>
      <c r="L35" s="8" t="str">
        <f>IF((LEN(A35) &gt; 0),CONCATENATE('Counselor Export'!A35,",",'Counselor Export'!B35,",",'Counselor Export'!C35,",",B35,",",C35,",",D35,",",E35,",",F35),"")</f>
        <v>Grace,Forget,,Riding,Riding,OFF,Mosaics,IG</v>
      </c>
    </row>
    <row r="36" spans="1:12" ht="25">
      <c r="A36" s="7" t="str">
        <f>'Counselor Export'!K36</f>
        <v>Hannak</v>
      </c>
      <c r="B36" s="1" t="str">
        <f>IF((LEN($A36) &gt; 0),IF(ISERROR(VLOOKUP("*" &amp; $A36 &amp; "*",Classes!E$2:$J$120,6,FALSE)),"OFF",VLOOKUP("*" &amp; $A36 &amp; "*",Classes!E$2:$J$120,6,FALSE)),"")</f>
        <v>OFF</v>
      </c>
      <c r="C36" s="1" t="str">
        <f>IF((LEN($A36) &gt; 0),IF(ISERROR(VLOOKUP("*" &amp; $A36 &amp; "*",Classes!F$2:$J$120,5,FALSE)),"OFF",VLOOKUP("*" &amp; $A36 &amp; "*",Classes!F$2:$J$120,5,FALSE)),"")</f>
        <v>OFF</v>
      </c>
      <c r="D36" s="1" t="str">
        <f>IF((LEN($A36) &gt; 0),IF(ISERROR(VLOOKUP("*" &amp; $A36 &amp; "*",Classes!G$2:$J$120,4,FALSE)),"OFF",VLOOKUP("*" &amp; $A36 &amp; "*",Classes!G$2:$J$120,4,FALSE)),"")</f>
        <v>OFF</v>
      </c>
      <c r="E36" s="1" t="str">
        <f>IF((LEN($A36) &gt; 0),IF(ISERROR(VLOOKUP("*" &amp; $A36 &amp; "*",Classes!H$2:$J$120,3,FALSE)),"OFF",VLOOKUP("*" &amp; $A36 &amp; "*",Classes!H$2:$J$120,3,FALSE)),"")</f>
        <v>OFF</v>
      </c>
      <c r="F36" s="1" t="str">
        <f>IF((LEN($A36) &gt; 0),IF(ISERROR(VLOOKUP("*" &amp; $A36 &amp; "*",Classes!I$2:$J$120,2,FALSE)),"OFF",VLOOKUP("*" &amp; $A36 &amp; "*",Classes!I$2:$J$120,2,FALSE)),"")</f>
        <v>OFF</v>
      </c>
      <c r="G36" s="1" t="b">
        <f>IF(ISBLANK($A36),FALSE,IF(COUNTIF(Classes!E$2:E$120,"*" &amp; $A36 &amp; "*")&gt;1,TRUE,FALSE))</f>
        <v>0</v>
      </c>
      <c r="H36" s="1" t="b">
        <f>IF(ISBLANK($A36),FALSE,IF(COUNTIF(Classes!F$2:F$120,"*" &amp; $A36 &amp; "*")&gt;1,TRUE,FALSE))</f>
        <v>0</v>
      </c>
      <c r="I36" s="1" t="b">
        <f>IF(ISBLANK($A36),FALSE,IF(COUNTIF(Classes!G$2:G$120,"*" &amp; $A36 &amp; "*")&gt;1,TRUE,FALSE))</f>
        <v>0</v>
      </c>
      <c r="J36" s="1" t="b">
        <f>IF(ISBLANK($A36),FALSE,IF(COUNTIF(Classes!H$2:H$120,"*" &amp; $A36 &amp; "*")&gt;1,TRUE,FALSE))</f>
        <v>0</v>
      </c>
      <c r="K36" s="1" t="b">
        <f>IF(ISBLANK($A36),FALSE,IF(COUNTIF(Classes!I$2:I$120,"*" &amp; $A36 &amp; "*")&gt;1,TRUE,FALSE))</f>
        <v>0</v>
      </c>
      <c r="L36" s="8" t="str">
        <f>IF((LEN(A36) &gt; 0),CONCATENATE('Counselor Export'!A36,",",'Counselor Export'!B36,",",'Counselor Export'!C36,",",B36,",",C36,",",D36,",",E36,",",F36),"")</f>
        <v>Hanna,kelder,,OFF,OFF,OFF,OFF,OFF</v>
      </c>
    </row>
    <row r="37" spans="1:12" ht="25">
      <c r="A37" s="7" t="str">
        <f>'Counselor Export'!K37</f>
        <v>Hannah</v>
      </c>
      <c r="B37" s="1" t="str">
        <f>IF((LEN($A37) &gt; 0),IF(ISERROR(VLOOKUP("*" &amp; $A37 &amp; "*",Classes!E$2:$J$120,6,FALSE)),"OFF",VLOOKUP("*" &amp; $A37 &amp; "*",Classes!E$2:$J$120,6,FALSE)),"")</f>
        <v>Photo HL</v>
      </c>
      <c r="C37" s="1" t="str">
        <f>IF((LEN($A37) &gt; 0),IF(ISERROR(VLOOKUP("*" &amp; $A37 &amp; "*",Classes!F$2:$J$120,5,FALSE)),"OFF",VLOOKUP("*" &amp; $A37 &amp; "*",Classes!F$2:$J$120,5,FALSE)),"")</f>
        <v>OFF</v>
      </c>
      <c r="D37" s="1" t="str">
        <f>IF((LEN($A37) &gt; 0),IF(ISERROR(VLOOKUP("*" &amp; $A37 &amp; "*",Classes!G$2:$J$120,4,FALSE)),"OFF",VLOOKUP("*" &amp; $A37 &amp; "*",Classes!G$2:$J$120,4,FALSE)),"")</f>
        <v>Swimming</v>
      </c>
      <c r="E37" s="1" t="str">
        <f>IF((LEN($A37) &gt; 0),IF(ISERROR(VLOOKUP("*" &amp; $A37 &amp; "*",Classes!H$2:$J$120,3,FALSE)),"OFF",VLOOKUP("*" &amp; $A37 &amp; "*",Classes!H$2:$J$120,3,FALSE)),"")</f>
        <v>Photo HL</v>
      </c>
      <c r="F37" s="1" t="str">
        <f>IF((LEN($A37) &gt; 0),IF(ISERROR(VLOOKUP("*" &amp; $A37 &amp; "*",Classes!I$2:$J$120,2,FALSE)),"OFF",VLOOKUP("*" &amp; $A37 &amp; "*",Classes!I$2:$J$120,2,FALSE)),"")</f>
        <v>Camp Store</v>
      </c>
      <c r="G37" s="1" t="b">
        <f>IF(ISBLANK($A37),FALSE,IF(COUNTIF(Classes!E$2:E$120,"*" &amp; $A37 &amp; "*")&gt;1,TRUE,FALSE))</f>
        <v>0</v>
      </c>
      <c r="H37" s="1" t="b">
        <f>IF(ISBLANK($A37),FALSE,IF(COUNTIF(Classes!F$2:F$120,"*" &amp; $A37 &amp; "*")&gt;1,TRUE,FALSE))</f>
        <v>0</v>
      </c>
      <c r="I37" s="1" t="b">
        <f>IF(ISBLANK($A37),FALSE,IF(COUNTIF(Classes!G$2:G$120,"*" &amp; $A37 &amp; "*")&gt;1,TRUE,FALSE))</f>
        <v>0</v>
      </c>
      <c r="J37" s="1" t="b">
        <f>IF(ISBLANK($A37),FALSE,IF(COUNTIF(Classes!H$2:H$120,"*" &amp; $A37 &amp; "*")&gt;1,TRUE,FALSE))</f>
        <v>0</v>
      </c>
      <c r="K37" s="1" t="b">
        <f>IF(ISBLANK($A37),FALSE,IF(COUNTIF(Classes!I$2:I$120,"*" &amp; $A37 &amp; "*")&gt;1,TRUE,FALSE))</f>
        <v>0</v>
      </c>
      <c r="L37" s="8" t="str">
        <f>IF((LEN(A37) &gt; 0),CONCATENATE('Counselor Export'!A37,",",'Counselor Export'!B37,",",'Counselor Export'!C37,",",B37,",",C37,",",D37,",",E37,",",F37),"")</f>
        <v>Hannah,Kassen,,Photo HL,OFF,Swimming,Photo HL,Camp Store</v>
      </c>
    </row>
    <row r="38" spans="1:12" ht="25">
      <c r="A38" s="7" t="str">
        <f>'Counselor Export'!K38</f>
        <v>Holly</v>
      </c>
      <c r="B38" s="1" t="str">
        <f>IF((LEN($A38) &gt; 0),IF(ISERROR(VLOOKUP("*" &amp; $A38 &amp; "*",Classes!E$2:$J$120,6,FALSE)),"OFF",VLOOKUP("*" &amp; $A38 &amp; "*",Classes!E$2:$J$120,6,FALSE)),"")</f>
        <v>Cheer/Tumbling</v>
      </c>
      <c r="C38" s="1" t="str">
        <f>IF((LEN($A38) &gt; 0),IF(ISERROR(VLOOKUP("*" &amp; $A38 &amp; "*",Classes!F$2:$J$120,5,FALSE)),"OFF",VLOOKUP("*" &amp; $A38 &amp; "*",Classes!F$2:$J$120,5,FALSE)),"")</f>
        <v>OFF</v>
      </c>
      <c r="D38" s="1" t="str">
        <f>IF((LEN($A38) &gt; 0),IF(ISERROR(VLOOKUP("*" &amp; $A38 &amp; "*",Classes!G$2:$J$120,4,FALSE)),"OFF",VLOOKUP("*" &amp; $A38 &amp; "*",Classes!G$2:$J$120,4,FALSE)),"")</f>
        <v>Animal Care</v>
      </c>
      <c r="E38" s="1" t="str">
        <f>IF((LEN($A38) &gt; 0),IF(ISERROR(VLOOKUP("*" &amp; $A38 &amp; "*",Classes!H$2:$J$120,3,FALSE)),"OFF",VLOOKUP("*" &amp; $A38 &amp; "*",Classes!H$2:$J$120,3,FALSE)),"")</f>
        <v>Outreach Outdoors</v>
      </c>
      <c r="F38" s="1" t="str">
        <f>IF((LEN($A38) &gt; 0),IF(ISERROR(VLOOKUP("*" &amp; $A38 &amp; "*",Classes!I$2:$J$120,2,FALSE)),"OFF",VLOOKUP("*" &amp; $A38 &amp; "*",Classes!I$2:$J$120,2,FALSE)),"")</f>
        <v>Outreach Outdoors</v>
      </c>
      <c r="G38" s="1" t="b">
        <f>IF(ISBLANK($A38),FALSE,IF(COUNTIF(Classes!E$2:E$120,"*" &amp; $A38 &amp; "*")&gt;1,TRUE,FALSE))</f>
        <v>0</v>
      </c>
      <c r="H38" s="1" t="b">
        <f>IF(ISBLANK($A38),FALSE,IF(COUNTIF(Classes!F$2:F$120,"*" &amp; $A38 &amp; "*")&gt;1,TRUE,FALSE))</f>
        <v>0</v>
      </c>
      <c r="I38" s="1" t="b">
        <f>IF(ISBLANK($A38),FALSE,IF(COUNTIF(Classes!G$2:G$120,"*" &amp; $A38 &amp; "*")&gt;1,TRUE,FALSE))</f>
        <v>0</v>
      </c>
      <c r="J38" s="1" t="b">
        <f>IF(ISBLANK($A38),FALSE,IF(COUNTIF(Classes!H$2:H$120,"*" &amp; $A38 &amp; "*")&gt;1,TRUE,FALSE))</f>
        <v>0</v>
      </c>
      <c r="K38" s="1" t="b">
        <f>IF(ISBLANK($A38),FALSE,IF(COUNTIF(Classes!I$2:I$120,"*" &amp; $A38 &amp; "*")&gt;1,TRUE,FALSE))</f>
        <v>0</v>
      </c>
      <c r="L38" s="8" t="str">
        <f>IF((LEN(A38) &gt; 0),CONCATENATE('Counselor Export'!A38,",",'Counselor Export'!B38,",",'Counselor Export'!C38,",",B38,",",C38,",",D38,",",E38,",",F38),"")</f>
        <v>Holly,Moss,,Cheer/Tumbling,OFF,Animal Care,Outreach Outdoors,Outreach Outdoors</v>
      </c>
    </row>
    <row r="39" spans="1:12" ht="25">
      <c r="A39" s="7" t="str">
        <f>'Counselor Export'!K39</f>
        <v>Isobel</v>
      </c>
      <c r="B39" s="1" t="str">
        <f>IF((LEN($A39) &gt; 0),IF(ISERROR(VLOOKUP("*" &amp; $A39 &amp; "*",Classes!E$2:$J$120,6,FALSE)),"OFF",VLOOKUP("*" &amp; $A39 &amp; "*",Classes!E$2:$J$120,6,FALSE)),"")</f>
        <v>OFF</v>
      </c>
      <c r="C39" s="1" t="str">
        <f>IF((LEN($A39) &gt; 0),IF(ISERROR(VLOOKUP("*" &amp; $A39 &amp; "*",Classes!F$2:$J$120,5,FALSE)),"OFF",VLOOKUP("*" &amp; $A39 &amp; "*",Classes!F$2:$J$120,5,FALSE)),"")</f>
        <v>Painting</v>
      </c>
      <c r="D39" s="1" t="str">
        <f>IF((LEN($A39) &gt; 0),IF(ISERROR(VLOOKUP("*" &amp; $A39 &amp; "*",Classes!G$2:$J$120,4,FALSE)),"OFF",VLOOKUP("*" &amp; $A39 &amp; "*",Classes!G$2:$J$120,4,FALSE)),"")</f>
        <v>Pottery</v>
      </c>
      <c r="E39" s="1" t="str">
        <f>IF((LEN($A39) &gt; 0),IF(ISERROR(VLOOKUP("*" &amp; $A39 &amp; "*",Classes!H$2:$J$120,3,FALSE)),"OFF",VLOOKUP("*" &amp; $A39 &amp; "*",Classes!H$2:$J$120,3,FALSE)),"")</f>
        <v>Yoga</v>
      </c>
      <c r="F39" s="1" t="str">
        <f>IF((LEN($A39) &gt; 0),IF(ISERROR(VLOOKUP("*" &amp; $A39 &amp; "*",Classes!I$2:$J$120,2,FALSE)),"OFF",VLOOKUP("*" &amp; $A39 &amp; "*",Classes!I$2:$J$120,2,FALSE)),"")</f>
        <v>IG</v>
      </c>
      <c r="G39" s="1" t="b">
        <f>IF(ISBLANK($A39),FALSE,IF(COUNTIF(Classes!E$2:E$120,"*" &amp; $A39 &amp; "*")&gt;1,TRUE,FALSE))</f>
        <v>0</v>
      </c>
      <c r="H39" s="1" t="b">
        <f>IF(ISBLANK($A39),FALSE,IF(COUNTIF(Classes!F$2:F$120,"*" &amp; $A39 &amp; "*")&gt;1,TRUE,FALSE))</f>
        <v>0</v>
      </c>
      <c r="I39" s="1" t="b">
        <f>IF(ISBLANK($A39),FALSE,IF(COUNTIF(Classes!G$2:G$120,"*" &amp; $A39 &amp; "*")&gt;1,TRUE,FALSE))</f>
        <v>0</v>
      </c>
      <c r="J39" s="1" t="b">
        <f>IF(ISBLANK($A39),FALSE,IF(COUNTIF(Classes!H$2:H$120,"*" &amp; $A39 &amp; "*")&gt;1,TRUE,FALSE))</f>
        <v>0</v>
      </c>
      <c r="K39" s="1" t="b">
        <f>IF(ISBLANK($A39),FALSE,IF(COUNTIF(Classes!I$2:I$120,"*" &amp; $A39 &amp; "*")&gt;1,TRUE,FALSE))</f>
        <v>0</v>
      </c>
      <c r="L39" s="8" t="str">
        <f>IF((LEN(A39) &gt; 0),CONCATENATE('Counselor Export'!A39,",",'Counselor Export'!B39,",",'Counselor Export'!C39,",",B39,",",C39,",",D39,",",E39,",",F39),"")</f>
        <v>Isobel,Sugar,,OFF,Painting,Pottery,Yoga,IG</v>
      </c>
    </row>
    <row r="40" spans="1:12" ht="25">
      <c r="A40" s="7" t="str">
        <f>'Counselor Export'!K40</f>
        <v>Jackie</v>
      </c>
      <c r="B40" s="1" t="str">
        <f>IF((LEN($A40) &gt; 0),IF(ISERROR(VLOOKUP("*" &amp; $A40 &amp; "*",Classes!E$2:$J$120,6,FALSE)),"OFF",VLOOKUP("*" &amp; $A40 &amp; "*",Classes!E$2:$J$120,6,FALSE)),"")</f>
        <v>Planning</v>
      </c>
      <c r="C40" s="1" t="str">
        <f>IF((LEN($A40) &gt; 0),IF(ISERROR(VLOOKUP("*" &amp; $A40 &amp; "*",Classes!F$2:$J$120,5,FALSE)),"OFF",VLOOKUP("*" &amp; $A40 &amp; "*",Classes!F$2:$J$120,5,FALSE)),"")</f>
        <v>Cooking</v>
      </c>
      <c r="D40" s="1" t="str">
        <f>IF((LEN($A40) &gt; 0),IF(ISERROR(VLOOKUP("*" &amp; $A40 &amp; "*",Classes!G$2:$J$120,4,FALSE)),"OFF",VLOOKUP("*" &amp; $A40 &amp; "*",Classes!G$2:$J$120,4,FALSE)),"")</f>
        <v>Wheel Pottery</v>
      </c>
      <c r="E40" s="1" t="str">
        <f>IF((LEN($A40) &gt; 0),IF(ISERROR(VLOOKUP("*" &amp; $A40 &amp; "*",Classes!H$2:$J$120,3,FALSE)),"OFF",VLOOKUP("*" &amp; $A40 &amp; "*",Classes!H$2:$J$120,3,FALSE)),"")</f>
        <v>OFF</v>
      </c>
      <c r="F40" s="1" t="str">
        <f>IF((LEN($A40) &gt; 0),IF(ISERROR(VLOOKUP("*" &amp; $A40 &amp; "*",Classes!I$2:$J$120,2,FALSE)),"OFF",VLOOKUP("*" &amp; $A40 &amp; "*",Classes!I$2:$J$120,2,FALSE)),"")</f>
        <v>IG</v>
      </c>
      <c r="G40" s="1" t="b">
        <f>IF(ISBLANK($A40),FALSE,IF(COUNTIF(Classes!E$2:E$120,"*" &amp; $A40 &amp; "*")&gt;1,TRUE,FALSE))</f>
        <v>0</v>
      </c>
      <c r="H40" s="1" t="b">
        <f>IF(ISBLANK($A40),FALSE,IF(COUNTIF(Classes!F$2:F$120,"*" &amp; $A40 &amp; "*")&gt;1,TRUE,FALSE))</f>
        <v>0</v>
      </c>
      <c r="I40" s="1" t="b">
        <f>IF(ISBLANK($A40),FALSE,IF(COUNTIF(Classes!G$2:G$120,"*" &amp; $A40 &amp; "*")&gt;1,TRUE,FALSE))</f>
        <v>0</v>
      </c>
      <c r="J40" s="1" t="b">
        <f>IF(ISBLANK($A40),FALSE,IF(COUNTIF(Classes!H$2:H$120,"*" &amp; $A40 &amp; "*")&gt;1,TRUE,FALSE))</f>
        <v>0</v>
      </c>
      <c r="K40" s="1" t="b">
        <f>IF(ISBLANK($A40),FALSE,IF(COUNTIF(Classes!I$2:I$120,"*" &amp; $A40 &amp; "*")&gt;1,TRUE,FALSE))</f>
        <v>0</v>
      </c>
      <c r="L40" s="8" t="str">
        <f>IF((LEN(A40) &gt; 0),CONCATENATE('Counselor Export'!A40,",",'Counselor Export'!B40,",",'Counselor Export'!C40,",",B40,",",C40,",",D40,",",E40,",",F40),"")</f>
        <v>Jackie,Smith,,Planning,Cooking,Wheel Pottery,OFF,IG</v>
      </c>
    </row>
    <row r="41" spans="1:12" ht="25">
      <c r="A41" s="7" t="str">
        <f>'Counselor Export'!K41</f>
        <v>Jake</v>
      </c>
      <c r="B41" s="1" t="str">
        <f>IF((LEN($A41) &gt; 0),IF(ISERROR(VLOOKUP("*" &amp; $A41 &amp; "*",Classes!E$2:$J$120,6,FALSE)),"OFF",VLOOKUP("*" &amp; $A41 &amp; "*",Classes!E$2:$J$120,6,FALSE)),"")</f>
        <v>Video</v>
      </c>
      <c r="C41" s="1" t="str">
        <f>IF((LEN($A41) &gt; 0),IF(ISERROR(VLOOKUP("*" &amp; $A41 &amp; "*",Classes!F$2:$J$120,5,FALSE)),"OFF",VLOOKUP("*" &amp; $A41 &amp; "*",Classes!F$2:$J$120,5,FALSE)),"")</f>
        <v>Planning</v>
      </c>
      <c r="D41" s="1" t="str">
        <f>IF((LEN($A41) &gt; 0),IF(ISERROR(VLOOKUP("*" &amp; $A41 &amp; "*",Classes!G$2:$J$120,4,FALSE)),"OFF",VLOOKUP("*" &amp; $A41 &amp; "*",Classes!G$2:$J$120,4,FALSE)),"")</f>
        <v>Planning</v>
      </c>
      <c r="E41" s="1" t="str">
        <f>IF((LEN($A41) &gt; 0),IF(ISERROR(VLOOKUP("*" &amp; $A41 &amp; "*",Classes!H$2:$J$120,3,FALSE)),"OFF",VLOOKUP("*" &amp; $A41 &amp; "*",Classes!H$2:$J$120,3,FALSE)),"")</f>
        <v>OFF</v>
      </c>
      <c r="F41" s="1" t="str">
        <f>IF((LEN($A41) &gt; 0),IF(ISERROR(VLOOKUP("*" &amp; $A41 &amp; "*",Classes!I$2:$J$120,2,FALSE)),"OFF",VLOOKUP("*" &amp; $A41 &amp; "*",Classes!I$2:$J$120,2,FALSE)),"")</f>
        <v>Planning</v>
      </c>
      <c r="G41" s="1" t="b">
        <f>IF(ISBLANK($A41),FALSE,IF(COUNTIF(Classes!E$2:E$120,"*" &amp; $A41 &amp; "*")&gt;1,TRUE,FALSE))</f>
        <v>0</v>
      </c>
      <c r="H41" s="1" t="b">
        <f>IF(ISBLANK($A41),FALSE,IF(COUNTIF(Classes!F$2:F$120,"*" &amp; $A41 &amp; "*")&gt;1,TRUE,FALSE))</f>
        <v>0</v>
      </c>
      <c r="I41" s="1" t="b">
        <f>IF(ISBLANK($A41),FALSE,IF(COUNTIF(Classes!G$2:G$120,"*" &amp; $A41 &amp; "*")&gt;1,TRUE,FALSE))</f>
        <v>0</v>
      </c>
      <c r="J41" s="1" t="b">
        <f>IF(ISBLANK($A41),FALSE,IF(COUNTIF(Classes!H$2:H$120,"*" &amp; $A41 &amp; "*")&gt;1,TRUE,FALSE))</f>
        <v>0</v>
      </c>
      <c r="K41" s="1" t="b">
        <f>IF(ISBLANK($A41),FALSE,IF(COUNTIF(Classes!I$2:I$120,"*" &amp; $A41 &amp; "*")&gt;1,TRUE,FALSE))</f>
        <v>0</v>
      </c>
      <c r="L41" s="8" t="str">
        <f>IF((LEN(A41) &gt; 0),CONCATENATE('Counselor Export'!A41,",",'Counselor Export'!B41,",",'Counselor Export'!C41,",",B41,",",C41,",",D41,",",E41,",",F41),"")</f>
        <v>Jake,Jones,,Video,Planning,Planning,OFF,Planning</v>
      </c>
    </row>
    <row r="42" spans="1:12" ht="25">
      <c r="A42" s="7" t="str">
        <f>'Counselor Export'!K42</f>
        <v>Jason</v>
      </c>
      <c r="B42" s="1" t="str">
        <f>IF((LEN($A42) &gt; 0),IF(ISERROR(VLOOKUP("*" &amp; $A42 &amp; "*",Classes!E$2:$J$120,6,FALSE)),"OFF",VLOOKUP("*" &amp; $A42 &amp; "*",Classes!E$2:$J$120,6,FALSE)),"")</f>
        <v>Glass Beads</v>
      </c>
      <c r="C42" s="1" t="str">
        <f>IF((LEN($A42) &gt; 0),IF(ISERROR(VLOOKUP("*" &amp; $A42 &amp; "*",Classes!F$2:$J$120,5,FALSE)),"OFF",VLOOKUP("*" &amp; $A42 &amp; "*",Classes!F$2:$J$120,5,FALSE)),"")</f>
        <v>Instr. Making</v>
      </c>
      <c r="D42" s="1" t="str">
        <f>IF((LEN($A42) &gt; 0),IF(ISERROR(VLOOKUP("*" &amp; $A42 &amp; "*",Classes!G$2:$J$120,4,FALSE)),"OFF",VLOOKUP("*" &amp; $A42 &amp; "*",Classes!G$2:$J$120,4,FALSE)),"")</f>
        <v>Glass Beads</v>
      </c>
      <c r="E42" s="1" t="str">
        <f>IF((LEN($A42) &gt; 0),IF(ISERROR(VLOOKUP("*" &amp; $A42 &amp; "*",Classes!H$2:$J$120,3,FALSE)),"OFF",VLOOKUP("*" &amp; $A42 &amp; "*",Classes!H$2:$J$120,3,FALSE)),"")</f>
        <v>OFF</v>
      </c>
      <c r="F42" s="1" t="str">
        <f>IF((LEN($A42) &gt; 0),IF(ISERROR(VLOOKUP("*" &amp; $A42 &amp; "*",Classes!I$2:$J$120,2,FALSE)),"OFF",VLOOKUP("*" &amp; $A42 &amp; "*",Classes!I$2:$J$120,2,FALSE)),"")</f>
        <v>Glass Beads</v>
      </c>
      <c r="G42" s="1" t="b">
        <f>IF(ISBLANK($A42),FALSE,IF(COUNTIF(Classes!E$2:E$120,"*" &amp; $A42 &amp; "*")&gt;1,TRUE,FALSE))</f>
        <v>0</v>
      </c>
      <c r="H42" s="1" t="b">
        <f>IF(ISBLANK($A42),FALSE,IF(COUNTIF(Classes!F$2:F$120,"*" &amp; $A42 &amp; "*")&gt;1,TRUE,FALSE))</f>
        <v>0</v>
      </c>
      <c r="I42" s="1" t="b">
        <f>IF(ISBLANK($A42),FALSE,IF(COUNTIF(Classes!G$2:G$120,"*" &amp; $A42 &amp; "*")&gt;1,TRUE,FALSE))</f>
        <v>0</v>
      </c>
      <c r="J42" s="1" t="b">
        <f>IF(ISBLANK($A42),FALSE,IF(COUNTIF(Classes!H$2:H$120,"*" &amp; $A42 &amp; "*")&gt;1,TRUE,FALSE))</f>
        <v>0</v>
      </c>
      <c r="K42" s="1" t="b">
        <f>IF(ISBLANK($A42),FALSE,IF(COUNTIF(Classes!I$2:I$120,"*" &amp; $A42 &amp; "*")&gt;1,TRUE,FALSE))</f>
        <v>0</v>
      </c>
      <c r="L42" s="8" t="str">
        <f>IF((LEN(A42) &gt; 0),CONCATENATE('Counselor Export'!A42,",",'Counselor Export'!B42,",",'Counselor Export'!C42,",",B42,",",C42,",",D42,",",E42,",",F42),"")</f>
        <v>Jason,Cook,,Glass Beads,Instr. Making,Glass Beads,OFF,Glass Beads</v>
      </c>
    </row>
    <row r="43" spans="1:12" ht="25">
      <c r="A43" s="7" t="str">
        <f>'Counselor Export'!K43</f>
        <v>Jenny</v>
      </c>
      <c r="B43" s="1" t="str">
        <f>IF((LEN($A43) &gt; 0),IF(ISERROR(VLOOKUP("*" &amp; $A43 &amp; "*",Classes!E$2:$J$120,6,FALSE)),"OFF",VLOOKUP("*" &amp; $A43 &amp; "*",Classes!E$2:$J$120,6,FALSE)),"")</f>
        <v>Mountian Bike</v>
      </c>
      <c r="C43" s="1" t="str">
        <f>IF((LEN($A43) &gt; 0),IF(ISERROR(VLOOKUP("*" &amp; $A43 &amp; "*",Classes!F$2:$J$120,5,FALSE)),"OFF",VLOOKUP("*" &amp; $A43 &amp; "*",Classes!F$2:$J$120,5,FALSE)),"")</f>
        <v>Woodworking</v>
      </c>
      <c r="D43" s="1" t="str">
        <f>IF((LEN($A43) &gt; 0),IF(ISERROR(VLOOKUP("*" &amp; $A43 &amp; "*",Classes!G$2:$J$120,4,FALSE)),"OFF",VLOOKUP("*" &amp; $A43 &amp; "*",Classes!G$2:$J$120,4,FALSE)),"")</f>
        <v>OFF</v>
      </c>
      <c r="E43" s="1" t="str">
        <f>IF((LEN($A43) &gt; 0),IF(ISERROR(VLOOKUP("*" &amp; $A43 &amp; "*",Classes!H$2:$J$120,3,FALSE)),"OFF",VLOOKUP("*" &amp; $A43 &amp; "*",Classes!H$2:$J$120,3,FALSE)),"")</f>
        <v>Swimming a</v>
      </c>
      <c r="F43" s="1" t="str">
        <f>IF((LEN($A43) &gt; 0),IF(ISERROR(VLOOKUP("*" &amp; $A43 &amp; "*",Classes!I$2:$J$120,2,FALSE)),"OFF",VLOOKUP("*" &amp; $A43 &amp; "*",Classes!I$2:$J$120,2,FALSE)),"")</f>
        <v>IG</v>
      </c>
      <c r="G43" s="1" t="b">
        <f>IF(ISBLANK($A43),FALSE,IF(COUNTIF(Classes!E$2:E$120,"*" &amp; $A43 &amp; "*")&gt;1,TRUE,FALSE))</f>
        <v>0</v>
      </c>
      <c r="H43" s="1" t="b">
        <f>IF(ISBLANK($A43),FALSE,IF(COUNTIF(Classes!F$2:F$120,"*" &amp; $A43 &amp; "*")&gt;1,TRUE,FALSE))</f>
        <v>0</v>
      </c>
      <c r="I43" s="1" t="b">
        <f>IF(ISBLANK($A43),FALSE,IF(COUNTIF(Classes!G$2:G$120,"*" &amp; $A43 &amp; "*")&gt;1,TRUE,FALSE))</f>
        <v>0</v>
      </c>
      <c r="J43" s="1" t="b">
        <f>IF(ISBLANK($A43),FALSE,IF(COUNTIF(Classes!H$2:H$120,"*" &amp; $A43 &amp; "*")&gt;1,TRUE,FALSE))</f>
        <v>0</v>
      </c>
      <c r="K43" s="1" t="b">
        <f>IF(ISBLANK($A43),FALSE,IF(COUNTIF(Classes!I$2:I$120,"*" &amp; $A43 &amp; "*")&gt;1,TRUE,FALSE))</f>
        <v>0</v>
      </c>
      <c r="L43" s="8" t="str">
        <f>IF((LEN(A43) &gt; 0),CONCATENATE('Counselor Export'!A43,",",'Counselor Export'!B43,",",'Counselor Export'!C43,",",B43,",",C43,",",D43,",",E43,",",F43),"")</f>
        <v>Jenny,Oliveros,,Mountian Bike,Woodworking,OFF,Swimming a,IG</v>
      </c>
    </row>
    <row r="44" spans="1:12" ht="25">
      <c r="A44" s="7" t="str">
        <f>'Counselor Export'!K44</f>
        <v>Jess</v>
      </c>
      <c r="B44" s="1" t="str">
        <f>IF((LEN($A44) &gt; 0),IF(ISERROR(VLOOKUP("*" &amp; $A44 &amp; "*",Classes!E$2:$J$120,6,FALSE)),"OFF",VLOOKUP("*" &amp; $A44 &amp; "*",Classes!E$2:$J$120,6,FALSE)),"")</f>
        <v>Mountian Bike</v>
      </c>
      <c r="C44" s="1" t="str">
        <f>IF((LEN($A44) &gt; 0),IF(ISERROR(VLOOKUP("*" &amp; $A44 &amp; "*",Classes!F$2:$J$120,5,FALSE)),"OFF",VLOOKUP("*" &amp; $A44 &amp; "*",Classes!F$2:$J$120,5,FALSE)),"")</f>
        <v>Basketball Fun</v>
      </c>
      <c r="D44" s="1" t="str">
        <f>IF((LEN($A44) &gt; 0),IF(ISERROR(VLOOKUP("*" &amp; $A44 &amp; "*",Classes!G$2:$J$120,4,FALSE)),"OFF",VLOOKUP("*" &amp; $A44 &amp; "*",Classes!G$2:$J$120,4,FALSE)),"")</f>
        <v>OFF</v>
      </c>
      <c r="E44" s="1" t="str">
        <f>IF((LEN($A44) &gt; 0),IF(ISERROR(VLOOKUP("*" &amp; $A44 &amp; "*",Classes!H$2:$J$120,3,FALSE)),"OFF",VLOOKUP("*" &amp; $A44 &amp; "*",Classes!H$2:$J$120,3,FALSE)),"")</f>
        <v>Tennis</v>
      </c>
      <c r="F44" s="1" t="str">
        <f>IF((LEN($A44) &gt; 0),IF(ISERROR(VLOOKUP("*" &amp; $A44 &amp; "*",Classes!I$2:$J$120,2,FALSE)),"OFF",VLOOKUP("*" &amp; $A44 &amp; "*",Classes!I$2:$J$120,2,FALSE)),"")</f>
        <v>Swimming</v>
      </c>
      <c r="G44" s="1" t="b">
        <f>IF(ISBLANK($A44),FALSE,IF(COUNTIF(Classes!E$2:E$120,"*" &amp; $A44 &amp; "*")&gt;1,TRUE,FALSE))</f>
        <v>0</v>
      </c>
      <c r="H44" s="1" t="b">
        <f>IF(ISBLANK($A44),FALSE,IF(COUNTIF(Classes!F$2:F$120,"*" &amp; $A44 &amp; "*")&gt;1,TRUE,FALSE))</f>
        <v>0</v>
      </c>
      <c r="I44" s="1" t="b">
        <f>IF(ISBLANK($A44),FALSE,IF(COUNTIF(Classes!G$2:G$120,"*" &amp; $A44 &amp; "*")&gt;1,TRUE,FALSE))</f>
        <v>0</v>
      </c>
      <c r="J44" s="1" t="b">
        <f>IF(ISBLANK($A44),FALSE,IF(COUNTIF(Classes!H$2:H$120,"*" &amp; $A44 &amp; "*")&gt;1,TRUE,FALSE))</f>
        <v>0</v>
      </c>
      <c r="K44" s="1" t="b">
        <f>IF(ISBLANK($A44),FALSE,IF(COUNTIF(Classes!I$2:I$120,"*" &amp; $A44 &amp; "*")&gt;1,TRUE,FALSE))</f>
        <v>0</v>
      </c>
      <c r="L44" s="8" t="str">
        <f>IF((LEN(A44) &gt; 0),CONCATENATE('Counselor Export'!A44,",",'Counselor Export'!B44,",",'Counselor Export'!C44,",",B44,",",C44,",",D44,",",E44,",",F44),"")</f>
        <v>Jess,Gilbert,,Mountian Bike,Basketball Fun,OFF,Tennis,Swimming</v>
      </c>
    </row>
    <row r="45" spans="1:12" ht="25">
      <c r="A45" s="7" t="str">
        <f>'Counselor Export'!K45</f>
        <v>John</v>
      </c>
      <c r="B45" s="1" t="str">
        <f>IF((LEN($A45) &gt; 0),IF(ISERROR(VLOOKUP("*" &amp; $A45 &amp; "*",Classes!E$2:$J$120,6,FALSE)),"OFF",VLOOKUP("*" &amp; $A45 &amp; "*",Classes!E$2:$J$120,6,FALSE)),"")</f>
        <v>Pool Maintenance</v>
      </c>
      <c r="C45" s="1" t="str">
        <f>IF((LEN($A45) &gt; 0),IF(ISERROR(VLOOKUP("*" &amp; $A45 &amp; "*",Classes!F$2:$J$120,5,FALSE)),"OFF",VLOOKUP("*" &amp; $A45 &amp; "*",Classes!F$2:$J$120,5,FALSE)),"")</f>
        <v>OFF</v>
      </c>
      <c r="D45" s="1" t="str">
        <f>IF((LEN($A45) &gt; 0),IF(ISERROR(VLOOKUP("*" &amp; $A45 &amp; "*",Classes!G$2:$J$120,4,FALSE)),"OFF",VLOOKUP("*" &amp; $A45 &amp; "*",Classes!G$2:$J$120,4,FALSE)),"")</f>
        <v>Ropes</v>
      </c>
      <c r="E45" s="1" t="str">
        <f>IF((LEN($A45) &gt; 0),IF(ISERROR(VLOOKUP("*" &amp; $A45 &amp; "*",Classes!H$2:$J$120,3,FALSE)),"OFF",VLOOKUP("*" &amp; $A45 &amp; "*",Classes!H$2:$J$120,3,FALSE)),"")</f>
        <v>Woodworking</v>
      </c>
      <c r="F45" s="1" t="str">
        <f>IF((LEN($A45) &gt; 0),IF(ISERROR(VLOOKUP("*" &amp; $A45 &amp; "*",Classes!I$2:$J$120,2,FALSE)),"OFF",VLOOKUP("*" &amp; $A45 &amp; "*",Classes!I$2:$J$120,2,FALSE)),"")</f>
        <v>IG</v>
      </c>
      <c r="G45" s="1" t="b">
        <f>IF(ISBLANK($A45),FALSE,IF(COUNTIF(Classes!E$2:E$120,"*" &amp; $A45 &amp; "*")&gt;1,TRUE,FALSE))</f>
        <v>0</v>
      </c>
      <c r="H45" s="1" t="b">
        <f>IF(ISBLANK($A45),FALSE,IF(COUNTIF(Classes!F$2:F$120,"*" &amp; $A45 &amp; "*")&gt;1,TRUE,FALSE))</f>
        <v>0</v>
      </c>
      <c r="I45" s="1" t="b">
        <f>IF(ISBLANK($A45),FALSE,IF(COUNTIF(Classes!G$2:G$120,"*" &amp; $A45 &amp; "*")&gt;1,TRUE,FALSE))</f>
        <v>0</v>
      </c>
      <c r="J45" s="1" t="b">
        <f>IF(ISBLANK($A45),FALSE,IF(COUNTIF(Classes!H$2:H$120,"*" &amp; $A45 &amp; "*")&gt;1,TRUE,FALSE))</f>
        <v>0</v>
      </c>
      <c r="K45" s="1" t="b">
        <f>IF(ISBLANK($A45),FALSE,IF(COUNTIF(Classes!I$2:I$120,"*" &amp; $A45 &amp; "*")&gt;1,TRUE,FALSE))</f>
        <v>0</v>
      </c>
      <c r="L45" s="8" t="str">
        <f>IF((LEN(A45) &gt; 0),CONCATENATE('Counselor Export'!A45,",",'Counselor Export'!B45,",",'Counselor Export'!C45,",",B45,",",C45,",",D45,",",E45,",",F45),"")</f>
        <v>John,Roper,,Pool Maintenance,OFF,Ropes,Woodworking,IG</v>
      </c>
    </row>
    <row r="46" spans="1:12" ht="25">
      <c r="A46" s="7" t="str">
        <f>'Counselor Export'!K46</f>
        <v>JuliaRy</v>
      </c>
      <c r="B46" s="1" t="str">
        <f>IF((LEN($A46) &gt; 0),IF(ISERROR(VLOOKUP("*" &amp; $A46 &amp; "*",Classes!E$2:$J$120,6,FALSE)),"OFF",VLOOKUP("*" &amp; $A46 &amp; "*",Classes!E$2:$J$120,6,FALSE)),"")</f>
        <v>OFF</v>
      </c>
      <c r="C46" s="1" t="str">
        <f>IF((LEN($A46) &gt; 0),IF(ISERROR(VLOOKUP("*" &amp; $A46 &amp; "*",Classes!F$2:$J$120,5,FALSE)),"OFF",VLOOKUP("*" &amp; $A46 &amp; "*",Classes!F$2:$J$120,5,FALSE)),"")</f>
        <v>OFF</v>
      </c>
      <c r="D46" s="1" t="str">
        <f>IF((LEN($A46) &gt; 0),IF(ISERROR(VLOOKUP("*" &amp; $A46 &amp; "*",Classes!G$2:$J$120,4,FALSE)),"OFF",VLOOKUP("*" &amp; $A46 &amp; "*",Classes!G$2:$J$120,4,FALSE)),"")</f>
        <v>OFF</v>
      </c>
      <c r="E46" s="1" t="str">
        <f>IF((LEN($A46) &gt; 0),IF(ISERROR(VLOOKUP("*" &amp; $A46 &amp; "*",Classes!H$2:$J$120,3,FALSE)),"OFF",VLOOKUP("*" &amp; $A46 &amp; "*",Classes!H$2:$J$120,3,FALSE)),"")</f>
        <v>OFF</v>
      </c>
      <c r="F46" s="1" t="str">
        <f>IF((LEN($A46) &gt; 0),IF(ISERROR(VLOOKUP("*" &amp; $A46 &amp; "*",Classes!I$2:$J$120,2,FALSE)),"OFF",VLOOKUP("*" &amp; $A46 &amp; "*",Classes!I$2:$J$120,2,FALSE)),"")</f>
        <v>OFF</v>
      </c>
      <c r="G46" s="1" t="b">
        <f>IF(ISBLANK($A46),FALSE,IF(COUNTIF(Classes!E$2:E$120,"*" &amp; $A46 &amp; "*")&gt;1,TRUE,FALSE))</f>
        <v>0</v>
      </c>
      <c r="H46" s="1" t="b">
        <f>IF(ISBLANK($A46),FALSE,IF(COUNTIF(Classes!F$2:F$120,"*" &amp; $A46 &amp; "*")&gt;1,TRUE,FALSE))</f>
        <v>0</v>
      </c>
      <c r="I46" s="1" t="b">
        <f>IF(ISBLANK($A46),FALSE,IF(COUNTIF(Classes!G$2:G$120,"*" &amp; $A46 &amp; "*")&gt;1,TRUE,FALSE))</f>
        <v>0</v>
      </c>
      <c r="J46" s="1" t="b">
        <f>IF(ISBLANK($A46),FALSE,IF(COUNTIF(Classes!H$2:H$120,"*" &amp; $A46 &amp; "*")&gt;1,TRUE,FALSE))</f>
        <v>0</v>
      </c>
      <c r="K46" s="1" t="b">
        <f>IF(ISBLANK($A46),FALSE,IF(COUNTIF(Classes!I$2:I$120,"*" &amp; $A46 &amp; "*")&gt;1,TRUE,FALSE))</f>
        <v>0</v>
      </c>
      <c r="L46" s="8" t="str">
        <f>IF((LEN(A46) &gt; 0),CONCATENATE('Counselor Export'!A46,",",'Counselor Export'!B46,",",'Counselor Export'!C46,",",B46,",",C46,",",D46,",",E46,",",F46),"")</f>
        <v>Julia,Ryan,,OFF,OFF,OFF,OFF,OFF</v>
      </c>
    </row>
    <row r="47" spans="1:12" ht="25">
      <c r="A47" s="7" t="str">
        <f>'Counselor Export'!K47</f>
        <v>JuliaRe</v>
      </c>
      <c r="B47" s="1" t="str">
        <f>IF((LEN($A47) &gt; 0),IF(ISERROR(VLOOKUP("*" &amp; $A47 &amp; "*",Classes!E$2:$J$120,6,FALSE)),"OFF",VLOOKUP("*" &amp; $A47 &amp; "*",Classes!E$2:$J$120,6,FALSE)),"")</f>
        <v>OFF</v>
      </c>
      <c r="C47" s="1" t="str">
        <f>IF((LEN($A47) &gt; 0),IF(ISERROR(VLOOKUP("*" &amp; $A47 &amp; "*",Classes!F$2:$J$120,5,FALSE)),"OFF",VLOOKUP("*" &amp; $A47 &amp; "*",Classes!F$2:$J$120,5,FALSE)),"")</f>
        <v>OFF</v>
      </c>
      <c r="D47" s="1" t="str">
        <f>IF((LEN($A47) &gt; 0),IF(ISERROR(VLOOKUP("*" &amp; $A47 &amp; "*",Classes!G$2:$J$120,4,FALSE)),"OFF",VLOOKUP("*" &amp; $A47 &amp; "*",Classes!G$2:$J$120,4,FALSE)),"")</f>
        <v>OFF</v>
      </c>
      <c r="E47" s="1" t="str">
        <f>IF((LEN($A47) &gt; 0),IF(ISERROR(VLOOKUP("*" &amp; $A47 &amp; "*",Classes!H$2:$J$120,3,FALSE)),"OFF",VLOOKUP("*" &amp; $A47 &amp; "*",Classes!H$2:$J$120,3,FALSE)),"")</f>
        <v>OFF</v>
      </c>
      <c r="F47" s="1" t="str">
        <f>IF((LEN($A47) &gt; 0),IF(ISERROR(VLOOKUP("*" &amp; $A47 &amp; "*",Classes!I$2:$J$120,2,FALSE)),"OFF",VLOOKUP("*" &amp; $A47 &amp; "*",Classes!I$2:$J$120,2,FALSE)),"")</f>
        <v>OFF</v>
      </c>
      <c r="G47" s="1" t="b">
        <f>IF(ISBLANK($A47),FALSE,IF(COUNTIF(Classes!E$2:E$120,"*" &amp; $A47 &amp; "*")&gt;1,TRUE,FALSE))</f>
        <v>0</v>
      </c>
      <c r="H47" s="1" t="b">
        <f>IF(ISBLANK($A47),FALSE,IF(COUNTIF(Classes!F$2:F$120,"*" &amp; $A47 &amp; "*")&gt;1,TRUE,FALSE))</f>
        <v>0</v>
      </c>
      <c r="I47" s="1" t="b">
        <f>IF(ISBLANK($A47),FALSE,IF(COUNTIF(Classes!G$2:G$120,"*" &amp; $A47 &amp; "*")&gt;1,TRUE,FALSE))</f>
        <v>0</v>
      </c>
      <c r="J47" s="1" t="b">
        <f>IF(ISBLANK($A47),FALSE,IF(COUNTIF(Classes!H$2:H$120,"*" &amp; $A47 &amp; "*")&gt;1,TRUE,FALSE))</f>
        <v>0</v>
      </c>
      <c r="K47" s="1" t="b">
        <f>IF(ISBLANK($A47),FALSE,IF(COUNTIF(Classes!I$2:I$120,"*" &amp; $A47 &amp; "*")&gt;1,TRUE,FALSE))</f>
        <v>0</v>
      </c>
      <c r="L47" s="8" t="str">
        <f>IF((LEN(A47) &gt; 0),CONCATENATE('Counselor Export'!A47,",",'Counselor Export'!B47,",",'Counselor Export'!C47,",",B47,",",C47,",",D47,",",E47,",",F47),"")</f>
        <v>Julia,Renolyds,,OFF,OFF,OFF,OFF,OFF</v>
      </c>
    </row>
    <row r="48" spans="1:12" ht="25">
      <c r="A48" s="7" t="str">
        <f>'Counselor Export'!K48</f>
        <v>JuliaF</v>
      </c>
      <c r="B48" s="1" t="str">
        <f>IF((LEN($A48) &gt; 0),IF(ISERROR(VLOOKUP("*" &amp; $A48 &amp; "*",Classes!E$2:$J$120,6,FALSE)),"OFF",VLOOKUP("*" &amp; $A48 &amp; "*",Classes!E$2:$J$120,6,FALSE)),"")</f>
        <v>OFF</v>
      </c>
      <c r="C48" s="1" t="str">
        <f>IF((LEN($A48) &gt; 0),IF(ISERROR(VLOOKUP("*" &amp; $A48 &amp; "*",Classes!F$2:$J$120,5,FALSE)),"OFF",VLOOKUP("*" &amp; $A48 &amp; "*",Classes!F$2:$J$120,5,FALSE)),"")</f>
        <v>Watergames</v>
      </c>
      <c r="D48" s="1" t="str">
        <f>IF((LEN($A48) &gt; 0),IF(ISERROR(VLOOKUP("*" &amp; $A48 &amp; "*",Classes!G$2:$J$120,4,FALSE)),"OFF",VLOOKUP("*" &amp; $A48 &amp; "*",Classes!G$2:$J$120,4,FALSE)),"")</f>
        <v>TyeDye/Batik</v>
      </c>
      <c r="E48" s="1" t="str">
        <f>IF((LEN($A48) &gt; 0),IF(ISERROR(VLOOKUP("*" &amp; $A48 &amp; "*",Classes!H$2:$J$120,3,FALSE)),"OFF",VLOOKUP("*" &amp; $A48 &amp; "*",Classes!H$2:$J$120,3,FALSE)),"")</f>
        <v>Swimming a</v>
      </c>
      <c r="F48" s="1" t="str">
        <f>IF((LEN($A48) &gt; 0),IF(ISERROR(VLOOKUP("*" &amp; $A48 &amp; "*",Classes!I$2:$J$120,2,FALSE)),"OFF",VLOOKUP("*" &amp; $A48 &amp; "*",Classes!I$2:$J$120,2,FALSE)),"")</f>
        <v>IG</v>
      </c>
      <c r="G48" s="1" t="b">
        <f>IF(ISBLANK($A48),FALSE,IF(COUNTIF(Classes!E$2:E$120,"*" &amp; $A48 &amp; "*")&gt;1,TRUE,FALSE))</f>
        <v>0</v>
      </c>
      <c r="H48" s="1" t="b">
        <f>IF(ISBLANK($A48),FALSE,IF(COUNTIF(Classes!F$2:F$120,"*" &amp; $A48 &amp; "*")&gt;1,TRUE,FALSE))</f>
        <v>0</v>
      </c>
      <c r="I48" s="1" t="b">
        <f>IF(ISBLANK($A48),FALSE,IF(COUNTIF(Classes!G$2:G$120,"*" &amp; $A48 &amp; "*")&gt;1,TRUE,FALSE))</f>
        <v>0</v>
      </c>
      <c r="J48" s="1" t="b">
        <f>IF(ISBLANK($A48),FALSE,IF(COUNTIF(Classes!H$2:H$120,"*" &amp; $A48 &amp; "*")&gt;1,TRUE,FALSE))</f>
        <v>0</v>
      </c>
      <c r="K48" s="1" t="b">
        <f>IF(ISBLANK($A48),FALSE,IF(COUNTIF(Classes!I$2:I$120,"*" &amp; $A48 &amp; "*")&gt;1,TRUE,FALSE))</f>
        <v>0</v>
      </c>
      <c r="L48" s="8" t="str">
        <f>IF((LEN(A48) &gt; 0),CONCATENATE('Counselor Export'!A48,",",'Counselor Export'!B48,",",'Counselor Export'!C48,",",B48,",",C48,",",D48,",",E48,",",F48),"")</f>
        <v>Julia,Forget,,OFF,Watergames,TyeDye/Batik,Swimming a,IG</v>
      </c>
    </row>
    <row r="49" spans="1:12" ht="25">
      <c r="A49" s="7" t="str">
        <f>'Counselor Export'!K49</f>
        <v>Kathryn</v>
      </c>
      <c r="B49" s="1" t="str">
        <f>IF((LEN($A49) &gt; 0),IF(ISERROR(VLOOKUP("*" &amp; $A49 &amp; "*",Classes!E$2:$J$120,6,FALSE)),"OFF",VLOOKUP("*" &amp; $A49 &amp; "*",Classes!E$2:$J$120,6,FALSE)),"")</f>
        <v>Stained Glass a</v>
      </c>
      <c r="C49" s="1" t="str">
        <f>IF((LEN($A49) &gt; 0),IF(ISERROR(VLOOKUP("*" &amp; $A49 &amp; "*",Classes!F$2:$J$120,5,FALSE)),"OFF",VLOOKUP("*" &amp; $A49 &amp; "*",Classes!F$2:$J$120,5,FALSE)),"")</f>
        <v>OFF</v>
      </c>
      <c r="D49" s="1" t="str">
        <f>IF((LEN($A49) &gt; 0),IF(ISERROR(VLOOKUP("*" &amp; $A49 &amp; "*",Classes!G$2:$J$120,4,FALSE)),"OFF",VLOOKUP("*" &amp; $A49 &amp; "*",Classes!G$2:$J$120,4,FALSE)),"")</f>
        <v>Animal Care</v>
      </c>
      <c r="E49" s="1" t="str">
        <f>IF((LEN($A49) &gt; 0),IF(ISERROR(VLOOKUP("*" &amp; $A49 &amp; "*",Classes!H$2:$J$120,3,FALSE)),"OFF",VLOOKUP("*" &amp; $A49 &amp; "*",Classes!H$2:$J$120,3,FALSE)),"")</f>
        <v>Riding</v>
      </c>
      <c r="F49" s="1" t="str">
        <f>IF((LEN($A49) &gt; 0),IF(ISERROR(VLOOKUP("*" &amp; $A49 &amp; "*",Classes!I$2:$J$120,2,FALSE)),"OFF",VLOOKUP("*" &amp; $A49 &amp; "*",Classes!I$2:$J$120,2,FALSE)),"")</f>
        <v>Riding</v>
      </c>
      <c r="G49" s="1" t="b">
        <f>IF(ISBLANK($A49),FALSE,IF(COUNTIF(Classes!E$2:E$120,"*" &amp; $A49 &amp; "*")&gt;1,TRUE,FALSE))</f>
        <v>0</v>
      </c>
      <c r="H49" s="1" t="b">
        <f>IF(ISBLANK($A49),FALSE,IF(COUNTIF(Classes!F$2:F$120,"*" &amp; $A49 &amp; "*")&gt;1,TRUE,FALSE))</f>
        <v>0</v>
      </c>
      <c r="I49" s="1" t="b">
        <f>IF(ISBLANK($A49),FALSE,IF(COUNTIF(Classes!G$2:G$120,"*" &amp; $A49 &amp; "*")&gt;1,TRUE,FALSE))</f>
        <v>0</v>
      </c>
      <c r="J49" s="1" t="b">
        <f>IF(ISBLANK($A49),FALSE,IF(COUNTIF(Classes!H$2:H$120,"*" &amp; $A49 &amp; "*")&gt;1,TRUE,FALSE))</f>
        <v>0</v>
      </c>
      <c r="K49" s="1" t="b">
        <f>IF(ISBLANK($A49),FALSE,IF(COUNTIF(Classes!I$2:I$120,"*" &amp; $A49 &amp; "*")&gt;1,TRUE,FALSE))</f>
        <v>0</v>
      </c>
      <c r="L49" s="8" t="str">
        <f>IF((LEN(A49) &gt; 0),CONCATENATE('Counselor Export'!A49,",",'Counselor Export'!B49,",",'Counselor Export'!C49,",",B49,",",C49,",",D49,",",E49,",",F49),"")</f>
        <v>Kathryn,Kassen,,Stained Glass a,OFF,Animal Care,Riding,Riding</v>
      </c>
    </row>
    <row r="50" spans="1:12" ht="25">
      <c r="A50" s="7" t="str">
        <f>'Counselor Export'!K50</f>
        <v>Katie</v>
      </c>
      <c r="B50" s="1" t="str">
        <f>IF((LEN($A50) &gt; 0),IF(ISERROR(VLOOKUP("*" &amp; $A50 &amp; "*",Classes!E$2:$J$120,6,FALSE)),"OFF",VLOOKUP("*" &amp; $A50 &amp; "*",Classes!E$2:$J$120,6,FALSE)),"")</f>
        <v>OFF</v>
      </c>
      <c r="C50" s="1" t="str">
        <f>IF((LEN($A50) &gt; 0),IF(ISERROR(VLOOKUP("*" &amp; $A50 &amp; "*",Classes!F$2:$J$120,5,FALSE)),"OFF",VLOOKUP("*" &amp; $A50 &amp; "*",Classes!F$2:$J$120,5,FALSE)),"")</f>
        <v>Tennis</v>
      </c>
      <c r="D50" s="1" t="str">
        <f>IF((LEN($A50) &gt; 0),IF(ISERROR(VLOOKUP("*" &amp; $A50 &amp; "*",Classes!G$2:$J$120,4,FALSE)),"OFF",VLOOKUP("*" &amp; $A50 &amp; "*",Classes!G$2:$J$120,4,FALSE)),"")</f>
        <v>Basketball Team</v>
      </c>
      <c r="E50" s="1" t="str">
        <f>IF((LEN($A50) &gt; 0),IF(ISERROR(VLOOKUP("*" &amp; $A50 &amp; "*",Classes!H$2:$J$120,3,FALSE)),"OFF",VLOOKUP("*" &amp; $A50 &amp; "*",Classes!H$2:$J$120,3,FALSE)),"")</f>
        <v>Ropes</v>
      </c>
      <c r="F50" s="1" t="str">
        <f>IF((LEN($A50) &gt; 0),IF(ISERROR(VLOOKUP("*" &amp; $A50 &amp; "*",Classes!I$2:$J$120,2,FALSE)),"OFF",VLOOKUP("*" &amp; $A50 &amp; "*",Classes!I$2:$J$120,2,FALSE)),"")</f>
        <v>Ropes</v>
      </c>
      <c r="G50" s="1" t="b">
        <f>IF(ISBLANK($A50),FALSE,IF(COUNTIF(Classes!E$2:E$120,"*" &amp; $A50 &amp; "*")&gt;1,TRUE,FALSE))</f>
        <v>0</v>
      </c>
      <c r="H50" s="1" t="b">
        <f>IF(ISBLANK($A50),FALSE,IF(COUNTIF(Classes!F$2:F$120,"*" &amp; $A50 &amp; "*")&gt;1,TRUE,FALSE))</f>
        <v>0</v>
      </c>
      <c r="I50" s="1" t="b">
        <f>IF(ISBLANK($A50),FALSE,IF(COUNTIF(Classes!G$2:G$120,"*" &amp; $A50 &amp; "*")&gt;1,TRUE,FALSE))</f>
        <v>0</v>
      </c>
      <c r="J50" s="1" t="b">
        <f>IF(ISBLANK($A50),FALSE,IF(COUNTIF(Classes!H$2:H$120,"*" &amp; $A50 &amp; "*")&gt;1,TRUE,FALSE))</f>
        <v>0</v>
      </c>
      <c r="K50" s="1" t="b">
        <f>IF(ISBLANK($A50),FALSE,IF(COUNTIF(Classes!I$2:I$120,"*" &amp; $A50 &amp; "*")&gt;1,TRUE,FALSE))</f>
        <v>0</v>
      </c>
      <c r="L50" s="8" t="str">
        <f>IF((LEN(A50) &gt; 0),CONCATENATE('Counselor Export'!A50,",",'Counselor Export'!B50,",",'Counselor Export'!C50,",",B50,",",C50,",",D50,",",E50,",",F50),"")</f>
        <v>Katie,kelder,,OFF,Tennis,Basketball Team,Ropes,Ropes</v>
      </c>
    </row>
    <row r="51" spans="1:12" ht="25">
      <c r="A51" s="7" t="str">
        <f>'Counselor Export'!K51</f>
        <v>Kim</v>
      </c>
      <c r="B51" s="1" t="str">
        <f>IF((LEN($A51) &gt; 0),IF(ISERROR(VLOOKUP("*" &amp; $A51 &amp; "*",Classes!E$2:$J$120,6,FALSE)),"OFF",VLOOKUP("*" &amp; $A51 &amp; "*",Classes!E$2:$J$120,6,FALSE)),"")</f>
        <v>Fishing</v>
      </c>
      <c r="C51" s="1" t="str">
        <f>IF((LEN($A51) &gt; 0),IF(ISERROR(VLOOKUP("*" &amp; $A51 &amp; "*",Classes!F$2:$J$120,5,FALSE)),"OFF",VLOOKUP("*" &amp; $A51 &amp; "*",Classes!F$2:$J$120,5,FALSE)),"")</f>
        <v>OFF</v>
      </c>
      <c r="D51" s="1" t="str">
        <f>IF((LEN($A51) &gt; 0),IF(ISERROR(VLOOKUP("*" &amp; $A51 &amp; "*",Classes!G$2:$J$120,4,FALSE)),"OFF",VLOOKUP("*" &amp; $A51 &amp; "*",Classes!G$2:$J$120,4,FALSE)),"")</f>
        <v>Swimming</v>
      </c>
      <c r="E51" s="1" t="str">
        <f>IF((LEN($A51) &gt; 0),IF(ISERROR(VLOOKUP("*" &amp; $A51 &amp; "*",Classes!H$2:$J$120,3,FALSE)),"OFF",VLOOKUP("*" &amp; $A51 &amp; "*",Classes!H$2:$J$120,3,FALSE)),"")</f>
        <v>Skateboarding</v>
      </c>
      <c r="F51" s="1" t="str">
        <f>IF((LEN($A51) &gt; 0),IF(ISERROR(VLOOKUP("*" &amp; $A51 &amp; "*",Classes!I$2:$J$120,2,FALSE)),"OFF",VLOOKUP("*" &amp; $A51 &amp; "*",Classes!I$2:$J$120,2,FALSE)),"")</f>
        <v>Planning</v>
      </c>
      <c r="G51" s="1" t="b">
        <f>IF(ISBLANK($A51),FALSE,IF(COUNTIF(Classes!E$2:E$120,"*" &amp; $A51 &amp; "*")&gt;1,TRUE,FALSE))</f>
        <v>0</v>
      </c>
      <c r="H51" s="1" t="b">
        <f>IF(ISBLANK($A51),FALSE,IF(COUNTIF(Classes!F$2:F$120,"*" &amp; $A51 &amp; "*")&gt;1,TRUE,FALSE))</f>
        <v>0</v>
      </c>
      <c r="I51" s="1" t="b">
        <f>IF(ISBLANK($A51),FALSE,IF(COUNTIF(Classes!G$2:G$120,"*" &amp; $A51 &amp; "*")&gt;1,TRUE,FALSE))</f>
        <v>0</v>
      </c>
      <c r="J51" s="1" t="b">
        <f>IF(ISBLANK($A51),FALSE,IF(COUNTIF(Classes!H$2:H$120,"*" &amp; $A51 &amp; "*")&gt;1,TRUE,FALSE))</f>
        <v>0</v>
      </c>
      <c r="K51" s="1" t="b">
        <f>IF(ISBLANK($A51),FALSE,IF(COUNTIF(Classes!I$2:I$120,"*" &amp; $A51 &amp; "*")&gt;1,TRUE,FALSE))</f>
        <v>0</v>
      </c>
      <c r="L51" s="8" t="str">
        <f>IF((LEN(A51) &gt; 0),CONCATENATE('Counselor Export'!A51,",",'Counselor Export'!B51,",",'Counselor Export'!C51,",",B51,",",C51,",",D51,",",E51,",",F51),"")</f>
        <v>Kim,Moss,,Fishing,OFF,Swimming,Skateboarding,Planning</v>
      </c>
    </row>
    <row r="52" spans="1:12" ht="25">
      <c r="A52" s="7" t="str">
        <f>'Counselor Export'!K52</f>
        <v>LaurenSu</v>
      </c>
      <c r="B52" s="1" t="str">
        <f>IF((LEN($A52) &gt; 0),IF(ISERROR(VLOOKUP("*" &amp; $A52 &amp; "*",Classes!E$2:$J$120,6,FALSE)),"OFF",VLOOKUP("*" &amp; $A52 &amp; "*",Classes!E$2:$J$120,6,FALSE)),"")</f>
        <v>OFF</v>
      </c>
      <c r="C52" s="1" t="str">
        <f>IF((LEN($A52) &gt; 0),IF(ISERROR(VLOOKUP("*" &amp; $A52 &amp; "*",Classes!F$2:$J$120,5,FALSE)),"OFF",VLOOKUP("*" &amp; $A52 &amp; "*",Classes!F$2:$J$120,5,FALSE)),"")</f>
        <v>OFF</v>
      </c>
      <c r="D52" s="1" t="str">
        <f>IF((LEN($A52) &gt; 0),IF(ISERROR(VLOOKUP("*" &amp; $A52 &amp; "*",Classes!G$2:$J$120,4,FALSE)),"OFF",VLOOKUP("*" &amp; $A52 &amp; "*",Classes!G$2:$J$120,4,FALSE)),"")</f>
        <v>OFF</v>
      </c>
      <c r="E52" s="1" t="str">
        <f>IF((LEN($A52) &gt; 0),IF(ISERROR(VLOOKUP("*" &amp; $A52 &amp; "*",Classes!H$2:$J$120,3,FALSE)),"OFF",VLOOKUP("*" &amp; $A52 &amp; "*",Classes!H$2:$J$120,3,FALSE)),"")</f>
        <v>OFF</v>
      </c>
      <c r="F52" s="1" t="str">
        <f>IF((LEN($A52) &gt; 0),IF(ISERROR(VLOOKUP("*" &amp; $A52 &amp; "*",Classes!I$2:$J$120,2,FALSE)),"OFF",VLOOKUP("*" &amp; $A52 &amp; "*",Classes!I$2:$J$120,2,FALSE)),"")</f>
        <v>OFF</v>
      </c>
      <c r="G52" s="1" t="b">
        <f>IF(ISBLANK($A52),FALSE,IF(COUNTIF(Classes!E$2:E$120,"*" &amp; $A52 &amp; "*")&gt;1,TRUE,FALSE))</f>
        <v>0</v>
      </c>
      <c r="H52" s="1" t="b">
        <f>IF(ISBLANK($A52),FALSE,IF(COUNTIF(Classes!F$2:F$120,"*" &amp; $A52 &amp; "*")&gt;1,TRUE,FALSE))</f>
        <v>0</v>
      </c>
      <c r="I52" s="1" t="b">
        <f>IF(ISBLANK($A52),FALSE,IF(COUNTIF(Classes!G$2:G$120,"*" &amp; $A52 &amp; "*")&gt;1,TRUE,FALSE))</f>
        <v>0</v>
      </c>
      <c r="J52" s="1" t="b">
        <f>IF(ISBLANK($A52),FALSE,IF(COUNTIF(Classes!H$2:H$120,"*" &amp; $A52 &amp; "*")&gt;1,TRUE,FALSE))</f>
        <v>0</v>
      </c>
      <c r="K52" s="1" t="b">
        <f>IF(ISBLANK($A52),FALSE,IF(COUNTIF(Classes!I$2:I$120,"*" &amp; $A52 &amp; "*")&gt;1,TRUE,FALSE))</f>
        <v>0</v>
      </c>
      <c r="L52" s="8" t="str">
        <f>IF((LEN(A52) &gt; 0),CONCATENATE('Counselor Export'!A52,",",'Counselor Export'!B52,",",'Counselor Export'!C52,",",B52,",",C52,",",D52,",",E52,",",F52),"")</f>
        <v>Lauren,Sugar,,OFF,OFF,OFF,OFF,OFF</v>
      </c>
    </row>
    <row r="53" spans="1:12" ht="25">
      <c r="A53" s="7" t="str">
        <f>'Counselor Export'!K53</f>
        <v>LaurenSm</v>
      </c>
      <c r="B53" s="1" t="str">
        <f>IF((LEN($A53) &gt; 0),IF(ISERROR(VLOOKUP("*" &amp; $A53 &amp; "*",Classes!E$2:$J$120,6,FALSE)),"OFF",VLOOKUP("*" &amp; $A53 &amp; "*",Classes!E$2:$J$120,6,FALSE)),"")</f>
        <v>OFF</v>
      </c>
      <c r="C53" s="1" t="str">
        <f>IF((LEN($A53) &gt; 0),IF(ISERROR(VLOOKUP("*" &amp; $A53 &amp; "*",Classes!F$2:$J$120,5,FALSE)),"OFF",VLOOKUP("*" &amp; $A53 &amp; "*",Classes!F$2:$J$120,5,FALSE)),"")</f>
        <v>OFF</v>
      </c>
      <c r="D53" s="1" t="str">
        <f>IF((LEN($A53) &gt; 0),IF(ISERROR(VLOOKUP("*" &amp; $A53 &amp; "*",Classes!G$2:$J$120,4,FALSE)),"OFF",VLOOKUP("*" &amp; $A53 &amp; "*",Classes!G$2:$J$120,4,FALSE)),"")</f>
        <v>OFF</v>
      </c>
      <c r="E53" s="1" t="str">
        <f>IF((LEN($A53) &gt; 0),IF(ISERROR(VLOOKUP("*" &amp; $A53 &amp; "*",Classes!H$2:$J$120,3,FALSE)),"OFF",VLOOKUP("*" &amp; $A53 &amp; "*",Classes!H$2:$J$120,3,FALSE)),"")</f>
        <v>OFF</v>
      </c>
      <c r="F53" s="1" t="str">
        <f>IF((LEN($A53) &gt; 0),IF(ISERROR(VLOOKUP("*" &amp; $A53 &amp; "*",Classes!I$2:$J$120,2,FALSE)),"OFF",VLOOKUP("*" &amp; $A53 &amp; "*",Classes!I$2:$J$120,2,FALSE)),"")</f>
        <v>OFF</v>
      </c>
      <c r="G53" s="1" t="b">
        <f>IF(ISBLANK($A53),FALSE,IF(COUNTIF(Classes!E$2:E$120,"*" &amp; $A53 &amp; "*")&gt;1,TRUE,FALSE))</f>
        <v>0</v>
      </c>
      <c r="H53" s="1" t="b">
        <f>IF(ISBLANK($A53),FALSE,IF(COUNTIF(Classes!F$2:F$120,"*" &amp; $A53 &amp; "*")&gt;1,TRUE,FALSE))</f>
        <v>0</v>
      </c>
      <c r="I53" s="1" t="b">
        <f>IF(ISBLANK($A53),FALSE,IF(COUNTIF(Classes!G$2:G$120,"*" &amp; $A53 &amp; "*")&gt;1,TRUE,FALSE))</f>
        <v>0</v>
      </c>
      <c r="J53" s="1" t="b">
        <f>IF(ISBLANK($A53),FALSE,IF(COUNTIF(Classes!H$2:H$120,"*" &amp; $A53 &amp; "*")&gt;1,TRUE,FALSE))</f>
        <v>0</v>
      </c>
      <c r="K53" s="1" t="b">
        <f>IF(ISBLANK($A53),FALSE,IF(COUNTIF(Classes!I$2:I$120,"*" &amp; $A53 &amp; "*")&gt;1,TRUE,FALSE))</f>
        <v>0</v>
      </c>
      <c r="L53" s="8" t="str">
        <f>IF((LEN(A53) &gt; 0),CONCATENATE('Counselor Export'!A53,",",'Counselor Export'!B53,",",'Counselor Export'!C53,",",B53,",",C53,",",D53,",",E53,",",F53),"")</f>
        <v>Lauren,Smith,,OFF,OFF,OFF,OFF,OFF</v>
      </c>
    </row>
    <row r="54" spans="1:12" ht="25">
      <c r="A54" s="7" t="str">
        <f>'Counselor Export'!K54</f>
        <v>LizJ</v>
      </c>
      <c r="B54" s="1" t="str">
        <f>IF((LEN($A54) &gt; 0),IF(ISERROR(VLOOKUP("*" &amp; $A54 &amp; "*",Classes!E$2:$J$120,6,FALSE)),"OFF",VLOOKUP("*" &amp; $A54 &amp; "*",Classes!E$2:$J$120,6,FALSE)),"")</f>
        <v>Ropes</v>
      </c>
      <c r="C54" s="1" t="str">
        <f>IF((LEN($A54) &gt; 0),IF(ISERROR(VLOOKUP("*" &amp; $A54 &amp; "*",Classes!F$2:$J$120,5,FALSE)),"OFF",VLOOKUP("*" &amp; $A54 &amp; "*",Classes!F$2:$J$120,5,FALSE)),"")</f>
        <v>OFF</v>
      </c>
      <c r="D54" s="1" t="str">
        <f>IF((LEN($A54) &gt; 0),IF(ISERROR(VLOOKUP("*" &amp; $A54 &amp; "*",Classes!G$2:$J$120,4,FALSE)),"OFF",VLOOKUP("*" &amp; $A54 &amp; "*",Classes!G$2:$J$120,4,FALSE)),"")</f>
        <v>Ropes</v>
      </c>
      <c r="E54" s="1" t="str">
        <f>IF((LEN($A54) &gt; 0),IF(ISERROR(VLOOKUP("*" &amp; $A54 &amp; "*",Classes!H$2:$J$120,3,FALSE)),"OFF",VLOOKUP("*" &amp; $A54 &amp; "*",Classes!H$2:$J$120,3,FALSE)),"")</f>
        <v>Llama Care</v>
      </c>
      <c r="F54" s="1" t="str">
        <f>IF((LEN($A54) &gt; 0),IF(ISERROR(VLOOKUP("*" &amp; $A54 &amp; "*",Classes!I$2:$J$120,2,FALSE)),"OFF",VLOOKUP("*" &amp; $A54 &amp; "*",Classes!I$2:$J$120,2,FALSE)),"")</f>
        <v>IG</v>
      </c>
      <c r="G54" s="1" t="b">
        <f>IF(ISBLANK($A54),FALSE,IF(COUNTIF(Classes!E$2:E$120,"*" &amp; $A54 &amp; "*")&gt;1,TRUE,FALSE))</f>
        <v>0</v>
      </c>
      <c r="H54" s="1" t="b">
        <f>IF(ISBLANK($A54),FALSE,IF(COUNTIF(Classes!F$2:F$120,"*" &amp; $A54 &amp; "*")&gt;1,TRUE,FALSE))</f>
        <v>0</v>
      </c>
      <c r="I54" s="1" t="b">
        <f>IF(ISBLANK($A54),FALSE,IF(COUNTIF(Classes!G$2:G$120,"*" &amp; $A54 &amp; "*")&gt;1,TRUE,FALSE))</f>
        <v>0</v>
      </c>
      <c r="J54" s="1" t="b">
        <f>IF(ISBLANK($A54),FALSE,IF(COUNTIF(Classes!H$2:H$120,"*" &amp; $A54 &amp; "*")&gt;1,TRUE,FALSE))</f>
        <v>0</v>
      </c>
      <c r="K54" s="1" t="b">
        <f>IF(ISBLANK($A54),FALSE,IF(COUNTIF(Classes!I$2:I$120,"*" &amp; $A54 &amp; "*")&gt;1,TRUE,FALSE))</f>
        <v>0</v>
      </c>
      <c r="L54" s="8" t="str">
        <f>IF((LEN(A54) &gt; 0),CONCATENATE('Counselor Export'!A54,",",'Counselor Export'!B54,",",'Counselor Export'!C54,",",B54,",",C54,",",D54,",",E54,",",F54),"")</f>
        <v>Liz,Jones,,Ropes,OFF,Ropes,Llama Care,IG</v>
      </c>
    </row>
    <row r="55" spans="1:12" ht="25">
      <c r="A55" s="7" t="str">
        <f>'Counselor Export'!K55</f>
        <v>LizC</v>
      </c>
      <c r="B55" s="1" t="str">
        <f>IF((LEN($A55) &gt; 0),IF(ISERROR(VLOOKUP("*" &amp; $A55 &amp; "*",Classes!E$2:$J$120,6,FALSE)),"OFF",VLOOKUP("*" &amp; $A55 &amp; "*",Classes!E$2:$J$120,6,FALSE)),"")</f>
        <v>OFF</v>
      </c>
      <c r="C55" s="1" t="str">
        <f>IF((LEN($A55) &gt; 0),IF(ISERROR(VLOOKUP("*" &amp; $A55 &amp; "*",Classes!F$2:$J$120,5,FALSE)),"OFF",VLOOKUP("*" &amp; $A55 &amp; "*",Classes!F$2:$J$120,5,FALSE)),"")</f>
        <v>OFF</v>
      </c>
      <c r="D55" s="1" t="str">
        <f>IF((LEN($A55) &gt; 0),IF(ISERROR(VLOOKUP("*" &amp; $A55 &amp; "*",Classes!G$2:$J$120,4,FALSE)),"OFF",VLOOKUP("*" &amp; $A55 &amp; "*",Classes!G$2:$J$120,4,FALSE)),"")</f>
        <v>OFF</v>
      </c>
      <c r="E55" s="1" t="str">
        <f>IF((LEN($A55) &gt; 0),IF(ISERROR(VLOOKUP("*" &amp; $A55 &amp; "*",Classes!H$2:$J$120,3,FALSE)),"OFF",VLOOKUP("*" &amp; $A55 &amp; "*",Classes!H$2:$J$120,3,FALSE)),"")</f>
        <v>OFF</v>
      </c>
      <c r="F55" s="1" t="str">
        <f>IF((LEN($A55) &gt; 0),IF(ISERROR(VLOOKUP("*" &amp; $A55 &amp; "*",Classes!I$2:$J$120,2,FALSE)),"OFF",VLOOKUP("*" &amp; $A55 &amp; "*",Classes!I$2:$J$120,2,FALSE)),"")</f>
        <v>OFF</v>
      </c>
      <c r="G55" s="1" t="b">
        <f>IF(ISBLANK($A55),FALSE,IF(COUNTIF(Classes!E$2:E$120,"*" &amp; $A55 &amp; "*")&gt;1,TRUE,FALSE))</f>
        <v>0</v>
      </c>
      <c r="H55" s="1" t="b">
        <f>IF(ISBLANK($A55),FALSE,IF(COUNTIF(Classes!F$2:F$120,"*" &amp; $A55 &amp; "*")&gt;1,TRUE,FALSE))</f>
        <v>0</v>
      </c>
      <c r="I55" s="1" t="b">
        <f>IF(ISBLANK($A55),FALSE,IF(COUNTIF(Classes!G$2:G$120,"*" &amp; $A55 &amp; "*")&gt;1,TRUE,FALSE))</f>
        <v>0</v>
      </c>
      <c r="J55" s="1" t="b">
        <f>IF(ISBLANK($A55),FALSE,IF(COUNTIF(Classes!H$2:H$120,"*" &amp; $A55 &amp; "*")&gt;1,TRUE,FALSE))</f>
        <v>0</v>
      </c>
      <c r="K55" s="1" t="b">
        <f>IF(ISBLANK($A55),FALSE,IF(COUNTIF(Classes!I$2:I$120,"*" &amp; $A55 &amp; "*")&gt;1,TRUE,FALSE))</f>
        <v>0</v>
      </c>
      <c r="L55" s="8" t="str">
        <f>IF((LEN(A55) &gt; 0),CONCATENATE('Counselor Export'!A55,",",'Counselor Export'!B55,",",'Counselor Export'!C55,",",B55,",",C55,",",D55,",",E55,",",F55),"")</f>
        <v>Liz,Cook,,OFF,OFF,OFF,OFF,OFF</v>
      </c>
    </row>
    <row r="56" spans="1:12" ht="25">
      <c r="A56" s="7" t="str">
        <f>'Counselor Export'!K56</f>
        <v>Louise</v>
      </c>
      <c r="B56" s="1" t="str">
        <f>IF((LEN($A56) &gt; 0),IF(ISERROR(VLOOKUP("*" &amp; $A56 &amp; "*",Classes!E$2:$J$120,6,FALSE)),"OFF",VLOOKUP("*" &amp; $A56 &amp; "*",Classes!E$2:$J$120,6,FALSE)),"")</f>
        <v>Boating</v>
      </c>
      <c r="C56" s="1" t="str">
        <f>IF((LEN($A56) &gt; 0),IF(ISERROR(VLOOKUP("*" &amp; $A56 &amp; "*",Classes!F$2:$J$120,5,FALSE)),"OFF",VLOOKUP("*" &amp; $A56 &amp; "*",Classes!F$2:$J$120,5,FALSE)),"")</f>
        <v>Swimming</v>
      </c>
      <c r="D56" s="1" t="str">
        <f>IF((LEN($A56) &gt; 0),IF(ISERROR(VLOOKUP("*" &amp; $A56 &amp; "*",Classes!G$2:$J$120,4,FALSE)),"OFF",VLOOKUP("*" &amp; $A56 &amp; "*",Classes!G$2:$J$120,4,FALSE)),"")</f>
        <v>Office</v>
      </c>
      <c r="E56" s="1" t="str">
        <f>IF((LEN($A56) &gt; 0),IF(ISERROR(VLOOKUP("*" &amp; $A56 &amp; "*",Classes!H$2:$J$120,3,FALSE)),"OFF",VLOOKUP("*" &amp; $A56 &amp; "*",Classes!H$2:$J$120,3,FALSE)),"")</f>
        <v>Swimming</v>
      </c>
      <c r="F56" s="1" t="str">
        <f>IF((LEN($A56) &gt; 0),IF(ISERROR(VLOOKUP("*" &amp; $A56 &amp; "*",Classes!I$2:$J$120,2,FALSE)),"OFF",VLOOKUP("*" &amp; $A56 &amp; "*",Classes!I$2:$J$120,2,FALSE)),"")</f>
        <v>OFF</v>
      </c>
      <c r="G56" s="1" t="b">
        <f>IF(ISBLANK($A56),FALSE,IF(COUNTIF(Classes!E$2:E$120,"*" &amp; $A56 &amp; "*")&gt;1,TRUE,FALSE))</f>
        <v>0</v>
      </c>
      <c r="H56" s="1" t="b">
        <f>IF(ISBLANK($A56),FALSE,IF(COUNTIF(Classes!F$2:F$120,"*" &amp; $A56 &amp; "*")&gt;1,TRUE,FALSE))</f>
        <v>0</v>
      </c>
      <c r="I56" s="1" t="b">
        <f>IF(ISBLANK($A56),FALSE,IF(COUNTIF(Classes!G$2:G$120,"*" &amp; $A56 &amp; "*")&gt;1,TRUE,FALSE))</f>
        <v>0</v>
      </c>
      <c r="J56" s="1" t="b">
        <f>IF(ISBLANK($A56),FALSE,IF(COUNTIF(Classes!H$2:H$120,"*" &amp; $A56 &amp; "*")&gt;1,TRUE,FALSE))</f>
        <v>0</v>
      </c>
      <c r="K56" s="1" t="b">
        <f>IF(ISBLANK($A56),FALSE,IF(COUNTIF(Classes!I$2:I$120,"*" &amp; $A56 &amp; "*")&gt;1,TRUE,FALSE))</f>
        <v>0</v>
      </c>
      <c r="L56" s="8" t="str">
        <f>IF((LEN(A56) &gt; 0),CONCATENATE('Counselor Export'!A56,",",'Counselor Export'!B56,",",'Counselor Export'!C56,",",B56,",",C56,",",D56,",",E56,",",F56),"")</f>
        <v>Louise,Oliveros,,Boating,Swimming,Office,Swimming,OFF</v>
      </c>
    </row>
    <row r="57" spans="1:12" ht="25">
      <c r="A57" s="7" t="str">
        <f>'Counselor Export'!K57</f>
        <v>Luke</v>
      </c>
      <c r="B57" s="1" t="str">
        <f>IF((LEN($A57) &gt; 0),IF(ISERROR(VLOOKUP("*" &amp; $A57 &amp; "*",Classes!E$2:$J$120,6,FALSE)),"OFF",VLOOKUP("*" &amp; $A57 &amp; "*",Classes!E$2:$J$120,6,FALSE)),"")</f>
        <v>Alive</v>
      </c>
      <c r="C57" s="1" t="str">
        <f>IF((LEN($A57) &gt; 0),IF(ISERROR(VLOOKUP("*" &amp; $A57 &amp; "*",Classes!F$2:$J$120,5,FALSE)),"OFF",VLOOKUP("*" &amp; $A57 &amp; "*",Classes!F$2:$J$120,5,FALSE)),"")</f>
        <v>Alive</v>
      </c>
      <c r="D57" s="1" t="str">
        <f>IF((LEN($A57) &gt; 0),IF(ISERROR(VLOOKUP("*" &amp; $A57 &amp; "*",Classes!G$2:$J$120,4,FALSE)),"OFF",VLOOKUP("*" &amp; $A57 &amp; "*",Classes!G$2:$J$120,4,FALSE)),"")</f>
        <v>Fusing</v>
      </c>
      <c r="E57" s="1" t="str">
        <f>IF((LEN($A57) &gt; 0),IF(ISERROR(VLOOKUP("*" &amp; $A57 &amp; "*",Classes!H$2:$J$120,3,FALSE)),"OFF",VLOOKUP("*" &amp; $A57 &amp; "*",Classes!H$2:$J$120,3,FALSE)),"")</f>
        <v>Fusing</v>
      </c>
      <c r="F57" s="1" t="str">
        <f>IF((LEN($A57) &gt; 0),IF(ISERROR(VLOOKUP("*" &amp; $A57 &amp; "*",Classes!I$2:$J$120,2,FALSE)),"OFF",VLOOKUP("*" &amp; $A57 &amp; "*",Classes!I$2:$J$120,2,FALSE)),"")</f>
        <v>OFF</v>
      </c>
      <c r="G57" s="1" t="b">
        <f>IF(ISBLANK($A57),FALSE,IF(COUNTIF(Classes!E$2:E$120,"*" &amp; $A57 &amp; "*")&gt;1,TRUE,FALSE))</f>
        <v>0</v>
      </c>
      <c r="H57" s="1" t="b">
        <f>IF(ISBLANK($A57),FALSE,IF(COUNTIF(Classes!F$2:F$120,"*" &amp; $A57 &amp; "*")&gt;1,TRUE,FALSE))</f>
        <v>0</v>
      </c>
      <c r="I57" s="1" t="b">
        <f>IF(ISBLANK($A57),FALSE,IF(COUNTIF(Classes!G$2:G$120,"*" &amp; $A57 &amp; "*")&gt;1,TRUE,FALSE))</f>
        <v>0</v>
      </c>
      <c r="J57" s="1" t="b">
        <f>IF(ISBLANK($A57),FALSE,IF(COUNTIF(Classes!H$2:H$120,"*" &amp; $A57 &amp; "*")&gt;1,TRUE,FALSE))</f>
        <v>0</v>
      </c>
      <c r="K57" s="1" t="b">
        <f>IF(ISBLANK($A57),FALSE,IF(COUNTIF(Classes!I$2:I$120,"*" &amp; $A57 &amp; "*")&gt;1,TRUE,FALSE))</f>
        <v>0</v>
      </c>
      <c r="L57" s="8" t="str">
        <f>IF((LEN(A57) &gt; 0),CONCATENATE('Counselor Export'!A57,",",'Counselor Export'!B57,",",'Counselor Export'!C57,",",B57,",",C57,",",D57,",",E57,",",F57),"")</f>
        <v>Luke,Gilbert,,Alive,Alive,Fusing,Fusing,OFF</v>
      </c>
    </row>
    <row r="58" spans="1:12" ht="25">
      <c r="A58" s="7" t="str">
        <f>'Counselor Export'!K58</f>
        <v>Maxine</v>
      </c>
      <c r="B58" s="1" t="str">
        <f>IF((LEN($A58) &gt; 0),IF(ISERROR(VLOOKUP("*" &amp; $A58 &amp; "*",Classes!E$2:$J$120,6,FALSE)),"OFF",VLOOKUP("*" &amp; $A58 &amp; "*",Classes!E$2:$J$120,6,FALSE)),"")</f>
        <v>Animal Care</v>
      </c>
      <c r="C58" s="1" t="str">
        <f>IF((LEN($A58) &gt; 0),IF(ISERROR(VLOOKUP("*" &amp; $A58 &amp; "*",Classes!F$2:$J$120,5,FALSE)),"OFF",VLOOKUP("*" &amp; $A58 &amp; "*",Classes!F$2:$J$120,5,FALSE)),"")</f>
        <v>Wheel Pottery</v>
      </c>
      <c r="D58" s="1" t="str">
        <f>IF((LEN($A58) &gt; 0),IF(ISERROR(VLOOKUP("*" &amp; $A58 &amp; "*",Classes!G$2:$J$120,4,FALSE)),"OFF",VLOOKUP("*" &amp; $A58 &amp; "*",Classes!G$2:$J$120,4,FALSE)),"")</f>
        <v>Riding</v>
      </c>
      <c r="E58" s="1" t="str">
        <f>IF((LEN($A58) &gt; 0),IF(ISERROR(VLOOKUP("*" &amp; $A58 &amp; "*",Classes!H$2:$J$120,3,FALSE)),"OFF",VLOOKUP("*" &amp; $A58 &amp; "*",Classes!H$2:$J$120,3,FALSE)),"")</f>
        <v>Office</v>
      </c>
      <c r="F58" s="1" t="str">
        <f>IF((LEN($A58) &gt; 0),IF(ISERROR(VLOOKUP("*" &amp; $A58 &amp; "*",Classes!I$2:$J$120,2,FALSE)),"OFF",VLOOKUP("*" &amp; $A58 &amp; "*",Classes!I$2:$J$120,2,FALSE)),"")</f>
        <v>OFF</v>
      </c>
      <c r="G58" s="1" t="b">
        <f>IF(ISBLANK($A58),FALSE,IF(COUNTIF(Classes!E$2:E$120,"*" &amp; $A58 &amp; "*")&gt;1,TRUE,FALSE))</f>
        <v>0</v>
      </c>
      <c r="H58" s="1" t="b">
        <f>IF(ISBLANK($A58),FALSE,IF(COUNTIF(Classes!F$2:F$120,"*" &amp; $A58 &amp; "*")&gt;1,TRUE,FALSE))</f>
        <v>0</v>
      </c>
      <c r="I58" s="1" t="b">
        <f>IF(ISBLANK($A58),FALSE,IF(COUNTIF(Classes!G$2:G$120,"*" &amp; $A58 &amp; "*")&gt;1,TRUE,FALSE))</f>
        <v>0</v>
      </c>
      <c r="J58" s="1" t="b">
        <f>IF(ISBLANK($A58),FALSE,IF(COUNTIF(Classes!H$2:H$120,"*" &amp; $A58 &amp; "*")&gt;1,TRUE,FALSE))</f>
        <v>0</v>
      </c>
      <c r="K58" s="1" t="b">
        <f>IF(ISBLANK($A58),FALSE,IF(COUNTIF(Classes!I$2:I$120,"*" &amp; $A58 &amp; "*")&gt;1,TRUE,FALSE))</f>
        <v>0</v>
      </c>
      <c r="L58" s="8" t="str">
        <f>IF((LEN(A58) &gt; 0),CONCATENATE('Counselor Export'!A58,",",'Counselor Export'!B58,",",'Counselor Export'!C58,",",B58,",",C58,",",D58,",",E58,",",F58),"")</f>
        <v>Maxine,Roper,,Animal Care,Wheel Pottery,Riding,Office,OFF</v>
      </c>
    </row>
    <row r="59" spans="1:12" ht="25">
      <c r="A59" s="7" t="str">
        <f>'Counselor Export'!K59</f>
        <v>Meg</v>
      </c>
      <c r="B59" s="1" t="str">
        <f>IF((LEN($A59) &gt; 0),IF(ISERROR(VLOOKUP("*" &amp; $A59 &amp; "*",Classes!E$2:$J$120,6,FALSE)),"OFF",VLOOKUP("*" &amp; $A59 &amp; "*",Classes!E$2:$J$120,6,FALSE)),"")</f>
        <v>Soccer team</v>
      </c>
      <c r="C59" s="1" t="str">
        <f>IF((LEN($A59) &gt; 0),IF(ISERROR(VLOOKUP("*" &amp; $A59 &amp; "*",Classes!F$2:$J$120,5,FALSE)),"OFF",VLOOKUP("*" &amp; $A59 &amp; "*",Classes!F$2:$J$120,5,FALSE)),"")</f>
        <v>Brumby Prep</v>
      </c>
      <c r="D59" s="1" t="str">
        <f>IF((LEN($A59) &gt; 0),IF(ISERROR(VLOOKUP("*" &amp; $A59 &amp; "*",Classes!G$2:$J$120,4,FALSE)),"OFF",VLOOKUP("*" &amp; $A59 &amp; "*",Classes!G$2:$J$120,4,FALSE)),"")</f>
        <v>Riding</v>
      </c>
      <c r="E59" s="1" t="str">
        <f>IF((LEN($A59) &gt; 0),IF(ISERROR(VLOOKUP("*" &amp; $A59 &amp; "*",Classes!H$2:$J$120,3,FALSE)),"OFF",VLOOKUP("*" &amp; $A59 &amp; "*",Classes!H$2:$J$120,3,FALSE)),"")</f>
        <v>OFF</v>
      </c>
      <c r="F59" s="1" t="str">
        <f>IF((LEN($A59) &gt; 0),IF(ISERROR(VLOOKUP("*" &amp; $A59 &amp; "*",Classes!I$2:$J$120,2,FALSE)),"OFF",VLOOKUP("*" &amp; $A59 &amp; "*",Classes!I$2:$J$120,2,FALSE)),"")</f>
        <v>IG</v>
      </c>
      <c r="G59" s="1" t="b">
        <f>IF(ISBLANK($A59),FALSE,IF(COUNTIF(Classes!E$2:E$120,"*" &amp; $A59 &amp; "*")&gt;1,TRUE,FALSE))</f>
        <v>0</v>
      </c>
      <c r="H59" s="1" t="b">
        <f>IF(ISBLANK($A59),FALSE,IF(COUNTIF(Classes!F$2:F$120,"*" &amp; $A59 &amp; "*")&gt;1,TRUE,FALSE))</f>
        <v>0</v>
      </c>
      <c r="I59" s="1" t="b">
        <f>IF(ISBLANK($A59),FALSE,IF(COUNTIF(Classes!G$2:G$120,"*" &amp; $A59 &amp; "*")&gt;1,TRUE,FALSE))</f>
        <v>0</v>
      </c>
      <c r="J59" s="1" t="b">
        <f>IF(ISBLANK($A59),FALSE,IF(COUNTIF(Classes!H$2:H$120,"*" &amp; $A59 &amp; "*")&gt;1,TRUE,FALSE))</f>
        <v>0</v>
      </c>
      <c r="K59" s="1" t="b">
        <f>IF(ISBLANK($A59),FALSE,IF(COUNTIF(Classes!I$2:I$120,"*" &amp; $A59 &amp; "*")&gt;1,TRUE,FALSE))</f>
        <v>0</v>
      </c>
      <c r="L59" s="8" t="str">
        <f>IF((LEN(A59) &gt; 0),CONCATENATE('Counselor Export'!A59,",",'Counselor Export'!B59,",",'Counselor Export'!C59,",",B59,",",C59,",",D59,",",E59,",",F59),"")</f>
        <v>Meg,Siotha,,Soccer team,Brumby Prep,Riding,OFF,IG</v>
      </c>
    </row>
    <row r="60" spans="1:12" ht="25">
      <c r="A60" s="7" t="str">
        <f>'Counselor Export'!K60</f>
        <v>Monisha</v>
      </c>
      <c r="B60" s="1" t="str">
        <f>IF((LEN($A60) &gt; 0),IF(ISERROR(VLOOKUP("*" &amp; $A60 &amp; "*",Classes!E$2:$J$120,6,FALSE)),"OFF",VLOOKUP("*" &amp; $A60 &amp; "*",Classes!E$2:$J$120,6,FALSE)),"")</f>
        <v>Mosaics</v>
      </c>
      <c r="C60" s="1" t="str">
        <f>IF((LEN($A60) &gt; 0),IF(ISERROR(VLOOKUP("*" &amp; $A60 &amp; "*",Classes!F$2:$J$120,5,FALSE)),"OFF",VLOOKUP("*" &amp; $A60 &amp; "*",Classes!F$2:$J$120,5,FALSE)),"")</f>
        <v>Planning</v>
      </c>
      <c r="D60" s="1" t="str">
        <f>IF((LEN($A60) &gt; 0),IF(ISERROR(VLOOKUP("*" &amp; $A60 &amp; "*",Classes!G$2:$J$120,4,FALSE)),"OFF",VLOOKUP("*" &amp; $A60 &amp; "*",Classes!G$2:$J$120,4,FALSE)),"")</f>
        <v>Glass Beads</v>
      </c>
      <c r="E60" s="1" t="str">
        <f>IF((LEN($A60) &gt; 0),IF(ISERROR(VLOOKUP("*" &amp; $A60 &amp; "*",Classes!H$2:$J$120,3,FALSE)),"OFF",VLOOKUP("*" &amp; $A60 &amp; "*",Classes!H$2:$J$120,3,FALSE)),"")</f>
        <v>OFF</v>
      </c>
      <c r="F60" s="1" t="str">
        <f>IF((LEN($A60) &gt; 0),IF(ISERROR(VLOOKUP("*" &amp; $A60 &amp; "*",Classes!I$2:$J$120,2,FALSE)),"OFF",VLOOKUP("*" &amp; $A60 &amp; "*",Classes!I$2:$J$120,2,FALSE)),"")</f>
        <v>Glass Beads</v>
      </c>
      <c r="G60" s="1" t="b">
        <f>IF(ISBLANK($A60),FALSE,IF(COUNTIF(Classes!E$2:E$120,"*" &amp; $A60 &amp; "*")&gt;1,TRUE,FALSE))</f>
        <v>0</v>
      </c>
      <c r="H60" s="1" t="b">
        <f>IF(ISBLANK($A60),FALSE,IF(COUNTIF(Classes!F$2:F$120,"*" &amp; $A60 &amp; "*")&gt;1,TRUE,FALSE))</f>
        <v>0</v>
      </c>
      <c r="I60" s="1" t="b">
        <f>IF(ISBLANK($A60),FALSE,IF(COUNTIF(Classes!G$2:G$120,"*" &amp; $A60 &amp; "*")&gt;1,TRUE,FALSE))</f>
        <v>0</v>
      </c>
      <c r="J60" s="1" t="b">
        <f>IF(ISBLANK($A60),FALSE,IF(COUNTIF(Classes!H$2:H$120,"*" &amp; $A60 &amp; "*")&gt;1,TRUE,FALSE))</f>
        <v>0</v>
      </c>
      <c r="K60" s="1" t="b">
        <f>IF(ISBLANK($A60),FALSE,IF(COUNTIF(Classes!I$2:I$120,"*" &amp; $A60 &amp; "*")&gt;1,TRUE,FALSE))</f>
        <v>0</v>
      </c>
      <c r="L60" s="8" t="str">
        <f>IF((LEN(A60) &gt; 0),CONCATENATE('Counselor Export'!A60,",",'Counselor Export'!B60,",",'Counselor Export'!C60,",",B60,",",C60,",",D60,",",E60,",",F60),"")</f>
        <v>Monisha,Lenz,,Mosaics,Planning,Glass Beads,OFF,Glass Beads</v>
      </c>
    </row>
    <row r="61" spans="1:12" ht="25">
      <c r="A61" s="7" t="str">
        <f>'Counselor Export'!K61</f>
        <v>Narelle</v>
      </c>
      <c r="B61" s="1" t="str">
        <f>IF((LEN($A61) &gt; 0),IF(ISERROR(VLOOKUP("*" &amp; $A61 &amp; "*",Classes!E$2:$J$120,6,FALSE)),"OFF",VLOOKUP("*" &amp; $A61 &amp; "*",Classes!E$2:$J$120,6,FALSE)),"")</f>
        <v>Riding</v>
      </c>
      <c r="C61" s="1" t="str">
        <f>IF((LEN($A61) &gt; 0),IF(ISERROR(VLOOKUP("*" &amp; $A61 &amp; "*",Classes!F$2:$J$120,5,FALSE)),"OFF",VLOOKUP("*" &amp; $A61 &amp; "*",Classes!F$2:$J$120,5,FALSE)),"")</f>
        <v>Riding</v>
      </c>
      <c r="D61" s="1" t="str">
        <f>IF((LEN($A61) &gt; 0),IF(ISERROR(VLOOKUP("*" &amp; $A61 &amp; "*",Classes!G$2:$J$120,4,FALSE)),"OFF",VLOOKUP("*" &amp; $A61 &amp; "*",Classes!G$2:$J$120,4,FALSE)),"")</f>
        <v>Riding</v>
      </c>
      <c r="E61" s="1" t="str">
        <f>IF((LEN($A61) &gt; 0),IF(ISERROR(VLOOKUP("*" &amp; $A61 &amp; "*",Classes!H$2:$J$120,3,FALSE)),"OFF",VLOOKUP("*" &amp; $A61 &amp; "*",Classes!H$2:$J$120,3,FALSE)),"")</f>
        <v>Riding</v>
      </c>
      <c r="F61" s="1" t="str">
        <f>IF((LEN($A61) &gt; 0),IF(ISERROR(VLOOKUP("*" &amp; $A61 &amp; "*",Classes!I$2:$J$120,2,FALSE)),"OFF",VLOOKUP("*" &amp; $A61 &amp; "*",Classes!I$2:$J$120,2,FALSE)),"")</f>
        <v>Riding</v>
      </c>
      <c r="G61" s="1" t="b">
        <f>IF(ISBLANK($A61),FALSE,IF(COUNTIF(Classes!E$2:E$120,"*" &amp; $A61 &amp; "*")&gt;1,TRUE,FALSE))</f>
        <v>0</v>
      </c>
      <c r="H61" s="1" t="b">
        <f>IF(ISBLANK($A61),FALSE,IF(COUNTIF(Classes!F$2:F$120,"*" &amp; $A61 &amp; "*")&gt;1,TRUE,FALSE))</f>
        <v>0</v>
      </c>
      <c r="I61" s="1" t="b">
        <f>IF(ISBLANK($A61),FALSE,IF(COUNTIF(Classes!G$2:G$120,"*" &amp; $A61 &amp; "*")&gt;1,TRUE,FALSE))</f>
        <v>0</v>
      </c>
      <c r="J61" s="1" t="b">
        <f>IF(ISBLANK($A61),FALSE,IF(COUNTIF(Classes!H$2:H$120,"*" &amp; $A61 &amp; "*")&gt;1,TRUE,FALSE))</f>
        <v>0</v>
      </c>
      <c r="K61" s="1" t="b">
        <f>IF(ISBLANK($A61),FALSE,IF(COUNTIF(Classes!I$2:I$120,"*" &amp; $A61 &amp; "*")&gt;1,TRUE,FALSE))</f>
        <v>0</v>
      </c>
      <c r="L61" s="8" t="str">
        <f>IF((LEN(A61) &gt; 0),CONCATENATE('Counselor Export'!A61,",",'Counselor Export'!B61,",",'Counselor Export'!C61,",",B61,",",C61,",",D61,",",E61,",",F61),"")</f>
        <v>Narelle,Forget,,Riding,Riding,Riding,Riding,Riding</v>
      </c>
    </row>
    <row r="62" spans="1:12" ht="25">
      <c r="A62" s="7" t="str">
        <f>'Counselor Export'!K62</f>
        <v>Natalie</v>
      </c>
      <c r="B62" s="1" t="str">
        <f>IF((LEN($A62) &gt; 0),IF(ISERROR(VLOOKUP("*" &amp; $A62 &amp; "*",Classes!E$2:$J$120,6,FALSE)),"OFF",VLOOKUP("*" &amp; $A62 &amp; "*",Classes!E$2:$J$120,6,FALSE)),"")</f>
        <v>Office</v>
      </c>
      <c r="C62" s="1" t="str">
        <f>IF((LEN($A62) &gt; 0),IF(ISERROR(VLOOKUP("*" &amp; $A62 &amp; "*",Classes!F$2:$J$120,5,FALSE)),"OFF",VLOOKUP("*" &amp; $A62 &amp; "*",Classes!F$2:$J$120,5,FALSE)),"")</f>
        <v>Office</v>
      </c>
      <c r="D62" s="1" t="str">
        <f>IF((LEN($A62) &gt; 0),IF(ISERROR(VLOOKUP("*" &amp; $A62 &amp; "*",Classes!G$2:$J$120,4,FALSE)),"OFF",VLOOKUP("*" &amp; $A62 &amp; "*",Classes!G$2:$J$120,4,FALSE)),"")</f>
        <v>OFF</v>
      </c>
      <c r="E62" s="1" t="str">
        <f>IF((LEN($A62) &gt; 0),IF(ISERROR(VLOOKUP("*" &amp; $A62 &amp; "*",Classes!H$2:$J$120,3,FALSE)),"OFF",VLOOKUP("*" &amp; $A62 &amp; "*",Classes!H$2:$J$120,3,FALSE)),"")</f>
        <v>Cooking</v>
      </c>
      <c r="F62" s="1" t="str">
        <f>IF((LEN($A62) &gt; 0),IF(ISERROR(VLOOKUP("*" &amp; $A62 &amp; "*",Classes!I$2:$J$120,2,FALSE)),"OFF",VLOOKUP("*" &amp; $A62 &amp; "*",Classes!I$2:$J$120,2,FALSE)),"")</f>
        <v>Planning</v>
      </c>
      <c r="G62" s="1" t="b">
        <f>IF(ISBLANK($A62),FALSE,IF(COUNTIF(Classes!E$2:E$120,"*" &amp; $A62 &amp; "*")&gt;1,TRUE,FALSE))</f>
        <v>0</v>
      </c>
      <c r="H62" s="1" t="b">
        <f>IF(ISBLANK($A62),FALSE,IF(COUNTIF(Classes!F$2:F$120,"*" &amp; $A62 &amp; "*")&gt;1,TRUE,FALSE))</f>
        <v>0</v>
      </c>
      <c r="I62" s="1" t="b">
        <f>IF(ISBLANK($A62),FALSE,IF(COUNTIF(Classes!G$2:G$120,"*" &amp; $A62 &amp; "*")&gt;1,TRUE,FALSE))</f>
        <v>0</v>
      </c>
      <c r="J62" s="1" t="b">
        <f>IF(ISBLANK($A62),FALSE,IF(COUNTIF(Classes!H$2:H$120,"*" &amp; $A62 &amp; "*")&gt;1,TRUE,FALSE))</f>
        <v>0</v>
      </c>
      <c r="K62" s="1" t="b">
        <f>IF(ISBLANK($A62),FALSE,IF(COUNTIF(Classes!I$2:I$120,"*" &amp; $A62 &amp; "*")&gt;1,TRUE,FALSE))</f>
        <v>0</v>
      </c>
      <c r="L62" s="8" t="str">
        <f>IF((LEN(A62) &gt; 0),CONCATENATE('Counselor Export'!A62,",",'Counselor Export'!B62,",",'Counselor Export'!C62,",",B62,",",C62,",",D62,",",E62,",",F62),"")</f>
        <v>Natalie,Kassen,,Office,Office,OFF,Cooking,Planning</v>
      </c>
    </row>
    <row r="63" spans="1:12" ht="25">
      <c r="A63" s="7" t="str">
        <f>'Counselor Export'!K63</f>
        <v>Ollie</v>
      </c>
      <c r="B63" s="1" t="str">
        <f>IF((LEN($A63) &gt; 0),IF(ISERROR(VLOOKUP("*" &amp; $A63 &amp; "*",Classes!E$2:$J$120,6,FALSE)),"OFF",VLOOKUP("*" &amp; $A63 &amp; "*",Classes!E$2:$J$120,6,FALSE)),"")</f>
        <v>Advanced Ropes</v>
      </c>
      <c r="C63" s="1" t="str">
        <f>IF((LEN($A63) &gt; 0),IF(ISERROR(VLOOKUP("*" &amp; $A63 &amp; "*",Classes!F$2:$J$120,5,FALSE)),"OFF",VLOOKUP("*" &amp; $A63 &amp; "*",Classes!F$2:$J$120,5,FALSE)),"")</f>
        <v>Planning</v>
      </c>
      <c r="D63" s="1" t="str">
        <f>IF((LEN($A63) &gt; 0),IF(ISERROR(VLOOKUP("*" &amp; $A63 &amp; "*",Classes!G$2:$J$120,4,FALSE)),"OFF",VLOOKUP("*" &amp; $A63 &amp; "*",Classes!G$2:$J$120,4,FALSE)),"")</f>
        <v>OFF</v>
      </c>
      <c r="E63" s="1" t="str">
        <f>IF((LEN($A63) &gt; 0),IF(ISERROR(VLOOKUP("*" &amp; $A63 &amp; "*",Classes!H$2:$J$120,3,FALSE)),"OFF",VLOOKUP("*" &amp; $A63 &amp; "*",Classes!H$2:$J$120,3,FALSE)),"")</f>
        <v>Ropes</v>
      </c>
      <c r="F63" s="1" t="str">
        <f>IF((LEN($A63) &gt; 0),IF(ISERROR(VLOOKUP("*" &amp; $A63 &amp; "*",Classes!I$2:$J$120,2,FALSE)),"OFF",VLOOKUP("*" &amp; $A63 &amp; "*",Classes!I$2:$J$120,2,FALSE)),"")</f>
        <v>Ropes</v>
      </c>
      <c r="G63" s="1" t="b">
        <f>IF(ISBLANK($A63),FALSE,IF(COUNTIF(Classes!E$2:E$120,"*" &amp; $A63 &amp; "*")&gt;1,TRUE,FALSE))</f>
        <v>0</v>
      </c>
      <c r="H63" s="1" t="b">
        <f>IF(ISBLANK($A63),FALSE,IF(COUNTIF(Classes!F$2:F$120,"*" &amp; $A63 &amp; "*")&gt;1,TRUE,FALSE))</f>
        <v>0</v>
      </c>
      <c r="I63" s="1" t="b">
        <f>IF(ISBLANK($A63),FALSE,IF(COUNTIF(Classes!G$2:G$120,"*" &amp; $A63 &amp; "*")&gt;1,TRUE,FALSE))</f>
        <v>0</v>
      </c>
      <c r="J63" s="1" t="b">
        <f>IF(ISBLANK($A63),FALSE,IF(COUNTIF(Classes!H$2:H$120,"*" &amp; $A63 &amp; "*")&gt;1,TRUE,FALSE))</f>
        <v>0</v>
      </c>
      <c r="K63" s="1" t="b">
        <f>IF(ISBLANK($A63),FALSE,IF(COUNTIF(Classes!I$2:I$120,"*" &amp; $A63 &amp; "*")&gt;1,TRUE,FALSE))</f>
        <v>0</v>
      </c>
      <c r="L63" s="8" t="str">
        <f>IF((LEN(A63) &gt; 0),CONCATENATE('Counselor Export'!A63,",",'Counselor Export'!B63,",",'Counselor Export'!C63,",",B63,",",C63,",",D63,",",E63,",",F63),"")</f>
        <v>Ollie,kelder,,Advanced Ropes,Planning,OFF,Ropes,Ropes</v>
      </c>
    </row>
    <row r="64" spans="1:12" ht="25">
      <c r="A64" s="7" t="str">
        <f>'Counselor Export'!K64</f>
        <v>PhilB</v>
      </c>
      <c r="B64" s="1" t="str">
        <f>IF((LEN($A64) &gt; 0),IF(ISERROR(VLOOKUP("*" &amp; $A64 &amp; "*",Classes!E$2:$J$120,6,FALSE)),"OFF",VLOOKUP("*" &amp; $A64 &amp; "*",Classes!E$2:$J$120,6,FALSE)),"")</f>
        <v>Planning</v>
      </c>
      <c r="C64" s="1" t="str">
        <f>IF((LEN($A64) &gt; 0),IF(ISERROR(VLOOKUP("*" &amp; $A64 &amp; "*",Classes!F$2:$J$120,5,FALSE)),"OFF",VLOOKUP("*" &amp; $A64 &amp; "*",Classes!F$2:$J$120,5,FALSE)),"")</f>
        <v>Promos</v>
      </c>
      <c r="D64" s="1" t="str">
        <f>IF((LEN($A64) &gt; 0),IF(ISERROR(VLOOKUP("*" &amp; $A64 &amp; "*",Classes!G$2:$J$120,4,FALSE)),"OFF",VLOOKUP("*" &amp; $A64 &amp; "*",Classes!G$2:$J$120,4,FALSE)),"")</f>
        <v>Mosaics</v>
      </c>
      <c r="E64" s="1" t="str">
        <f>IF((LEN($A64) &gt; 0),IF(ISERROR(VLOOKUP("*" &amp; $A64 &amp; "*",Classes!H$2:$J$120,3,FALSE)),"OFF",VLOOKUP("*" &amp; $A64 &amp; "*",Classes!H$2:$J$120,3,FALSE)),"")</f>
        <v>Cooking</v>
      </c>
      <c r="F64" s="1" t="str">
        <f>IF((LEN($A64) &gt; 0),IF(ISERROR(VLOOKUP("*" &amp; $A64 &amp; "*",Classes!I$2:$J$120,2,FALSE)),"OFF",VLOOKUP("*" &amp; $A64 &amp; "*",Classes!I$2:$J$120,2,FALSE)),"")</f>
        <v>OFF</v>
      </c>
      <c r="G64" s="1" t="b">
        <f>IF(ISBLANK($A64),FALSE,IF(COUNTIF(Classes!E$2:E$120,"*" &amp; $A64 &amp; "*")&gt;1,TRUE,FALSE))</f>
        <v>0</v>
      </c>
      <c r="H64" s="1" t="b">
        <f>IF(ISBLANK($A64),FALSE,IF(COUNTIF(Classes!F$2:F$120,"*" &amp; $A64 &amp; "*")&gt;1,TRUE,FALSE))</f>
        <v>0</v>
      </c>
      <c r="I64" s="1" t="b">
        <f>IF(ISBLANK($A64),FALSE,IF(COUNTIF(Classes!G$2:G$120,"*" &amp; $A64 &amp; "*")&gt;1,TRUE,FALSE))</f>
        <v>0</v>
      </c>
      <c r="J64" s="1" t="b">
        <f>IF(ISBLANK($A64),FALSE,IF(COUNTIF(Classes!H$2:H$120,"*" &amp; $A64 &amp; "*")&gt;1,TRUE,FALSE))</f>
        <v>0</v>
      </c>
      <c r="K64" s="1" t="b">
        <f>IF(ISBLANK($A64),FALSE,IF(COUNTIF(Classes!I$2:I$120,"*" &amp; $A64 &amp; "*")&gt;1,TRUE,FALSE))</f>
        <v>0</v>
      </c>
      <c r="L64" s="8" t="str">
        <f>IF((LEN(A64) &gt; 0),CONCATENATE('Counselor Export'!A64,",",'Counselor Export'!B64,",",'Counselor Export'!C64,",",B64,",",C64,",",D64,",",E64,",",F64),"")</f>
        <v>PhilB,Moss,,Planning,Promos,Mosaics,Cooking,OFF</v>
      </c>
    </row>
    <row r="65" spans="1:12" ht="25">
      <c r="A65" s="7" t="str">
        <f>'Counselor Export'!K65</f>
        <v>PhillieL</v>
      </c>
      <c r="B65" s="1" t="str">
        <f>IF((LEN($A65) &gt; 0),IF(ISERROR(VLOOKUP("*" &amp; $A65 &amp; "*",Classes!E$2:$J$120,6,FALSE)),"OFF",VLOOKUP("*" &amp; $A65 &amp; "*",Classes!E$2:$J$120,6,FALSE)),"")</f>
        <v>Planning</v>
      </c>
      <c r="C65" s="1" t="str">
        <f>IF((LEN($A65) &gt; 0),IF(ISERROR(VLOOKUP("*" &amp; $A65 &amp; "*",Classes!F$2:$J$120,5,FALSE)),"OFF",VLOOKUP("*" &amp; $A65 &amp; "*",Classes!F$2:$J$120,5,FALSE)),"")</f>
        <v>Glass Beads</v>
      </c>
      <c r="D65" s="1" t="str">
        <f>IF((LEN($A65) &gt; 0),IF(ISERROR(VLOOKUP("*" &amp; $A65 &amp; "*",Classes!G$2:$J$120,4,FALSE)),"OFF",VLOOKUP("*" &amp; $A65 &amp; "*",Classes!G$2:$J$120,4,FALSE)),"")</f>
        <v>Swimming a</v>
      </c>
      <c r="E65" s="1" t="str">
        <f>IF((LEN($A65) &gt; 0),IF(ISERROR(VLOOKUP("*" &amp; $A65 &amp; "*",Classes!H$2:$J$120,3,FALSE)),"OFF",VLOOKUP("*" &amp; $A65 &amp; "*",Classes!H$2:$J$120,3,FALSE)),"")</f>
        <v>Windsurfing</v>
      </c>
      <c r="F65" s="1" t="str">
        <f>IF((LEN($A65) &gt; 0),IF(ISERROR(VLOOKUP("*" &amp; $A65 &amp; "*",Classes!I$2:$J$120,2,FALSE)),"OFF",VLOOKUP("*" &amp; $A65 &amp; "*",Classes!I$2:$J$120,2,FALSE)),"")</f>
        <v>Swimming a</v>
      </c>
      <c r="G65" s="1" t="b">
        <f>IF(ISBLANK($A65),FALSE,IF(COUNTIF(Classes!E$2:E$120,"*" &amp; $A65 &amp; "*")&gt;1,TRUE,FALSE))</f>
        <v>0</v>
      </c>
      <c r="H65" s="1" t="b">
        <f>IF(ISBLANK($A65),FALSE,IF(COUNTIF(Classes!F$2:F$120,"*" &amp; $A65 &amp; "*")&gt;1,TRUE,FALSE))</f>
        <v>0</v>
      </c>
      <c r="I65" s="1" t="b">
        <f>IF(ISBLANK($A65),FALSE,IF(COUNTIF(Classes!G$2:G$120,"*" &amp; $A65 &amp; "*")&gt;1,TRUE,FALSE))</f>
        <v>0</v>
      </c>
      <c r="J65" s="1" t="b">
        <f>IF(ISBLANK($A65),FALSE,IF(COUNTIF(Classes!H$2:H$120,"*" &amp; $A65 &amp; "*")&gt;1,TRUE,FALSE))</f>
        <v>0</v>
      </c>
      <c r="K65" s="1" t="b">
        <f>IF(ISBLANK($A65),FALSE,IF(COUNTIF(Classes!I$2:I$120,"*" &amp; $A65 &amp; "*")&gt;1,TRUE,FALSE))</f>
        <v>0</v>
      </c>
      <c r="L65" s="8" t="str">
        <f>IF((LEN(A65) &gt; 0),CONCATENATE('Counselor Export'!A65,",",'Counselor Export'!B65,",",'Counselor Export'!C65,",",B65,",",C65,",",D65,",",E65,",",F65),"")</f>
        <v>PhillieL,Sugar,,Planning,Glass Beads,Swimming a,Windsurfing,Swimming a</v>
      </c>
    </row>
    <row r="66" spans="1:12" ht="25">
      <c r="A66" s="7" t="str">
        <f>'Counselor Export'!K66</f>
        <v>Rebecca</v>
      </c>
      <c r="B66" s="1" t="str">
        <f>IF((LEN($A66) &gt; 0),IF(ISERROR(VLOOKUP("*" &amp; $A66 &amp; "*",Classes!E$2:$J$120,6,FALSE)),"OFF",VLOOKUP("*" &amp; $A66 &amp; "*",Classes!E$2:$J$120,6,FALSE)),"")</f>
        <v>Recess Games</v>
      </c>
      <c r="C66" s="1" t="str">
        <f>IF((LEN($A66) &gt; 0),IF(ISERROR(VLOOKUP("*" &amp; $A66 &amp; "*",Classes!F$2:$J$120,5,FALSE)),"OFF",VLOOKUP("*" &amp; $A66 &amp; "*",Classes!F$2:$J$120,5,FALSE)),"")</f>
        <v>Ropes</v>
      </c>
      <c r="D66" s="1" t="str">
        <f>IF((LEN($A66) &gt; 0),IF(ISERROR(VLOOKUP("*" &amp; $A66 &amp; "*",Classes!G$2:$J$120,4,FALSE)),"OFF",VLOOKUP("*" &amp; $A66 &amp; "*",Classes!G$2:$J$120,4,FALSE)),"")</f>
        <v>Mosaics</v>
      </c>
      <c r="E66" s="1" t="str">
        <f>IF((LEN($A66) &gt; 0),IF(ISERROR(VLOOKUP("*" &amp; $A66 &amp; "*",Classes!H$2:$J$120,3,FALSE)),"OFF",VLOOKUP("*" &amp; $A66 &amp; "*",Classes!H$2:$J$120,3,FALSE)),"")</f>
        <v>Stained Glass</v>
      </c>
      <c r="F66" s="1" t="str">
        <f>IF((LEN($A66) &gt; 0),IF(ISERROR(VLOOKUP("*" &amp; $A66 &amp; "*",Classes!I$2:$J$120,2,FALSE)),"OFF",VLOOKUP("*" &amp; $A66 &amp; "*",Classes!I$2:$J$120,2,FALSE)),"")</f>
        <v>Office</v>
      </c>
      <c r="G66" s="1" t="b">
        <f>IF(ISBLANK($A66),FALSE,IF(COUNTIF(Classes!E$2:E$120,"*" &amp; $A66 &amp; "*")&gt;1,TRUE,FALSE))</f>
        <v>0</v>
      </c>
      <c r="H66" s="1" t="b">
        <f>IF(ISBLANK($A66),FALSE,IF(COUNTIF(Classes!F$2:F$120,"*" &amp; $A66 &amp; "*")&gt;1,TRUE,FALSE))</f>
        <v>0</v>
      </c>
      <c r="I66" s="1" t="b">
        <f>IF(ISBLANK($A66),FALSE,IF(COUNTIF(Classes!G$2:G$120,"*" &amp; $A66 &amp; "*")&gt;1,TRUE,FALSE))</f>
        <v>0</v>
      </c>
      <c r="J66" s="1" t="b">
        <f>IF(ISBLANK($A66),FALSE,IF(COUNTIF(Classes!H$2:H$120,"*" &amp; $A66 &amp; "*")&gt;1,TRUE,FALSE))</f>
        <v>0</v>
      </c>
      <c r="K66" s="1" t="b">
        <f>IF(ISBLANK($A66),FALSE,IF(COUNTIF(Classes!I$2:I$120,"*" &amp; $A66 &amp; "*")&gt;1,TRUE,FALSE))</f>
        <v>0</v>
      </c>
      <c r="L66" s="8" t="str">
        <f>IF((LEN(A66) &gt; 0),CONCATENATE('Counselor Export'!A66,",",'Counselor Export'!B66,",",'Counselor Export'!C66,",",B66,",",C66,",",D66,",",E66,",",F66),"")</f>
        <v>Rebecca,as,,Recess Games,Ropes,Mosaics,Stained Glass,Office</v>
      </c>
    </row>
    <row r="67" spans="1:12" ht="25">
      <c r="A67" s="7" t="str">
        <f>'Counselor Export'!K67</f>
        <v>Rory</v>
      </c>
      <c r="B67" s="1" t="str">
        <f>IF((LEN($A67) &gt; 0),IF(ISERROR(VLOOKUP("*" &amp; $A67 &amp; "*",Classes!E$2:$J$120,6,FALSE)),"OFF",VLOOKUP("*" &amp; $A67 &amp; "*",Classes!E$2:$J$120,6,FALSE)),"")</f>
        <v>Advanced Ropes</v>
      </c>
      <c r="C67" s="1" t="str">
        <f>IF((LEN($A67) &gt; 0),IF(ISERROR(VLOOKUP("*" &amp; $A67 &amp; "*",Classes!F$2:$J$120,5,FALSE)),"OFF",VLOOKUP("*" &amp; $A67 &amp; "*",Classes!F$2:$J$120,5,FALSE)),"")</f>
        <v>OFF</v>
      </c>
      <c r="D67" s="1" t="str">
        <f>IF((LEN($A67) &gt; 0),IF(ISERROR(VLOOKUP("*" &amp; $A67 &amp; "*",Classes!G$2:$J$120,4,FALSE)),"OFF",VLOOKUP("*" &amp; $A67 &amp; "*",Classes!G$2:$J$120,4,FALSE)),"")</f>
        <v>Soccer fun</v>
      </c>
      <c r="E67" s="1" t="str">
        <f>IF((LEN($A67) &gt; 0),IF(ISERROR(VLOOKUP("*" &amp; $A67 &amp; "*",Classes!H$2:$J$120,3,FALSE)),"OFF",VLOOKUP("*" &amp; $A67 &amp; "*",Classes!H$2:$J$120,3,FALSE)),"")</f>
        <v>Ropes</v>
      </c>
      <c r="F67" s="1" t="str">
        <f>IF((LEN($A67) &gt; 0),IF(ISERROR(VLOOKUP("*" &amp; $A67 &amp; "*",Classes!I$2:$J$120,2,FALSE)),"OFF",VLOOKUP("*" &amp; $A67 &amp; "*",Classes!I$2:$J$120,2,FALSE)),"")</f>
        <v>Ropes</v>
      </c>
      <c r="G67" s="1" t="b">
        <f>IF(ISBLANK($A67),FALSE,IF(COUNTIF(Classes!E$2:E$120,"*" &amp; $A67 &amp; "*")&gt;1,TRUE,FALSE))</f>
        <v>0</v>
      </c>
      <c r="H67" s="1" t="b">
        <f>IF(ISBLANK($A67),FALSE,IF(COUNTIF(Classes!F$2:F$120,"*" &amp; $A67 &amp; "*")&gt;1,TRUE,FALSE))</f>
        <v>0</v>
      </c>
      <c r="I67" s="1" t="b">
        <f>IF(ISBLANK($A67),FALSE,IF(COUNTIF(Classes!G$2:G$120,"*" &amp; $A67 &amp; "*")&gt;1,TRUE,FALSE))</f>
        <v>0</v>
      </c>
      <c r="J67" s="1" t="b">
        <f>IF(ISBLANK($A67),FALSE,IF(COUNTIF(Classes!H$2:H$120,"*" &amp; $A67 &amp; "*")&gt;1,TRUE,FALSE))</f>
        <v>0</v>
      </c>
      <c r="K67" s="1" t="b">
        <f>IF(ISBLANK($A67),FALSE,IF(COUNTIF(Classes!I$2:I$120,"*" &amp; $A67 &amp; "*")&gt;1,TRUE,FALSE))</f>
        <v>0</v>
      </c>
      <c r="L67" s="8" t="str">
        <f>IF((LEN(A67) &gt; 0),CONCATENATE('Counselor Export'!A67,",",'Counselor Export'!B67,",",'Counselor Export'!C67,",",B67,",",C67,",",D67,",",E67,",",F67),"")</f>
        <v>Rory,Smith,,Advanced Ropes,OFF,Soccer fun,Ropes,Ropes</v>
      </c>
    </row>
    <row r="68" spans="1:12" ht="25">
      <c r="A68" s="7" t="str">
        <f>'Counselor Export'!K68</f>
        <v>Scotty</v>
      </c>
      <c r="B68" s="1" t="str">
        <f>IF((LEN($A68) &gt; 0),IF(ISERROR(VLOOKUP("*" &amp; $A68 &amp; "*",Classes!E$2:$J$120,6,FALSE)),"OFF",VLOOKUP("*" &amp; $A68 &amp; "*",Classes!E$2:$J$120,6,FALSE)),"")</f>
        <v>Alive</v>
      </c>
      <c r="C68" s="1" t="str">
        <f>IF((LEN($A68) &gt; 0),IF(ISERROR(VLOOKUP("*" &amp; $A68 &amp; "*",Classes!F$2:$J$120,5,FALSE)),"OFF",VLOOKUP("*" &amp; $A68 &amp; "*",Classes!F$2:$J$120,5,FALSE)),"")</f>
        <v>Alive</v>
      </c>
      <c r="D68" s="1" t="str">
        <f>IF((LEN($A68) &gt; 0),IF(ISERROR(VLOOKUP("*" &amp; $A68 &amp; "*",Classes!G$2:$J$120,4,FALSE)),"OFF",VLOOKUP("*" &amp; $A68 &amp; "*",Classes!G$2:$J$120,4,FALSE)),"")</f>
        <v>OFF</v>
      </c>
      <c r="E68" s="1" t="str">
        <f>IF((LEN($A68) &gt; 0),IF(ISERROR(VLOOKUP("*" &amp; $A68 &amp; "*",Classes!H$2:$J$120,3,FALSE)),"OFF",VLOOKUP("*" &amp; $A68 &amp; "*",Classes!H$2:$J$120,3,FALSE)),"")</f>
        <v>Ropes</v>
      </c>
      <c r="F68" s="1" t="str">
        <f>IF((LEN($A68) &gt; 0),IF(ISERROR(VLOOKUP("*" &amp; $A68 &amp; "*",Classes!I$2:$J$120,2,FALSE)),"OFF",VLOOKUP("*" &amp; $A68 &amp; "*",Classes!I$2:$J$120,2,FALSE)),"")</f>
        <v>Ropes</v>
      </c>
      <c r="G68" s="1" t="b">
        <f>IF(ISBLANK($A68),FALSE,IF(COUNTIF(Classes!E$2:E$120,"*" &amp; $A68 &amp; "*")&gt;1,TRUE,FALSE))</f>
        <v>0</v>
      </c>
      <c r="H68" s="1" t="b">
        <f>IF(ISBLANK($A68),FALSE,IF(COUNTIF(Classes!F$2:F$120,"*" &amp; $A68 &amp; "*")&gt;1,TRUE,FALSE))</f>
        <v>0</v>
      </c>
      <c r="I68" s="1" t="b">
        <f>IF(ISBLANK($A68),FALSE,IF(COUNTIF(Classes!G$2:G$120,"*" &amp; $A68 &amp; "*")&gt;1,TRUE,FALSE))</f>
        <v>0</v>
      </c>
      <c r="J68" s="1" t="b">
        <f>IF(ISBLANK($A68),FALSE,IF(COUNTIF(Classes!H$2:H$120,"*" &amp; $A68 &amp; "*")&gt;1,TRUE,FALSE))</f>
        <v>0</v>
      </c>
      <c r="K68" s="1" t="b">
        <f>IF(ISBLANK($A68),FALSE,IF(COUNTIF(Classes!I$2:I$120,"*" &amp; $A68 &amp; "*")&gt;1,TRUE,FALSE))</f>
        <v>0</v>
      </c>
      <c r="L68" s="8" t="str">
        <f>IF((LEN(A68) &gt; 0),CONCATENATE('Counselor Export'!A68,",",'Counselor Export'!B68,",",'Counselor Export'!C68,",",B68,",",C68,",",D68,",",E68,",",F68),"")</f>
        <v>Scotty,Jones,,Alive,Alive,OFF,Ropes,Ropes</v>
      </c>
    </row>
    <row r="69" spans="1:12" ht="25">
      <c r="A69" s="7" t="str">
        <f>'Counselor Export'!K69</f>
        <v>Seann</v>
      </c>
      <c r="B69" s="1" t="str">
        <f>IF((LEN($A69) &gt; 0),IF(ISERROR(VLOOKUP("*" &amp; $A69 &amp; "*",Classes!E$2:$J$120,6,FALSE)),"OFF",VLOOKUP("*" &amp; $A69 &amp; "*",Classes!E$2:$J$120,6,FALSE)),"")</f>
        <v>Alive</v>
      </c>
      <c r="C69" s="1" t="str">
        <f>IF((LEN($A69) &gt; 0),IF(ISERROR(VLOOKUP("*" &amp; $A69 &amp; "*",Classes!F$2:$J$120,5,FALSE)),"OFF",VLOOKUP("*" &amp; $A69 &amp; "*",Classes!F$2:$J$120,5,FALSE)),"")</f>
        <v>Skateboarding</v>
      </c>
      <c r="D69" s="1" t="str">
        <f>IF((LEN($A69) &gt; 0),IF(ISERROR(VLOOKUP("*" &amp; $A69 &amp; "*",Classes!G$2:$J$120,4,FALSE)),"OFF",VLOOKUP("*" &amp; $A69 &amp; "*",Classes!G$2:$J$120,4,FALSE)),"")</f>
        <v>Photo HL</v>
      </c>
      <c r="E69" s="1" t="str">
        <f>IF((LEN($A69) &gt; 0),IF(ISERROR(VLOOKUP("*" &amp; $A69 &amp; "*",Classes!H$2:$J$120,3,FALSE)),"OFF",VLOOKUP("*" &amp; $A69 &amp; "*",Classes!H$2:$J$120,3,FALSE)),"")</f>
        <v>Rock Band</v>
      </c>
      <c r="F69" s="1" t="str">
        <f>IF((LEN($A69) &gt; 0),IF(ISERROR(VLOOKUP("*" &amp; $A69 &amp; "*",Classes!I$2:$J$120,2,FALSE)),"OFF",VLOOKUP("*" &amp; $A69 &amp; "*",Classes!I$2:$J$120,2,FALSE)),"")</f>
        <v>OFF</v>
      </c>
      <c r="G69" s="1" t="b">
        <f>IF(ISBLANK($A69),FALSE,IF(COUNTIF(Classes!E$2:E$120,"*" &amp; $A69 &amp; "*")&gt;1,TRUE,FALSE))</f>
        <v>0</v>
      </c>
      <c r="H69" s="1" t="b">
        <f>IF(ISBLANK($A69),FALSE,IF(COUNTIF(Classes!F$2:F$120,"*" &amp; $A69 &amp; "*")&gt;1,TRUE,FALSE))</f>
        <v>0</v>
      </c>
      <c r="I69" s="1" t="b">
        <f>IF(ISBLANK($A69),FALSE,IF(COUNTIF(Classes!G$2:G$120,"*" &amp; $A69 &amp; "*")&gt;1,TRUE,FALSE))</f>
        <v>0</v>
      </c>
      <c r="J69" s="1" t="b">
        <f>IF(ISBLANK($A69),FALSE,IF(COUNTIF(Classes!H$2:H$120,"*" &amp; $A69 &amp; "*")&gt;1,TRUE,FALSE))</f>
        <v>0</v>
      </c>
      <c r="K69" s="1" t="b">
        <f>IF(ISBLANK($A69),FALSE,IF(COUNTIF(Classes!I$2:I$120,"*" &amp; $A69 &amp; "*")&gt;1,TRUE,FALSE))</f>
        <v>0</v>
      </c>
      <c r="L69" s="8" t="str">
        <f>IF((LEN(A69) &gt; 0),CONCATENATE('Counselor Export'!A69,",",'Counselor Export'!B69,",",'Counselor Export'!C69,",",B69,",",C69,",",D69,",",E69,",",F69),"")</f>
        <v>Seann,Cook,,Alive,Skateboarding,Photo HL,Rock Band,OFF</v>
      </c>
    </row>
    <row r="70" spans="1:12" ht="25">
      <c r="A70" s="7" t="str">
        <f>'Counselor Export'!K70</f>
        <v>Shannon</v>
      </c>
      <c r="B70" s="1" t="str">
        <f>IF((LEN($A70) &gt; 0),IF(ISERROR(VLOOKUP("*" &amp; $A70 &amp; "*",Classes!E$2:$J$120,6,FALSE)),"OFF",VLOOKUP("*" &amp; $A70 &amp; "*",Classes!E$2:$J$120,6,FALSE)),"")</f>
        <v>Snorkeling</v>
      </c>
      <c r="C70" s="1" t="str">
        <f>IF((LEN($A70) &gt; 0),IF(ISERROR(VLOOKUP("*" &amp; $A70 &amp; "*",Classes!F$2:$J$120,5,FALSE)),"OFF",VLOOKUP("*" &amp; $A70 &amp; "*",Classes!F$2:$J$120,5,FALSE)),"")</f>
        <v>OFF</v>
      </c>
      <c r="D70" s="1" t="str">
        <f>IF((LEN($A70) &gt; 0),IF(ISERROR(VLOOKUP("*" &amp; $A70 &amp; "*",Classes!G$2:$J$120,4,FALSE)),"OFF",VLOOKUP("*" &amp; $A70 &amp; "*",Classes!G$2:$J$120,4,FALSE)),"")</f>
        <v>Planning</v>
      </c>
      <c r="E70" s="1" t="str">
        <f>IF((LEN($A70) &gt; 0),IF(ISERROR(VLOOKUP("*" &amp; $A70 &amp; "*",Classes!H$2:$J$120,3,FALSE)),"OFF",VLOOKUP("*" &amp; $A70 &amp; "*",Classes!H$2:$J$120,3,FALSE)),"")</f>
        <v>Glass Beads</v>
      </c>
      <c r="F70" s="1" t="str">
        <f>IF((LEN($A70) &gt; 0),IF(ISERROR(VLOOKUP("*" &amp; $A70 &amp; "*",Classes!I$2:$J$120,2,FALSE)),"OFF",VLOOKUP("*" &amp; $A70 &amp; "*",Classes!I$2:$J$120,2,FALSE)),"")</f>
        <v>Planning</v>
      </c>
      <c r="G70" s="1" t="b">
        <f>IF(ISBLANK($A70),FALSE,IF(COUNTIF(Classes!E$2:E$120,"*" &amp; $A70 &amp; "*")&gt;1,TRUE,FALSE))</f>
        <v>0</v>
      </c>
      <c r="H70" s="1" t="b">
        <f>IF(ISBLANK($A70),FALSE,IF(COUNTIF(Classes!F$2:F$120,"*" &amp; $A70 &amp; "*")&gt;1,TRUE,FALSE))</f>
        <v>0</v>
      </c>
      <c r="I70" s="1" t="b">
        <f>IF(ISBLANK($A70),FALSE,IF(COUNTIF(Classes!G$2:G$120,"*" &amp; $A70 &amp; "*")&gt;1,TRUE,FALSE))</f>
        <v>0</v>
      </c>
      <c r="J70" s="1" t="b">
        <f>IF(ISBLANK($A70),FALSE,IF(COUNTIF(Classes!H$2:H$120,"*" &amp; $A70 &amp; "*")&gt;1,TRUE,FALSE))</f>
        <v>0</v>
      </c>
      <c r="K70" s="1" t="b">
        <f>IF(ISBLANK($A70),FALSE,IF(COUNTIF(Classes!I$2:I$120,"*" &amp; $A70 &amp; "*")&gt;1,TRUE,FALSE))</f>
        <v>0</v>
      </c>
      <c r="L70" s="8" t="str">
        <f>IF((LEN(A70) &gt; 0),CONCATENATE('Counselor Export'!A70,",",'Counselor Export'!B70,",",'Counselor Export'!C70,",",B70,",",C70,",",D70,",",E70,",",F70),"")</f>
        <v>Shannon,Oliveros,,Snorkeling,OFF,Planning,Glass Beads,Planning</v>
      </c>
    </row>
    <row r="71" spans="1:12" ht="25">
      <c r="A71" s="7" t="str">
        <f>'Counselor Export'!K71</f>
        <v>Sue</v>
      </c>
      <c r="B71" s="1" t="str">
        <f>IF((LEN($A71) &gt; 0),IF(ISERROR(VLOOKUP("*" &amp; $A71 &amp; "*",Classes!E$2:$J$120,6,FALSE)),"OFF",VLOOKUP("*" &amp; $A71 &amp; "*",Classes!E$2:$J$120,6,FALSE)),"")</f>
        <v>Stained Glass</v>
      </c>
      <c r="C71" s="1" t="str">
        <f>IF((LEN($A71) &gt; 0),IF(ISERROR(VLOOKUP("*" &amp; $A71 &amp; "*",Classes!F$2:$J$120,5,FALSE)),"OFF",VLOOKUP("*" &amp; $A71 &amp; "*",Classes!F$2:$J$120,5,FALSE)),"")</f>
        <v>Stained Glass</v>
      </c>
      <c r="D71" s="1" t="str">
        <f>IF((LEN($A71) &gt; 0),IF(ISERROR(VLOOKUP("*" &amp; $A71 &amp; "*",Classes!G$2:$J$120,4,FALSE)),"OFF",VLOOKUP("*" &amp; $A71 &amp; "*",Classes!G$2:$J$120,4,FALSE)),"")</f>
        <v>Stained Glass</v>
      </c>
      <c r="E71" s="1" t="str">
        <f>IF((LEN($A71) &gt; 0),IF(ISERROR(VLOOKUP("*" &amp; $A71 &amp; "*",Classes!H$2:$J$120,3,FALSE)),"OFF",VLOOKUP("*" &amp; $A71 &amp; "*",Classes!H$2:$J$120,3,FALSE)),"")</f>
        <v>Stained Glass</v>
      </c>
      <c r="F71" s="1" t="str">
        <f>IF((LEN($A71) &gt; 0),IF(ISERROR(VLOOKUP("*" &amp; $A71 &amp; "*",Classes!I$2:$J$120,2,FALSE)),"OFF",VLOOKUP("*" &amp; $A71 &amp; "*",Classes!I$2:$J$120,2,FALSE)),"")</f>
        <v>OFF</v>
      </c>
      <c r="G71" s="1" t="b">
        <f>IF(ISBLANK($A71),FALSE,IF(COUNTIF(Classes!E$2:E$120,"*" &amp; $A71 &amp; "*")&gt;1,TRUE,FALSE))</f>
        <v>0</v>
      </c>
      <c r="H71" s="1" t="b">
        <f>IF(ISBLANK($A71),FALSE,IF(COUNTIF(Classes!F$2:F$120,"*" &amp; $A71 &amp; "*")&gt;1,TRUE,FALSE))</f>
        <v>0</v>
      </c>
      <c r="I71" s="1" t="b">
        <f>IF(ISBLANK($A71),FALSE,IF(COUNTIF(Classes!G$2:G$120,"*" &amp; $A71 &amp; "*")&gt;1,TRUE,FALSE))</f>
        <v>0</v>
      </c>
      <c r="J71" s="1" t="b">
        <f>IF(ISBLANK($A71),FALSE,IF(COUNTIF(Classes!H$2:H$120,"*" &amp; $A71 &amp; "*")&gt;1,TRUE,FALSE))</f>
        <v>0</v>
      </c>
      <c r="K71" s="1" t="b">
        <f>IF(ISBLANK($A71),FALSE,IF(COUNTIF(Classes!I$2:I$120,"*" &amp; $A71 &amp; "*")&gt;1,TRUE,FALSE))</f>
        <v>0</v>
      </c>
      <c r="L71" s="8" t="str">
        <f>IF((LEN(A71) &gt; 0),CONCATENATE('Counselor Export'!A71,",",'Counselor Export'!B71,",",'Counselor Export'!C71,",",B71,",",C71,",",D71,",",E71,",",F71),"")</f>
        <v>Sue,Gilbert,,Stained Glass,Stained Glass,Stained Glass,Stained Glass,OFF</v>
      </c>
    </row>
    <row r="72" spans="1:12" ht="25">
      <c r="A72" s="7" t="str">
        <f>'Counselor Export'!K72</f>
        <v>Tessa</v>
      </c>
      <c r="B72" s="1" t="str">
        <f>IF((LEN($A72) &gt; 0),IF(ISERROR(VLOOKUP("*" &amp; $A72 &amp; "*",Classes!E$2:$J$120,6,FALSE)),"OFF",VLOOKUP("*" &amp; $A72 &amp; "*",Classes!E$2:$J$120,6,FALSE)),"")</f>
        <v>Mail Driver</v>
      </c>
      <c r="C72" s="1" t="str">
        <f>IF((LEN($A72) &gt; 0),IF(ISERROR(VLOOKUP("*" &amp; $A72 &amp; "*",Classes!F$2:$J$120,5,FALSE)),"OFF",VLOOKUP("*" &amp; $A72 &amp; "*",Classes!F$2:$J$120,5,FALSE)),"")</f>
        <v>Tennis</v>
      </c>
      <c r="D72" s="1" t="str">
        <f>IF((LEN($A72) &gt; 0),IF(ISERROR(VLOOKUP("*" &amp; $A72 &amp; "*",Classes!G$2:$J$120,4,FALSE)),"OFF",VLOOKUP("*" &amp; $A72 &amp; "*",Classes!G$2:$J$120,4,FALSE)),"")</f>
        <v>OFF</v>
      </c>
      <c r="E72" s="1" t="str">
        <f>IF((LEN($A72) &gt; 0),IF(ISERROR(VLOOKUP("*" &amp; $A72 &amp; "*",Classes!H$2:$J$120,3,FALSE)),"OFF",VLOOKUP("*" &amp; $A72 &amp; "*",Classes!H$2:$J$120,3,FALSE)),"")</f>
        <v>Ropes</v>
      </c>
      <c r="F72" s="1" t="str">
        <f>IF((LEN($A72) &gt; 0),IF(ISERROR(VLOOKUP("*" &amp; $A72 &amp; "*",Classes!I$2:$J$120,2,FALSE)),"OFF",VLOOKUP("*" &amp; $A72 &amp; "*",Classes!I$2:$J$120,2,FALSE)),"")</f>
        <v>Ropes</v>
      </c>
      <c r="G72" s="1" t="b">
        <f>IF(ISBLANK($A72),FALSE,IF(COUNTIF(Classes!E$2:E$120,"*" &amp; $A72 &amp; "*")&gt;1,TRUE,FALSE))</f>
        <v>0</v>
      </c>
      <c r="H72" s="1" t="b">
        <f>IF(ISBLANK($A72),FALSE,IF(COUNTIF(Classes!F$2:F$120,"*" &amp; $A72 &amp; "*")&gt;1,TRUE,FALSE))</f>
        <v>0</v>
      </c>
      <c r="I72" s="1" t="b">
        <f>IF(ISBLANK($A72),FALSE,IF(COUNTIF(Classes!G$2:G$120,"*" &amp; $A72 &amp; "*")&gt;1,TRUE,FALSE))</f>
        <v>0</v>
      </c>
      <c r="J72" s="1" t="b">
        <f>IF(ISBLANK($A72),FALSE,IF(COUNTIF(Classes!H$2:H$120,"*" &amp; $A72 &amp; "*")&gt;1,TRUE,FALSE))</f>
        <v>0</v>
      </c>
      <c r="K72" s="1" t="b">
        <f>IF(ISBLANK($A72),FALSE,IF(COUNTIF(Classes!I$2:I$120,"*" &amp; $A72 &amp; "*")&gt;1,TRUE,FALSE))</f>
        <v>0</v>
      </c>
      <c r="L72" s="8" t="str">
        <f>IF((LEN(A72) &gt; 0),CONCATENATE('Counselor Export'!A72,",",'Counselor Export'!B72,",",'Counselor Export'!C72,",",B72,",",C72,",",D72,",",E72,",",F72),"")</f>
        <v>Tessa,Roper,,Mail Driver,Tennis,OFF,Ropes,Ropes</v>
      </c>
    </row>
    <row r="73" spans="1:12" ht="25">
      <c r="A73" s="7" t="str">
        <f>'Counselor Export'!K73</f>
        <v>Will</v>
      </c>
      <c r="B73" s="1" t="str">
        <f>IF((LEN($A73) &gt; 0),IF(ISERROR(VLOOKUP("*" &amp; $A73 &amp; "*",Classes!E$2:$J$120,6,FALSE)),"OFF",VLOOKUP("*" &amp; $A73 &amp; "*",Classes!E$2:$J$120,6,FALSE)),"")</f>
        <v>Soccer team</v>
      </c>
      <c r="C73" s="1" t="str">
        <f>IF((LEN($A73) &gt; 0),IF(ISERROR(VLOOKUP("*" &amp; $A73 &amp; "*",Classes!F$2:$J$120,5,FALSE)),"OFF",VLOOKUP("*" &amp; $A73 &amp; "*",Classes!F$2:$J$120,5,FALSE)),"")</f>
        <v>OFF</v>
      </c>
      <c r="D73" s="1" t="str">
        <f>IF((LEN($A73) &gt; 0),IF(ISERROR(VLOOKUP("*" &amp; $A73 &amp; "*",Classes!G$2:$J$120,4,FALSE)),"OFF",VLOOKUP("*" &amp; $A73 &amp; "*",Classes!G$2:$J$120,4,FALSE)),"")</f>
        <v>Mountian Bike</v>
      </c>
      <c r="E73" s="1" t="str">
        <f>IF((LEN($A73) &gt; 0),IF(ISERROR(VLOOKUP("*" &amp; $A73 &amp; "*",Classes!H$2:$J$120,3,FALSE)),"OFF",VLOOKUP("*" &amp; $A73 &amp; "*",Classes!H$2:$J$120,3,FALSE)),"")</f>
        <v>Ropes</v>
      </c>
      <c r="F73" s="1" t="str">
        <f>IF((LEN($A73) &gt; 0),IF(ISERROR(VLOOKUP("*" &amp; $A73 &amp; "*",Classes!I$2:$J$120,2,FALSE)),"OFF",VLOOKUP("*" &amp; $A73 &amp; "*",Classes!I$2:$J$120,2,FALSE)),"")</f>
        <v>Ropes</v>
      </c>
      <c r="G73" s="1" t="b">
        <f>IF(ISBLANK($A73),FALSE,IF(COUNTIF(Classes!E$2:E$120,"*" &amp; $A73 &amp; "*")&gt;1,TRUE,FALSE))</f>
        <v>0</v>
      </c>
      <c r="H73" s="1" t="b">
        <f>IF(ISBLANK($A73),FALSE,IF(COUNTIF(Classes!F$2:F$120,"*" &amp; $A73 &amp; "*")&gt;1,TRUE,FALSE))</f>
        <v>0</v>
      </c>
      <c r="I73" s="1" t="b">
        <f>IF(ISBLANK($A73),FALSE,IF(COUNTIF(Classes!G$2:G$120,"*" &amp; $A73 &amp; "*")&gt;1,TRUE,FALSE))</f>
        <v>0</v>
      </c>
      <c r="J73" s="1" t="b">
        <f>IF(ISBLANK($A73),FALSE,IF(COUNTIF(Classes!H$2:H$120,"*" &amp; $A73 &amp; "*")&gt;1,TRUE,FALSE))</f>
        <v>0</v>
      </c>
      <c r="K73" s="1" t="b">
        <f>IF(ISBLANK($A73),FALSE,IF(COUNTIF(Classes!I$2:I$120,"*" &amp; $A73 &amp; "*")&gt;1,TRUE,FALSE))</f>
        <v>0</v>
      </c>
      <c r="L73" s="8" t="str">
        <f>IF((LEN(A73) &gt; 0),CONCATENATE('Counselor Export'!A73,",",'Counselor Export'!B73,",",'Counselor Export'!C73,",",B73,",",C73,",",D73,",",E73,",",F73),"")</f>
        <v>Will,Siotha,,Soccer team,OFF,Mountian Bike,Ropes,Ropes</v>
      </c>
    </row>
    <row r="74" spans="1:12" ht="25">
      <c r="A74" s="7" t="str">
        <f>'Counselor Export'!K74</f>
        <v>Yin</v>
      </c>
      <c r="B74" s="1" t="str">
        <f>IF((LEN($A74) &gt; 0),IF(ISERROR(VLOOKUP("*" &amp; $A74 &amp; "*",Classes!E$2:$J$120,6,FALSE)),"OFF",VLOOKUP("*" &amp; $A74 &amp; "*",Classes!E$2:$J$120,6,FALSE)),"")</f>
        <v>OFF</v>
      </c>
      <c r="C74" s="1" t="str">
        <f>IF((LEN($A74) &gt; 0),IF(ISERROR(VLOOKUP("*" &amp; $A74 &amp; "*",Classes!F$2:$J$120,5,FALSE)),"OFF",VLOOKUP("*" &amp; $A74 &amp; "*",Classes!F$2:$J$120,5,FALSE)),"")</f>
        <v>Windsurfing</v>
      </c>
      <c r="D74" s="1" t="str">
        <f>IF((LEN($A74) &gt; 0),IF(ISERROR(VLOOKUP("*" &amp; $A74 &amp; "*",Classes!G$2:$J$120,4,FALSE)),"OFF",VLOOKUP("*" &amp; $A74 &amp; "*",Classes!G$2:$J$120,4,FALSE)),"")</f>
        <v>Windsurfing</v>
      </c>
      <c r="E74" s="1" t="str">
        <f>IF((LEN($A74) &gt; 0),IF(ISERROR(VLOOKUP("*" &amp; $A74 &amp; "*",Classes!H$2:$J$120,3,FALSE)),"OFF",VLOOKUP("*" &amp; $A74 &amp; "*",Classes!H$2:$J$120,3,FALSE)),"")</f>
        <v>Swimming a</v>
      </c>
      <c r="F74" s="1" t="str">
        <f>IF((LEN($A74) &gt; 0),IF(ISERROR(VLOOKUP("*" &amp; $A74 &amp; "*",Classes!I$2:$J$120,2,FALSE)),"OFF",VLOOKUP("*" &amp; $A74 &amp; "*",Classes!I$2:$J$120,2,FALSE)),"")</f>
        <v>Swimming a</v>
      </c>
      <c r="G74" s="1" t="b">
        <f>IF(ISBLANK($A74),FALSE,IF(COUNTIF(Classes!E$2:E$120,"*" &amp; $A74 &amp; "*")&gt;1,TRUE,FALSE))</f>
        <v>0</v>
      </c>
      <c r="H74" s="1" t="b">
        <f>IF(ISBLANK($A74),FALSE,IF(COUNTIF(Classes!F$2:F$120,"*" &amp; $A74 &amp; "*")&gt;1,TRUE,FALSE))</f>
        <v>0</v>
      </c>
      <c r="I74" s="1" t="b">
        <f>IF(ISBLANK($A74),FALSE,IF(COUNTIF(Classes!G$2:G$120,"*" &amp; $A74 &amp; "*")&gt;1,TRUE,FALSE))</f>
        <v>0</v>
      </c>
      <c r="J74" s="1" t="b">
        <f>IF(ISBLANK($A74),FALSE,IF(COUNTIF(Classes!H$2:H$120,"*" &amp; $A74 &amp; "*")&gt;1,TRUE,FALSE))</f>
        <v>0</v>
      </c>
      <c r="K74" s="1" t="b">
        <f>IF(ISBLANK($A74),FALSE,IF(COUNTIF(Classes!I$2:I$120,"*" &amp; $A74 &amp; "*")&gt;1,TRUE,FALSE))</f>
        <v>0</v>
      </c>
      <c r="L74" s="8" t="str">
        <f>IF((LEN(A74) &gt; 0),CONCATENATE('Counselor Export'!A74,",",'Counselor Export'!B74,",",'Counselor Export'!C74,",",B74,",",C74,",",D74,",",E74,",",F74),"")</f>
        <v>Yin,Lenz,,OFF,Windsurfing,Windsurfing,Swimming a,Swimming a</v>
      </c>
    </row>
    <row r="75" spans="1:12" ht="25">
      <c r="A75" s="7" t="str">
        <f>'Counselor Export'!K75</f>
        <v>Zack</v>
      </c>
      <c r="B75" s="1" t="str">
        <f>IF((LEN($A75) &gt; 0),IF(ISERROR(VLOOKUP("*" &amp; $A75 &amp; "*",Classes!E$2:$J$120,6,FALSE)),"OFF",VLOOKUP("*" &amp; $A75 &amp; "*",Classes!E$2:$J$120,6,FALSE)),"")</f>
        <v>OFF</v>
      </c>
      <c r="C75" s="1" t="str">
        <f>IF((LEN($A75) &gt; 0),IF(ISERROR(VLOOKUP("*" &amp; $A75 &amp; "*",Classes!F$2:$J$120,5,FALSE)),"OFF",VLOOKUP("*" &amp; $A75 &amp; "*",Classes!F$2:$J$120,5,FALSE)),"")</f>
        <v>OFF</v>
      </c>
      <c r="D75" s="1" t="str">
        <f>IF((LEN($A75) &gt; 0),IF(ISERROR(VLOOKUP("*" &amp; $A75 &amp; "*",Classes!G$2:$J$120,4,FALSE)),"OFF",VLOOKUP("*" &amp; $A75 &amp; "*",Classes!G$2:$J$120,4,FALSE)),"")</f>
        <v>Instr. Making</v>
      </c>
      <c r="E75" s="1" t="str">
        <f>IF((LEN($A75) &gt; 0),IF(ISERROR(VLOOKUP("*" &amp; $A75 &amp; "*",Classes!H$2:$J$120,3,FALSE)),"OFF",VLOOKUP("*" &amp; $A75 &amp; "*",Classes!H$2:$J$120,3,FALSE)),"")</f>
        <v>Pottery</v>
      </c>
      <c r="F75" s="1" t="str">
        <f>IF((LEN($A75) &gt; 0),IF(ISERROR(VLOOKUP("*" &amp; $A75 &amp; "*",Classes!I$2:$J$120,2,FALSE)),"OFF",VLOOKUP("*" &amp; $A75 &amp; "*",Classes!I$2:$J$120,2,FALSE)),"")</f>
        <v>IG</v>
      </c>
      <c r="G75" s="1" t="b">
        <f>IF(ISBLANK($A75),FALSE,IF(COUNTIF(Classes!E$2:E$120,"*" &amp; $A75 &amp; "*")&gt;1,TRUE,FALSE))</f>
        <v>0</v>
      </c>
      <c r="H75" s="1" t="b">
        <f>IF(ISBLANK($A75),FALSE,IF(COUNTIF(Classes!F$2:F$120,"*" &amp; $A75 &amp; "*")&gt;1,TRUE,FALSE))</f>
        <v>0</v>
      </c>
      <c r="I75" s="1" t="b">
        <f>IF(ISBLANK($A75),FALSE,IF(COUNTIF(Classes!G$2:G$120,"*" &amp; $A75 &amp; "*")&gt;1,TRUE,FALSE))</f>
        <v>0</v>
      </c>
      <c r="J75" s="1" t="b">
        <f>IF(ISBLANK($A75),FALSE,IF(COUNTIF(Classes!H$2:H$120,"*" &amp; $A75 &amp; "*")&gt;1,TRUE,FALSE))</f>
        <v>0</v>
      </c>
      <c r="K75" s="1" t="b">
        <f>IF(ISBLANK($A75),FALSE,IF(COUNTIF(Classes!I$2:I$120,"*" &amp; $A75 &amp; "*")&gt;1,TRUE,FALSE))</f>
        <v>0</v>
      </c>
      <c r="L75" s="8" t="str">
        <f>IF((LEN(A75) &gt; 0),CONCATENATE('Counselor Export'!A75,",",'Counselor Export'!B75,",",'Counselor Export'!C75,",",B75,",",C75,",",D75,",",E75,",",F75),"")</f>
        <v>Zack,Forget,,OFF,OFF,Instr. Making,Pottery,IG</v>
      </c>
    </row>
    <row r="76" spans="1:12" ht="25">
      <c r="A76" s="7" t="str">
        <f>'Counselor Export'!K76</f>
        <v/>
      </c>
      <c r="B76" s="1" t="str">
        <f>IF((LEN($A76) &gt; 0),IF(ISERROR(VLOOKUP("*" &amp; $A76 &amp; "*",Classes!E$2:$J$120,6,FALSE)),"OFF",VLOOKUP("*" &amp; $A76 &amp; "*",Classes!E$2:$J$120,6,FALSE)),"")</f>
        <v/>
      </c>
      <c r="C76" s="1" t="str">
        <f>IF((LEN($A76) &gt; 0),IF(ISERROR(VLOOKUP("*" &amp; $A76 &amp; "*",Classes!F$2:$J$120,5,FALSE)),"OFF",VLOOKUP("*" &amp; $A76 &amp; "*",Classes!F$2:$J$120,5,FALSE)),"")</f>
        <v/>
      </c>
      <c r="D76" s="1" t="str">
        <f>IF((LEN($A76) &gt; 0),IF(ISERROR(VLOOKUP("*" &amp; $A76 &amp; "*",Classes!G$2:$J$120,4,FALSE)),"OFF",VLOOKUP("*" &amp; $A76 &amp; "*",Classes!G$2:$J$120,4,FALSE)),"")</f>
        <v/>
      </c>
      <c r="E76" s="1" t="str">
        <f>IF((LEN($A76) &gt; 0),IF(ISERROR(VLOOKUP("*" &amp; $A76 &amp; "*",Classes!H$2:$J$120,3,FALSE)),"OFF",VLOOKUP("*" &amp; $A76 &amp; "*",Classes!H$2:$J$120,3,FALSE)),"")</f>
        <v/>
      </c>
      <c r="F76" s="1" t="str">
        <f>IF((LEN($A76) &gt; 0),IF(ISERROR(VLOOKUP("*" &amp; $A76 &amp; "*",Classes!I$2:$J$120,2,FALSE)),"OFF",VLOOKUP("*" &amp; $A76 &amp; "*",Classes!I$2:$J$120,2,FALSE)),"")</f>
        <v/>
      </c>
      <c r="G76" s="1" t="b">
        <f>IF(ISBLANK($A76),FALSE,IF(COUNTIF(Classes!E$2:E$120,"*" &amp; $A76 &amp; "*")&gt;1,TRUE,FALSE))</f>
        <v>1</v>
      </c>
      <c r="H76" s="1" t="b">
        <f>IF(ISBLANK($A76),FALSE,IF(COUNTIF(Classes!F$2:F$120,"*" &amp; $A76 &amp; "*")&gt;1,TRUE,FALSE))</f>
        <v>1</v>
      </c>
      <c r="I76" s="1" t="b">
        <f>IF(ISBLANK($A76),FALSE,IF(COUNTIF(Classes!G$2:G$120,"*" &amp; $A76 &amp; "*")&gt;1,TRUE,FALSE))</f>
        <v>1</v>
      </c>
      <c r="J76" s="1" t="b">
        <f>IF(ISBLANK($A76),FALSE,IF(COUNTIF(Classes!H$2:H$120,"*" &amp; $A76 &amp; "*")&gt;1,TRUE,FALSE))</f>
        <v>1</v>
      </c>
      <c r="K76" s="1" t="b">
        <f>IF(ISBLANK($A76),FALSE,IF(COUNTIF(Classes!I$2:I$120,"*" &amp; $A76 &amp; "*")&gt;1,TRUE,FALSE))</f>
        <v>1</v>
      </c>
      <c r="L76" s="8" t="str">
        <f>IF((LEN(A76) &gt; 0),CONCATENATE('Counselor Export'!A76,",",'Counselor Export'!B76,",",'Counselor Export'!C76,",",B76,",",C76,",",D76,",",E76,",",F76),"")</f>
        <v/>
      </c>
    </row>
    <row r="77" spans="1:12" ht="25">
      <c r="A77" s="7" t="str">
        <f>'Counselor Export'!K77</f>
        <v/>
      </c>
      <c r="B77" s="1" t="str">
        <f>IF((LEN($A77) &gt; 0),IF(ISERROR(VLOOKUP("*" &amp; $A77 &amp; "*",Classes!E$2:$J$120,6,FALSE)),"OFF",VLOOKUP("*" &amp; $A77 &amp; "*",Classes!E$2:$J$120,6,FALSE)),"")</f>
        <v/>
      </c>
      <c r="C77" s="1" t="str">
        <f>IF((LEN($A77) &gt; 0),IF(ISERROR(VLOOKUP("*" &amp; $A77 &amp; "*",Classes!F$2:$J$120,5,FALSE)),"OFF",VLOOKUP("*" &amp; $A77 &amp; "*",Classes!F$2:$J$120,5,FALSE)),"")</f>
        <v/>
      </c>
      <c r="D77" s="1" t="str">
        <f>IF((LEN($A77) &gt; 0),IF(ISERROR(VLOOKUP("*" &amp; $A77 &amp; "*",Classes!G$2:$J$120,4,FALSE)),"OFF",VLOOKUP("*" &amp; $A77 &amp; "*",Classes!G$2:$J$120,4,FALSE)),"")</f>
        <v/>
      </c>
      <c r="E77" s="1" t="str">
        <f>IF((LEN($A77) &gt; 0),IF(ISERROR(VLOOKUP("*" &amp; $A77 &amp; "*",Classes!H$2:$J$120,3,FALSE)),"OFF",VLOOKUP("*" &amp; $A77 &amp; "*",Classes!H$2:$J$120,3,FALSE)),"")</f>
        <v/>
      </c>
      <c r="F77" s="1" t="str">
        <f>IF((LEN($A77) &gt; 0),IF(ISERROR(VLOOKUP("*" &amp; $A77 &amp; "*",Classes!I$2:$J$120,2,FALSE)),"OFF",VLOOKUP("*" &amp; $A77 &amp; "*",Classes!I$2:$J$120,2,FALSE)),"")</f>
        <v/>
      </c>
      <c r="G77" s="1" t="b">
        <f>IF(ISBLANK($A77),FALSE,IF(COUNTIF(Classes!E$2:E$120,"*" &amp; $A77 &amp; "*")&gt;1,TRUE,FALSE))</f>
        <v>1</v>
      </c>
      <c r="H77" s="1" t="b">
        <f>IF(ISBLANK($A77),FALSE,IF(COUNTIF(Classes!F$2:F$120,"*" &amp; $A77 &amp; "*")&gt;1,TRUE,FALSE))</f>
        <v>1</v>
      </c>
      <c r="I77" s="1" t="b">
        <f>IF(ISBLANK($A77),FALSE,IF(COUNTIF(Classes!G$2:G$120,"*" &amp; $A77 &amp; "*")&gt;1,TRUE,FALSE))</f>
        <v>1</v>
      </c>
      <c r="J77" s="1" t="b">
        <f>IF(ISBLANK($A77),FALSE,IF(COUNTIF(Classes!H$2:H$120,"*" &amp; $A77 &amp; "*")&gt;1,TRUE,FALSE))</f>
        <v>1</v>
      </c>
      <c r="K77" s="1" t="b">
        <f>IF(ISBLANK($A77),FALSE,IF(COUNTIF(Classes!I$2:I$120,"*" &amp; $A77 &amp; "*")&gt;1,TRUE,FALSE))</f>
        <v>1</v>
      </c>
      <c r="L77" s="8" t="str">
        <f>IF((LEN(A77) &gt; 0),CONCATENATE('Counselor Export'!A77,",",'Counselor Export'!B77,",",'Counselor Export'!C77,",",B77,",",C77,",",D77,",",E77,",",F77),"")</f>
        <v/>
      </c>
    </row>
    <row r="78" spans="1:12" ht="25">
      <c r="A78" s="7" t="str">
        <f>'Counselor Export'!K78</f>
        <v/>
      </c>
      <c r="B78" s="1" t="str">
        <f>IF((LEN($A78) &gt; 0),IF(ISERROR(VLOOKUP("*" &amp; $A78 &amp; "*",Classes!E$2:$J$120,6,FALSE)),"OFF",VLOOKUP("*" &amp; $A78 &amp; "*",Classes!E$2:$J$120,6,FALSE)),"")</f>
        <v/>
      </c>
      <c r="C78" s="1" t="str">
        <f>IF((LEN($A78) &gt; 0),IF(ISERROR(VLOOKUP("*" &amp; $A78 &amp; "*",Classes!F$2:$J$120,5,FALSE)),"OFF",VLOOKUP("*" &amp; $A78 &amp; "*",Classes!F$2:$J$120,5,FALSE)),"")</f>
        <v/>
      </c>
      <c r="D78" s="1" t="str">
        <f>IF((LEN($A78) &gt; 0),IF(ISERROR(VLOOKUP("*" &amp; $A78 &amp; "*",Classes!G$2:$J$120,4,FALSE)),"OFF",VLOOKUP("*" &amp; $A78 &amp; "*",Classes!G$2:$J$120,4,FALSE)),"")</f>
        <v/>
      </c>
      <c r="E78" s="1" t="str">
        <f>IF((LEN($A78) &gt; 0),IF(ISERROR(VLOOKUP("*" &amp; $A78 &amp; "*",Classes!H$2:$J$120,3,FALSE)),"OFF",VLOOKUP("*" &amp; $A78 &amp; "*",Classes!H$2:$J$120,3,FALSE)),"")</f>
        <v/>
      </c>
      <c r="F78" s="1" t="str">
        <f>IF((LEN($A78) &gt; 0),IF(ISERROR(VLOOKUP("*" &amp; $A78 &amp; "*",Classes!I$2:$J$120,2,FALSE)),"OFF",VLOOKUP("*" &amp; $A78 &amp; "*",Classes!I$2:$J$120,2,FALSE)),"")</f>
        <v/>
      </c>
      <c r="G78" s="1" t="b">
        <f>IF(ISBLANK($A78),FALSE,IF(COUNTIF(Classes!E$2:E$120,"*" &amp; $A78 &amp; "*")&gt;1,TRUE,FALSE))</f>
        <v>1</v>
      </c>
      <c r="H78" s="1" t="b">
        <f>IF(ISBLANK($A78),FALSE,IF(COUNTIF(Classes!F$2:F$120,"*" &amp; $A78 &amp; "*")&gt;1,TRUE,FALSE))</f>
        <v>1</v>
      </c>
      <c r="I78" s="1" t="b">
        <f>IF(ISBLANK($A78),FALSE,IF(COUNTIF(Classes!G$2:G$120,"*" &amp; $A78 &amp; "*")&gt;1,TRUE,FALSE))</f>
        <v>1</v>
      </c>
      <c r="J78" s="1" t="b">
        <f>IF(ISBLANK($A78),FALSE,IF(COUNTIF(Classes!H$2:H$120,"*" &amp; $A78 &amp; "*")&gt;1,TRUE,FALSE))</f>
        <v>1</v>
      </c>
      <c r="K78" s="1" t="b">
        <f>IF(ISBLANK($A78),FALSE,IF(COUNTIF(Classes!I$2:I$120,"*" &amp; $A78 &amp; "*")&gt;1,TRUE,FALSE))</f>
        <v>1</v>
      </c>
      <c r="L78" s="8" t="str">
        <f>IF((LEN(A78) &gt; 0),CONCATENATE('Counselor Export'!A78,",",'Counselor Export'!B78,",",'Counselor Export'!C78,",",B78,",",C78,",",D78,",",E78,",",F78),"")</f>
        <v/>
      </c>
    </row>
    <row r="79" spans="1:12" ht="25">
      <c r="A79" s="7" t="str">
        <f>'Counselor Export'!K79</f>
        <v/>
      </c>
      <c r="B79" s="1" t="str">
        <f>IF((LEN($A79) &gt; 0),IF(ISERROR(VLOOKUP("*" &amp; $A79 &amp; "*",Classes!E$2:$J$120,6,FALSE)),"OFF",VLOOKUP("*" &amp; $A79 &amp; "*",Classes!E$2:$J$120,6,FALSE)),"")</f>
        <v/>
      </c>
      <c r="C79" s="1" t="str">
        <f>IF((LEN($A79) &gt; 0),IF(ISERROR(VLOOKUP("*" &amp; $A79 &amp; "*",Classes!F$2:$J$120,5,FALSE)),"OFF",VLOOKUP("*" &amp; $A79 &amp; "*",Classes!F$2:$J$120,5,FALSE)),"")</f>
        <v/>
      </c>
      <c r="D79" s="1" t="str">
        <f>IF((LEN($A79) &gt; 0),IF(ISERROR(VLOOKUP("*" &amp; $A79 &amp; "*",Classes!G$2:$J$120,4,FALSE)),"OFF",VLOOKUP("*" &amp; $A79 &amp; "*",Classes!G$2:$J$120,4,FALSE)),"")</f>
        <v/>
      </c>
      <c r="E79" s="1" t="str">
        <f>IF((LEN($A79) &gt; 0),IF(ISERROR(VLOOKUP("*" &amp; $A79 &amp; "*",Classes!H$2:$J$120,3,FALSE)),"OFF",VLOOKUP("*" &amp; $A79 &amp; "*",Classes!H$2:$J$120,3,FALSE)),"")</f>
        <v/>
      </c>
      <c r="F79" s="1" t="str">
        <f>IF((LEN($A79) &gt; 0),IF(ISERROR(VLOOKUP("*" &amp; $A79 &amp; "*",Classes!I$2:$J$120,2,FALSE)),"OFF",VLOOKUP("*" &amp; $A79 &amp; "*",Classes!I$2:$J$120,2,FALSE)),"")</f>
        <v/>
      </c>
      <c r="G79" s="1" t="b">
        <f>IF(ISBLANK($A79),FALSE,IF(COUNTIF(Classes!E$2:E$120,"*" &amp; $A79 &amp; "*")&gt;1,TRUE,FALSE))</f>
        <v>1</v>
      </c>
      <c r="H79" s="1" t="b">
        <f>IF(ISBLANK($A79),FALSE,IF(COUNTIF(Classes!F$2:F$120,"*" &amp; $A79 &amp; "*")&gt;1,TRUE,FALSE))</f>
        <v>1</v>
      </c>
      <c r="I79" s="1" t="b">
        <f>IF(ISBLANK($A79),FALSE,IF(COUNTIF(Classes!G$2:G$120,"*" &amp; $A79 &amp; "*")&gt;1,TRUE,FALSE))</f>
        <v>1</v>
      </c>
      <c r="J79" s="1" t="b">
        <f>IF(ISBLANK($A79),FALSE,IF(COUNTIF(Classes!H$2:H$120,"*" &amp; $A79 &amp; "*")&gt;1,TRUE,FALSE))</f>
        <v>1</v>
      </c>
      <c r="K79" s="1" t="b">
        <f>IF(ISBLANK($A79),FALSE,IF(COUNTIF(Classes!I$2:I$120,"*" &amp; $A79 &amp; "*")&gt;1,TRUE,FALSE))</f>
        <v>1</v>
      </c>
      <c r="L79" s="8" t="str">
        <f>IF((LEN(A79) &gt; 0),CONCATENATE('Counselor Export'!A79,",",'Counselor Export'!B79,",",'Counselor Export'!C79,",",B79,",",C79,",",D79,",",E79,",",F79),"")</f>
        <v/>
      </c>
    </row>
    <row r="80" spans="1:12" ht="25">
      <c r="A80" s="7" t="str">
        <f>'Counselor Export'!K80</f>
        <v/>
      </c>
      <c r="B80" s="1" t="str">
        <f>IF((LEN($A80) &gt; 0),IF(ISERROR(VLOOKUP("*" &amp; $A80 &amp; "*",Classes!E$2:$J$120,6,FALSE)),"OFF",VLOOKUP("*" &amp; $A80 &amp; "*",Classes!E$2:$J$120,6,FALSE)),"")</f>
        <v/>
      </c>
      <c r="C80" s="1" t="str">
        <f>IF((LEN($A80) &gt; 0),IF(ISERROR(VLOOKUP("*" &amp; $A80 &amp; "*",Classes!F$2:$J$120,5,FALSE)),"OFF",VLOOKUP("*" &amp; $A80 &amp; "*",Classes!F$2:$J$120,5,FALSE)),"")</f>
        <v/>
      </c>
      <c r="D80" s="1" t="str">
        <f>IF((LEN($A80) &gt; 0),IF(ISERROR(VLOOKUP("*" &amp; $A80 &amp; "*",Classes!G$2:$J$120,4,FALSE)),"OFF",VLOOKUP("*" &amp; $A80 &amp; "*",Classes!G$2:$J$120,4,FALSE)),"")</f>
        <v/>
      </c>
      <c r="E80" s="1" t="str">
        <f>IF((LEN($A80) &gt; 0),IF(ISERROR(VLOOKUP("*" &amp; $A80 &amp; "*",Classes!H$2:$J$120,3,FALSE)),"OFF",VLOOKUP("*" &amp; $A80 &amp; "*",Classes!H$2:$J$120,3,FALSE)),"")</f>
        <v/>
      </c>
      <c r="F80" s="1" t="str">
        <f>IF((LEN($A80) &gt; 0),IF(ISERROR(VLOOKUP("*" &amp; $A80 &amp; "*",Classes!I$2:$J$120,2,FALSE)),"OFF",VLOOKUP("*" &amp; $A80 &amp; "*",Classes!I$2:$J$120,2,FALSE)),"")</f>
        <v/>
      </c>
      <c r="G80" s="1" t="b">
        <f>IF(ISBLANK($A80),FALSE,IF(COUNTIF(Classes!E$2:E$120,"*" &amp; $A80 &amp; "*")&gt;1,TRUE,FALSE))</f>
        <v>1</v>
      </c>
      <c r="H80" s="1" t="b">
        <f>IF(ISBLANK($A80),FALSE,IF(COUNTIF(Classes!F$2:F$120,"*" &amp; $A80 &amp; "*")&gt;1,TRUE,FALSE))</f>
        <v>1</v>
      </c>
      <c r="I80" s="1" t="b">
        <f>IF(ISBLANK($A80),FALSE,IF(COUNTIF(Classes!G$2:G$120,"*" &amp; $A80 &amp; "*")&gt;1,TRUE,FALSE))</f>
        <v>1</v>
      </c>
      <c r="J80" s="1" t="b">
        <f>IF(ISBLANK($A80),FALSE,IF(COUNTIF(Classes!H$2:H$120,"*" &amp; $A80 &amp; "*")&gt;1,TRUE,FALSE))</f>
        <v>1</v>
      </c>
      <c r="K80" s="1" t="b">
        <f>IF(ISBLANK($A80),FALSE,IF(COUNTIF(Classes!I$2:I$120,"*" &amp; $A80 &amp; "*")&gt;1,TRUE,FALSE))</f>
        <v>1</v>
      </c>
      <c r="L80" s="8" t="str">
        <f>IF((LEN(A80) &gt; 0),CONCATENATE('Counselor Export'!A80,",",'Counselor Export'!B80,",",'Counselor Export'!C80,",",B80,",",C80,",",D80,",",E80,",",F80),"")</f>
        <v/>
      </c>
    </row>
    <row r="81" spans="1:12" ht="25">
      <c r="A81" s="7" t="str">
        <f>'Counselor Export'!K81</f>
        <v/>
      </c>
      <c r="B81" s="1" t="str">
        <f>IF((LEN($A81) &gt; 0),IF(ISERROR(VLOOKUP("*" &amp; $A81 &amp; "*",Classes!E$2:$J$120,6,FALSE)),"OFF",VLOOKUP("*" &amp; $A81 &amp; "*",Classes!E$2:$J$120,6,FALSE)),"")</f>
        <v/>
      </c>
      <c r="C81" s="1" t="str">
        <f>IF((LEN($A81) &gt; 0),IF(ISERROR(VLOOKUP("*" &amp; $A81 &amp; "*",Classes!F$2:$J$120,5,FALSE)),"OFF",VLOOKUP("*" &amp; $A81 &amp; "*",Classes!F$2:$J$120,5,FALSE)),"")</f>
        <v/>
      </c>
      <c r="D81" s="1" t="str">
        <f>IF((LEN($A81) &gt; 0),IF(ISERROR(VLOOKUP("*" &amp; $A81 &amp; "*",Classes!G$2:$J$120,4,FALSE)),"OFF",VLOOKUP("*" &amp; $A81 &amp; "*",Classes!G$2:$J$120,4,FALSE)),"")</f>
        <v/>
      </c>
      <c r="E81" s="1" t="str">
        <f>IF((LEN($A81) &gt; 0),IF(ISERROR(VLOOKUP("*" &amp; $A81 &amp; "*",Classes!H$2:$J$120,3,FALSE)),"OFF",VLOOKUP("*" &amp; $A81 &amp; "*",Classes!H$2:$J$120,3,FALSE)),"")</f>
        <v/>
      </c>
      <c r="F81" s="1" t="str">
        <f>IF((LEN($A81) &gt; 0),IF(ISERROR(VLOOKUP("*" &amp; $A81 &amp; "*",Classes!I$2:$J$120,2,FALSE)),"OFF",VLOOKUP("*" &amp; $A81 &amp; "*",Classes!I$2:$J$120,2,FALSE)),"")</f>
        <v/>
      </c>
      <c r="G81" s="1" t="b">
        <f>IF(ISBLANK($A81),FALSE,IF(COUNTIF(Classes!E$2:E$120,"*" &amp; $A81 &amp; "*")&gt;1,TRUE,FALSE))</f>
        <v>1</v>
      </c>
      <c r="H81" s="1" t="b">
        <f>IF(ISBLANK($A81),FALSE,IF(COUNTIF(Classes!F$2:F$120,"*" &amp; $A81 &amp; "*")&gt;1,TRUE,FALSE))</f>
        <v>1</v>
      </c>
      <c r="I81" s="1" t="b">
        <f>IF(ISBLANK($A81),FALSE,IF(COUNTIF(Classes!G$2:G$120,"*" &amp; $A81 &amp; "*")&gt;1,TRUE,FALSE))</f>
        <v>1</v>
      </c>
      <c r="J81" s="1" t="b">
        <f>IF(ISBLANK($A81),FALSE,IF(COUNTIF(Classes!H$2:H$120,"*" &amp; $A81 &amp; "*")&gt;1,TRUE,FALSE))</f>
        <v>1</v>
      </c>
      <c r="K81" s="1" t="b">
        <f>IF(ISBLANK($A81),FALSE,IF(COUNTIF(Classes!I$2:I$120,"*" &amp; $A81 &amp; "*")&gt;1,TRUE,FALSE))</f>
        <v>1</v>
      </c>
      <c r="L81" s="8" t="str">
        <f>IF((LEN(A81) &gt; 0),CONCATENATE('Counselor Export'!A81,",",'Counselor Export'!B81,",",'Counselor Export'!C81,",",B81,",",C81,",",D81,",",E81,",",F81),"")</f>
        <v/>
      </c>
    </row>
    <row r="82" spans="1:12" ht="25">
      <c r="A82" s="7" t="str">
        <f>'Counselor Export'!K82</f>
        <v/>
      </c>
      <c r="B82" s="1" t="str">
        <f>IF((LEN($A82) &gt; 0),IF(ISERROR(VLOOKUP("*" &amp; $A82 &amp; "*",Classes!E$2:$J$120,6,FALSE)),"OFF",VLOOKUP("*" &amp; $A82 &amp; "*",Classes!E$2:$J$120,6,FALSE)),"")</f>
        <v/>
      </c>
      <c r="C82" s="1" t="str">
        <f>IF((LEN($A82) &gt; 0),IF(ISERROR(VLOOKUP("*" &amp; $A82 &amp; "*",Classes!F$2:$J$120,5,FALSE)),"OFF",VLOOKUP("*" &amp; $A82 &amp; "*",Classes!F$2:$J$120,5,FALSE)),"")</f>
        <v/>
      </c>
      <c r="D82" s="1" t="str">
        <f>IF((LEN($A82) &gt; 0),IF(ISERROR(VLOOKUP("*" &amp; $A82 &amp; "*",Classes!G$2:$J$120,4,FALSE)),"OFF",VLOOKUP("*" &amp; $A82 &amp; "*",Classes!G$2:$J$120,4,FALSE)),"")</f>
        <v/>
      </c>
      <c r="E82" s="1" t="str">
        <f>IF((LEN($A82) &gt; 0),IF(ISERROR(VLOOKUP("*" &amp; $A82 &amp; "*",Classes!H$2:$J$120,3,FALSE)),"OFF",VLOOKUP("*" &amp; $A82 &amp; "*",Classes!H$2:$J$120,3,FALSE)),"")</f>
        <v/>
      </c>
      <c r="F82" s="1" t="str">
        <f>IF((LEN($A82) &gt; 0),IF(ISERROR(VLOOKUP("*" &amp; $A82 &amp; "*",Classes!I$2:$J$120,2,FALSE)),"OFF",VLOOKUP("*" &amp; $A82 &amp; "*",Classes!I$2:$J$120,2,FALSE)),"")</f>
        <v/>
      </c>
      <c r="G82" s="1" t="b">
        <f>IF(ISBLANK($A82),FALSE,IF(COUNTIF(Classes!E$2:E$120,"*" &amp; $A82 &amp; "*")&gt;1,TRUE,FALSE))</f>
        <v>1</v>
      </c>
      <c r="H82" s="1" t="b">
        <f>IF(ISBLANK($A82),FALSE,IF(COUNTIF(Classes!F$2:F$120,"*" &amp; $A82 &amp; "*")&gt;1,TRUE,FALSE))</f>
        <v>1</v>
      </c>
      <c r="I82" s="1" t="b">
        <f>IF(ISBLANK($A82),FALSE,IF(COUNTIF(Classes!G$2:G$120,"*" &amp; $A82 &amp; "*")&gt;1,TRUE,FALSE))</f>
        <v>1</v>
      </c>
      <c r="J82" s="1" t="b">
        <f>IF(ISBLANK($A82),FALSE,IF(COUNTIF(Classes!H$2:H$120,"*" &amp; $A82 &amp; "*")&gt;1,TRUE,FALSE))</f>
        <v>1</v>
      </c>
      <c r="K82" s="1" t="b">
        <f>IF(ISBLANK($A82),FALSE,IF(COUNTIF(Classes!I$2:I$120,"*" &amp; $A82 &amp; "*")&gt;1,TRUE,FALSE))</f>
        <v>1</v>
      </c>
      <c r="L82" s="8" t="str">
        <f>IF((LEN(A82) &gt; 0),CONCATENATE('Counselor Export'!A82,",",'Counselor Export'!B82,",",'Counselor Export'!C82,",",B82,",",C82,",",D82,",",E82,",",F82),"")</f>
        <v/>
      </c>
    </row>
    <row r="83" spans="1:12" ht="25">
      <c r="A83" s="7" t="str">
        <f>'Counselor Export'!K83</f>
        <v/>
      </c>
      <c r="B83" s="1" t="str">
        <f>IF((LEN($A83) &gt; 0),IF(ISERROR(VLOOKUP("*" &amp; $A83 &amp; "*",Classes!E$2:$J$120,6,FALSE)),"OFF",VLOOKUP("*" &amp; $A83 &amp; "*",Classes!E$2:$J$120,6,FALSE)),"")</f>
        <v/>
      </c>
      <c r="C83" s="1" t="str">
        <f>IF((LEN($A83) &gt; 0),IF(ISERROR(VLOOKUP("*" &amp; $A83 &amp; "*",Classes!F$2:$J$120,5,FALSE)),"OFF",VLOOKUP("*" &amp; $A83 &amp; "*",Classes!F$2:$J$120,5,FALSE)),"")</f>
        <v/>
      </c>
      <c r="D83" s="1" t="str">
        <f>IF((LEN($A83) &gt; 0),IF(ISERROR(VLOOKUP("*" &amp; $A83 &amp; "*",Classes!G$2:$J$120,4,FALSE)),"OFF",VLOOKUP("*" &amp; $A83 &amp; "*",Classes!G$2:$J$120,4,FALSE)),"")</f>
        <v/>
      </c>
      <c r="E83" s="1" t="str">
        <f>IF((LEN($A83) &gt; 0),IF(ISERROR(VLOOKUP("*" &amp; $A83 &amp; "*",Classes!H$2:$J$120,3,FALSE)),"OFF",VLOOKUP("*" &amp; $A83 &amp; "*",Classes!H$2:$J$120,3,FALSE)),"")</f>
        <v/>
      </c>
      <c r="F83" s="1" t="str">
        <f>IF((LEN($A83) &gt; 0),IF(ISERROR(VLOOKUP("*" &amp; $A83 &amp; "*",Classes!I$2:$J$120,2,FALSE)),"OFF",VLOOKUP("*" &amp; $A83 &amp; "*",Classes!I$2:$J$120,2,FALSE)),"")</f>
        <v/>
      </c>
      <c r="G83" s="1" t="b">
        <f>IF(ISBLANK($A83),FALSE,IF(COUNTIF(Classes!E$2:E$120,"*" &amp; $A83 &amp; "*")&gt;1,TRUE,FALSE))</f>
        <v>1</v>
      </c>
      <c r="H83" s="1" t="b">
        <f>IF(ISBLANK($A83),FALSE,IF(COUNTIF(Classes!F$2:F$120,"*" &amp; $A83 &amp; "*")&gt;1,TRUE,FALSE))</f>
        <v>1</v>
      </c>
      <c r="I83" s="1" t="b">
        <f>IF(ISBLANK($A83),FALSE,IF(COUNTIF(Classes!G$2:G$120,"*" &amp; $A83 &amp; "*")&gt;1,TRUE,FALSE))</f>
        <v>1</v>
      </c>
      <c r="J83" s="1" t="b">
        <f>IF(ISBLANK($A83),FALSE,IF(COUNTIF(Classes!H$2:H$120,"*" &amp; $A83 &amp; "*")&gt;1,TRUE,FALSE))</f>
        <v>1</v>
      </c>
      <c r="K83" s="1" t="b">
        <f>IF(ISBLANK($A83),FALSE,IF(COUNTIF(Classes!I$2:I$120,"*" &amp; $A83 &amp; "*")&gt;1,TRUE,FALSE))</f>
        <v>1</v>
      </c>
      <c r="L83" s="8" t="str">
        <f>IF((LEN(A83) &gt; 0),CONCATENATE('Counselor Export'!A83,",",'Counselor Export'!B83,",",'Counselor Export'!C83,",",B83,",",C83,",",D83,",",E83,",",F83),"")</f>
        <v/>
      </c>
    </row>
    <row r="84" spans="1:12" ht="25">
      <c r="A84" s="7" t="str">
        <f>'Counselor Export'!K84</f>
        <v/>
      </c>
      <c r="B84" s="1" t="str">
        <f>IF((LEN($A84) &gt; 0),IF(ISERROR(VLOOKUP("*" &amp; $A84 &amp; "*",Classes!E$2:$J$120,6,FALSE)),"OFF",VLOOKUP("*" &amp; $A84 &amp; "*",Classes!E$2:$J$120,6,FALSE)),"")</f>
        <v/>
      </c>
      <c r="C84" s="1" t="str">
        <f>IF((LEN($A84) &gt; 0),IF(ISERROR(VLOOKUP("*" &amp; $A84 &amp; "*",Classes!F$2:$J$120,5,FALSE)),"OFF",VLOOKUP("*" &amp; $A84 &amp; "*",Classes!F$2:$J$120,5,FALSE)),"")</f>
        <v/>
      </c>
      <c r="D84" s="1" t="str">
        <f>IF((LEN($A84) &gt; 0),IF(ISERROR(VLOOKUP("*" &amp; $A84 &amp; "*",Classes!G$2:$J$120,4,FALSE)),"OFF",VLOOKUP("*" &amp; $A84 &amp; "*",Classes!G$2:$J$120,4,FALSE)),"")</f>
        <v/>
      </c>
      <c r="E84" s="1" t="str">
        <f>IF((LEN($A84) &gt; 0),IF(ISERROR(VLOOKUP("*" &amp; $A84 &amp; "*",Classes!H$2:$J$120,3,FALSE)),"OFF",VLOOKUP("*" &amp; $A84 &amp; "*",Classes!H$2:$J$120,3,FALSE)),"")</f>
        <v/>
      </c>
      <c r="F84" s="1" t="str">
        <f>IF((LEN($A84) &gt; 0),IF(ISERROR(VLOOKUP("*" &amp; $A84 &amp; "*",Classes!I$2:$J$120,2,FALSE)),"OFF",VLOOKUP("*" &amp; $A84 &amp; "*",Classes!I$2:$J$120,2,FALSE)),"")</f>
        <v/>
      </c>
      <c r="G84" s="1" t="b">
        <f>IF(ISBLANK($A84),FALSE,IF(COUNTIF(Classes!E$2:E$120,"*" &amp; $A84 &amp; "*")&gt;1,TRUE,FALSE))</f>
        <v>1</v>
      </c>
      <c r="H84" s="1" t="b">
        <f>IF(ISBLANK($A84),FALSE,IF(COUNTIF(Classes!F$2:F$120,"*" &amp; $A84 &amp; "*")&gt;1,TRUE,FALSE))</f>
        <v>1</v>
      </c>
      <c r="I84" s="1" t="b">
        <f>IF(ISBLANK($A84),FALSE,IF(COUNTIF(Classes!G$2:G$120,"*" &amp; $A84 &amp; "*")&gt;1,TRUE,FALSE))</f>
        <v>1</v>
      </c>
      <c r="J84" s="1" t="b">
        <f>IF(ISBLANK($A84),FALSE,IF(COUNTIF(Classes!H$2:H$120,"*" &amp; $A84 &amp; "*")&gt;1,TRUE,FALSE))</f>
        <v>1</v>
      </c>
      <c r="K84" s="1" t="b">
        <f>IF(ISBLANK($A84),FALSE,IF(COUNTIF(Classes!I$2:I$120,"*" &amp; $A84 &amp; "*")&gt;1,TRUE,FALSE))</f>
        <v>1</v>
      </c>
      <c r="L84" s="8" t="str">
        <f>IF((LEN(A84) &gt; 0),CONCATENATE('Counselor Export'!A84,",",'Counselor Export'!B84,",",'Counselor Export'!C84,",",B84,",",C84,",",D84,",",E84,",",F84),"")</f>
        <v/>
      </c>
    </row>
    <row r="85" spans="1:12" ht="25">
      <c r="A85" s="7" t="str">
        <f>'Counselor Export'!K85</f>
        <v/>
      </c>
      <c r="B85" s="1" t="str">
        <f>IF((LEN($A85) &gt; 0),IF(ISERROR(VLOOKUP("*" &amp; $A85 &amp; "*",Classes!E$2:$J$120,6,FALSE)),"OFF",VLOOKUP("*" &amp; $A85 &amp; "*",Classes!E$2:$J$120,6,FALSE)),"")</f>
        <v/>
      </c>
      <c r="C85" s="1" t="str">
        <f>IF((LEN($A85) &gt; 0),IF(ISERROR(VLOOKUP("*" &amp; $A85 &amp; "*",Classes!F$2:$J$120,5,FALSE)),"OFF",VLOOKUP("*" &amp; $A85 &amp; "*",Classes!F$2:$J$120,5,FALSE)),"")</f>
        <v/>
      </c>
      <c r="D85" s="1" t="str">
        <f>IF((LEN($A85) &gt; 0),IF(ISERROR(VLOOKUP("*" &amp; $A85 &amp; "*",Classes!G$2:$J$120,4,FALSE)),"OFF",VLOOKUP("*" &amp; $A85 &amp; "*",Classes!G$2:$J$120,4,FALSE)),"")</f>
        <v/>
      </c>
      <c r="E85" s="1" t="str">
        <f>IF((LEN($A85) &gt; 0),IF(ISERROR(VLOOKUP("*" &amp; $A85 &amp; "*",Classes!H$2:$J$120,3,FALSE)),"OFF",VLOOKUP("*" &amp; $A85 &amp; "*",Classes!H$2:$J$120,3,FALSE)),"")</f>
        <v/>
      </c>
      <c r="F85" s="1" t="str">
        <f>IF((LEN($A85) &gt; 0),IF(ISERROR(VLOOKUP("*" &amp; $A85 &amp; "*",Classes!I$2:$J$120,2,FALSE)),"OFF",VLOOKUP("*" &amp; $A85 &amp; "*",Classes!I$2:$J$120,2,FALSE)),"")</f>
        <v/>
      </c>
      <c r="G85" s="1" t="b">
        <f>IF(ISBLANK($A85),FALSE,IF(COUNTIF(Classes!E$2:E$120,"*" &amp; $A85 &amp; "*")&gt;1,TRUE,FALSE))</f>
        <v>1</v>
      </c>
      <c r="H85" s="1" t="b">
        <f>IF(ISBLANK($A85),FALSE,IF(COUNTIF(Classes!F$2:F$120,"*" &amp; $A85 &amp; "*")&gt;1,TRUE,FALSE))</f>
        <v>1</v>
      </c>
      <c r="I85" s="1" t="b">
        <f>IF(ISBLANK($A85),FALSE,IF(COUNTIF(Classes!G$2:G$120,"*" &amp; $A85 &amp; "*")&gt;1,TRUE,FALSE))</f>
        <v>1</v>
      </c>
      <c r="J85" s="1" t="b">
        <f>IF(ISBLANK($A85),FALSE,IF(COUNTIF(Classes!H$2:H$120,"*" &amp; $A85 &amp; "*")&gt;1,TRUE,FALSE))</f>
        <v>1</v>
      </c>
      <c r="K85" s="1" t="b">
        <f>IF(ISBLANK($A85),FALSE,IF(COUNTIF(Classes!I$2:I$120,"*" &amp; $A85 &amp; "*")&gt;1,TRUE,FALSE))</f>
        <v>1</v>
      </c>
      <c r="L85" s="8" t="str">
        <f>IF((LEN(A85) &gt; 0),CONCATENATE('Counselor Export'!A85,",",'Counselor Export'!B85,",",'Counselor Export'!C85,",",B85,",",C85,",",D85,",",E85,",",F85),"")</f>
        <v/>
      </c>
    </row>
    <row r="86" spans="1:12" ht="25">
      <c r="A86" s="7" t="str">
        <f>'Counselor Export'!K86</f>
        <v/>
      </c>
      <c r="B86" s="1" t="str">
        <f>IF((LEN($A86) &gt; 0),IF(ISERROR(VLOOKUP("*" &amp; $A86 &amp; "*",Classes!E$2:$J$120,6,FALSE)),"OFF",VLOOKUP("*" &amp; $A86 &amp; "*",Classes!E$2:$J$120,6,FALSE)),"")</f>
        <v/>
      </c>
      <c r="C86" s="1" t="str">
        <f>IF((LEN($A86) &gt; 0),IF(ISERROR(VLOOKUP("*" &amp; $A86 &amp; "*",Classes!F$2:$J$120,5,FALSE)),"OFF",VLOOKUP("*" &amp; $A86 &amp; "*",Classes!F$2:$J$120,5,FALSE)),"")</f>
        <v/>
      </c>
      <c r="D86" s="1" t="str">
        <f>IF((LEN($A86) &gt; 0),IF(ISERROR(VLOOKUP("*" &amp; $A86 &amp; "*",Classes!G$2:$J$120,4,FALSE)),"OFF",VLOOKUP("*" &amp; $A86 &amp; "*",Classes!G$2:$J$120,4,FALSE)),"")</f>
        <v/>
      </c>
      <c r="E86" s="1" t="str">
        <f>IF((LEN($A86) &gt; 0),IF(ISERROR(VLOOKUP("*" &amp; $A86 &amp; "*",Classes!H$2:$J$120,3,FALSE)),"OFF",VLOOKUP("*" &amp; $A86 &amp; "*",Classes!H$2:$J$120,3,FALSE)),"")</f>
        <v/>
      </c>
      <c r="F86" s="1" t="str">
        <f>IF((LEN($A86) &gt; 0),IF(ISERROR(VLOOKUP("*" &amp; $A86 &amp; "*",Classes!I$2:$J$120,2,FALSE)),"OFF",VLOOKUP("*" &amp; $A86 &amp; "*",Classes!I$2:$J$120,2,FALSE)),"")</f>
        <v/>
      </c>
      <c r="G86" s="1" t="b">
        <f>IF(ISBLANK($A86),FALSE,IF(COUNTIF(Classes!E$2:E$120,"*" &amp; $A86 &amp; "*")&gt;1,TRUE,FALSE))</f>
        <v>1</v>
      </c>
      <c r="H86" s="1" t="b">
        <f>IF(ISBLANK($A86),FALSE,IF(COUNTIF(Classes!F$2:F$120,"*" &amp; $A86 &amp; "*")&gt;1,TRUE,FALSE))</f>
        <v>1</v>
      </c>
      <c r="I86" s="1" t="b">
        <f>IF(ISBLANK($A86),FALSE,IF(COUNTIF(Classes!G$2:G$120,"*" &amp; $A86 &amp; "*")&gt;1,TRUE,FALSE))</f>
        <v>1</v>
      </c>
      <c r="J86" s="1" t="b">
        <f>IF(ISBLANK($A86),FALSE,IF(COUNTIF(Classes!H$2:H$120,"*" &amp; $A86 &amp; "*")&gt;1,TRUE,FALSE))</f>
        <v>1</v>
      </c>
      <c r="K86" s="1" t="b">
        <f>IF(ISBLANK($A86),FALSE,IF(COUNTIF(Classes!I$2:I$120,"*" &amp; $A86 &amp; "*")&gt;1,TRUE,FALSE))</f>
        <v>1</v>
      </c>
      <c r="L86" s="8" t="str">
        <f>IF((LEN(A86) &gt; 0),CONCATENATE('Counselor Export'!A86,",",'Counselor Export'!B86,",",'Counselor Export'!C86,",",B86,",",C86,",",D86,",",E86,",",F86),"")</f>
        <v/>
      </c>
    </row>
    <row r="87" spans="1:12" ht="25">
      <c r="A87" s="7" t="str">
        <f>'Counselor Export'!K87</f>
        <v/>
      </c>
      <c r="B87" s="1" t="str">
        <f>IF((LEN($A87) &gt; 0),IF(ISERROR(VLOOKUP("*" &amp; $A87 &amp; "*",Classes!E$2:$J$120,6,FALSE)),"OFF",VLOOKUP("*" &amp; $A87 &amp; "*",Classes!E$2:$J$120,6,FALSE)),"")</f>
        <v/>
      </c>
      <c r="C87" s="1" t="str">
        <f>IF((LEN($A87) &gt; 0),IF(ISERROR(VLOOKUP("*" &amp; $A87 &amp; "*",Classes!F$2:$J$120,5,FALSE)),"OFF",VLOOKUP("*" &amp; $A87 &amp; "*",Classes!F$2:$J$120,5,FALSE)),"")</f>
        <v/>
      </c>
      <c r="D87" s="1" t="str">
        <f>IF((LEN($A87) &gt; 0),IF(ISERROR(VLOOKUP("*" &amp; $A87 &amp; "*",Classes!G$2:$J$120,4,FALSE)),"OFF",VLOOKUP("*" &amp; $A87 &amp; "*",Classes!G$2:$J$120,4,FALSE)),"")</f>
        <v/>
      </c>
      <c r="E87" s="1" t="str">
        <f>IF((LEN($A87) &gt; 0),IF(ISERROR(VLOOKUP("*" &amp; $A87 &amp; "*",Classes!H$2:$J$120,3,FALSE)),"OFF",VLOOKUP("*" &amp; $A87 &amp; "*",Classes!H$2:$J$120,3,FALSE)),"")</f>
        <v/>
      </c>
      <c r="F87" s="1" t="str">
        <f>IF((LEN($A87) &gt; 0),IF(ISERROR(VLOOKUP("*" &amp; $A87 &amp; "*",Classes!I$2:$J$120,2,FALSE)),"OFF",VLOOKUP("*" &amp; $A87 &amp; "*",Classes!I$2:$J$120,2,FALSE)),"")</f>
        <v/>
      </c>
      <c r="G87" s="1" t="b">
        <f>IF(ISBLANK($A87),FALSE,IF(COUNTIF(Classes!E$2:E$120,"*" &amp; $A87 &amp; "*")&gt;1,TRUE,FALSE))</f>
        <v>1</v>
      </c>
      <c r="H87" s="1" t="b">
        <f>IF(ISBLANK($A87),FALSE,IF(COUNTIF(Classes!F$2:F$120,"*" &amp; $A87 &amp; "*")&gt;1,TRUE,FALSE))</f>
        <v>1</v>
      </c>
      <c r="I87" s="1" t="b">
        <f>IF(ISBLANK($A87),FALSE,IF(COUNTIF(Classes!G$2:G$120,"*" &amp; $A87 &amp; "*")&gt;1,TRUE,FALSE))</f>
        <v>1</v>
      </c>
      <c r="J87" s="1" t="b">
        <f>IF(ISBLANK($A87),FALSE,IF(COUNTIF(Classes!H$2:H$120,"*" &amp; $A87 &amp; "*")&gt;1,TRUE,FALSE))</f>
        <v>1</v>
      </c>
      <c r="K87" s="1" t="b">
        <f>IF(ISBLANK($A87),FALSE,IF(COUNTIF(Classes!I$2:I$120,"*" &amp; $A87 &amp; "*")&gt;1,TRUE,FALSE))</f>
        <v>1</v>
      </c>
      <c r="L87" s="8" t="str">
        <f>IF((LEN(A87) &gt; 0),CONCATENATE('Counselor Export'!A87,",",'Counselor Export'!B87,",",'Counselor Export'!C87,",",B87,",",C87,",",D87,",",E87,",",F87),"")</f>
        <v/>
      </c>
    </row>
    <row r="88" spans="1:12" ht="25">
      <c r="A88" s="7" t="str">
        <f>'Counselor Export'!K88</f>
        <v/>
      </c>
      <c r="B88" s="1" t="str">
        <f>IF((LEN($A88) &gt; 0),IF(ISERROR(VLOOKUP("*" &amp; $A88 &amp; "*",Classes!E$2:$J$120,6,FALSE)),"OFF",VLOOKUP("*" &amp; $A88 &amp; "*",Classes!E$2:$J$120,6,FALSE)),"")</f>
        <v/>
      </c>
      <c r="C88" s="1" t="str">
        <f>IF((LEN($A88) &gt; 0),IF(ISERROR(VLOOKUP("*" &amp; $A88 &amp; "*",Classes!F$2:$J$120,5,FALSE)),"OFF",VLOOKUP("*" &amp; $A88 &amp; "*",Classes!F$2:$J$120,5,FALSE)),"")</f>
        <v/>
      </c>
      <c r="D88" s="1" t="str">
        <f>IF((LEN($A88) &gt; 0),IF(ISERROR(VLOOKUP("*" &amp; $A88 &amp; "*",Classes!G$2:$J$120,4,FALSE)),"OFF",VLOOKUP("*" &amp; $A88 &amp; "*",Classes!G$2:$J$120,4,FALSE)),"")</f>
        <v/>
      </c>
      <c r="E88" s="1" t="str">
        <f>IF((LEN($A88) &gt; 0),IF(ISERROR(VLOOKUP("*" &amp; $A88 &amp; "*",Classes!H$2:$J$120,3,FALSE)),"OFF",VLOOKUP("*" &amp; $A88 &amp; "*",Classes!H$2:$J$120,3,FALSE)),"")</f>
        <v/>
      </c>
      <c r="F88" s="1" t="str">
        <f>IF((LEN($A88) &gt; 0),IF(ISERROR(VLOOKUP("*" &amp; $A88 &amp; "*",Classes!I$2:$J$120,2,FALSE)),"OFF",VLOOKUP("*" &amp; $A88 &amp; "*",Classes!I$2:$J$120,2,FALSE)),"")</f>
        <v/>
      </c>
      <c r="G88" s="1" t="b">
        <f>IF(ISBLANK($A88),FALSE,IF(COUNTIF(Classes!E$2:E$120,"*" &amp; $A88 &amp; "*")&gt;1,TRUE,FALSE))</f>
        <v>1</v>
      </c>
      <c r="H88" s="1" t="b">
        <f>IF(ISBLANK($A88),FALSE,IF(COUNTIF(Classes!F$2:F$120,"*" &amp; $A88 &amp; "*")&gt;1,TRUE,FALSE))</f>
        <v>1</v>
      </c>
      <c r="I88" s="1" t="b">
        <f>IF(ISBLANK($A88),FALSE,IF(COUNTIF(Classes!G$2:G$120,"*" &amp; $A88 &amp; "*")&gt;1,TRUE,FALSE))</f>
        <v>1</v>
      </c>
      <c r="J88" s="1" t="b">
        <f>IF(ISBLANK($A88),FALSE,IF(COUNTIF(Classes!H$2:H$120,"*" &amp; $A88 &amp; "*")&gt;1,TRUE,FALSE))</f>
        <v>1</v>
      </c>
      <c r="K88" s="1" t="b">
        <f>IF(ISBLANK($A88),FALSE,IF(COUNTIF(Classes!I$2:I$120,"*" &amp; $A88 &amp; "*")&gt;1,TRUE,FALSE))</f>
        <v>1</v>
      </c>
      <c r="L88" s="8" t="str">
        <f>IF((LEN(A88) &gt; 0),CONCATENATE('Counselor Export'!A88,",",'Counselor Export'!B88,",",'Counselor Export'!C88,",",B88,",",C88,",",D88,",",E88,",",F88),"")</f>
        <v/>
      </c>
    </row>
    <row r="89" spans="1:12" ht="25">
      <c r="A89" s="7" t="str">
        <f>'Counselor Export'!K89</f>
        <v/>
      </c>
      <c r="B89" s="1" t="str">
        <f>IF((LEN($A89) &gt; 0),IF(ISERROR(VLOOKUP("*" &amp; $A89 &amp; "*",Classes!E$2:$J$120,6,FALSE)),"OFF",VLOOKUP("*" &amp; $A89 &amp; "*",Classes!E$2:$J$120,6,FALSE)),"")</f>
        <v/>
      </c>
      <c r="C89" s="1" t="str">
        <f>IF((LEN($A89) &gt; 0),IF(ISERROR(VLOOKUP("*" &amp; $A89 &amp; "*",Classes!F$2:$J$120,5,FALSE)),"OFF",VLOOKUP("*" &amp; $A89 &amp; "*",Classes!F$2:$J$120,5,FALSE)),"")</f>
        <v/>
      </c>
      <c r="D89" s="1" t="str">
        <f>IF((LEN($A89) &gt; 0),IF(ISERROR(VLOOKUP("*" &amp; $A89 &amp; "*",Classes!G$2:$J$120,4,FALSE)),"OFF",VLOOKUP("*" &amp; $A89 &amp; "*",Classes!G$2:$J$120,4,FALSE)),"")</f>
        <v/>
      </c>
      <c r="E89" s="1" t="str">
        <f>IF((LEN($A89) &gt; 0),IF(ISERROR(VLOOKUP("*" &amp; $A89 &amp; "*",Classes!H$2:$J$120,3,FALSE)),"OFF",VLOOKUP("*" &amp; $A89 &amp; "*",Classes!H$2:$J$120,3,FALSE)),"")</f>
        <v/>
      </c>
      <c r="F89" s="1" t="str">
        <f>IF((LEN($A89) &gt; 0),IF(ISERROR(VLOOKUP("*" &amp; $A89 &amp; "*",Classes!I$2:$J$120,2,FALSE)),"OFF",VLOOKUP("*" &amp; $A89 &amp; "*",Classes!I$2:$J$120,2,FALSE)),"")</f>
        <v/>
      </c>
      <c r="G89" s="1" t="b">
        <f>IF(ISBLANK($A89),FALSE,IF(COUNTIF(Classes!E$2:E$120,"*" &amp; $A89 &amp; "*")&gt;1,TRUE,FALSE))</f>
        <v>1</v>
      </c>
      <c r="H89" s="1" t="b">
        <f>IF(ISBLANK($A89),FALSE,IF(COUNTIF(Classes!F$2:F$120,"*" &amp; $A89 &amp; "*")&gt;1,TRUE,FALSE))</f>
        <v>1</v>
      </c>
      <c r="I89" s="1" t="b">
        <f>IF(ISBLANK($A89),FALSE,IF(COUNTIF(Classes!G$2:G$120,"*" &amp; $A89 &amp; "*")&gt;1,TRUE,FALSE))</f>
        <v>1</v>
      </c>
      <c r="J89" s="1" t="b">
        <f>IF(ISBLANK($A89),FALSE,IF(COUNTIF(Classes!H$2:H$120,"*" &amp; $A89 &amp; "*")&gt;1,TRUE,FALSE))</f>
        <v>1</v>
      </c>
      <c r="K89" s="1" t="b">
        <f>IF(ISBLANK($A89),FALSE,IF(COUNTIF(Classes!I$2:I$120,"*" &amp; $A89 &amp; "*")&gt;1,TRUE,FALSE))</f>
        <v>1</v>
      </c>
      <c r="L89" s="8" t="str">
        <f>IF((LEN(A89) &gt; 0),CONCATENATE('Counselor Export'!A89,",",'Counselor Export'!B89,",",'Counselor Export'!C89,",",B89,",",C89,",",D89,",",E89,",",F89),"")</f>
        <v/>
      </c>
    </row>
    <row r="90" spans="1:12" ht="25">
      <c r="A90" s="7" t="str">
        <f>'Counselor Export'!K90</f>
        <v/>
      </c>
      <c r="B90" s="1" t="str">
        <f>IF((LEN($A90) &gt; 0),IF(ISERROR(VLOOKUP("*" &amp; $A90 &amp; "*",Classes!E$2:$J$120,6,FALSE)),"OFF",VLOOKUP("*" &amp; $A90 &amp; "*",Classes!E$2:$J$120,6,FALSE)),"")</f>
        <v/>
      </c>
      <c r="C90" s="1" t="str">
        <f>IF((LEN($A90) &gt; 0),IF(ISERROR(VLOOKUP("*" &amp; $A90 &amp; "*",Classes!F$2:$J$120,5,FALSE)),"OFF",VLOOKUP("*" &amp; $A90 &amp; "*",Classes!F$2:$J$120,5,FALSE)),"")</f>
        <v/>
      </c>
      <c r="D90" s="1" t="str">
        <f>IF((LEN($A90) &gt; 0),IF(ISERROR(VLOOKUP("*" &amp; $A90 &amp; "*",Classes!G$2:$J$120,4,FALSE)),"OFF",VLOOKUP("*" &amp; $A90 &amp; "*",Classes!G$2:$J$120,4,FALSE)),"")</f>
        <v/>
      </c>
      <c r="E90" s="1" t="str">
        <f>IF((LEN($A90) &gt; 0),IF(ISERROR(VLOOKUP("*" &amp; $A90 &amp; "*",Classes!H$2:$J$120,3,FALSE)),"OFF",VLOOKUP("*" &amp; $A90 &amp; "*",Classes!H$2:$J$120,3,FALSE)),"")</f>
        <v/>
      </c>
      <c r="F90" s="1" t="str">
        <f>IF((LEN($A90) &gt; 0),IF(ISERROR(VLOOKUP("*" &amp; $A90 &amp; "*",Classes!I$2:$J$120,2,FALSE)),"OFF",VLOOKUP("*" &amp; $A90 &amp; "*",Classes!I$2:$J$120,2,FALSE)),"")</f>
        <v/>
      </c>
      <c r="G90" s="1" t="b">
        <f>IF(ISBLANK($A90),FALSE,IF(COUNTIF(Classes!E$2:E$120,"*" &amp; $A90 &amp; "*")&gt;1,TRUE,FALSE))</f>
        <v>1</v>
      </c>
      <c r="H90" s="1" t="b">
        <f>IF(ISBLANK($A90),FALSE,IF(COUNTIF(Classes!F$2:F$120,"*" &amp; $A90 &amp; "*")&gt;1,TRUE,FALSE))</f>
        <v>1</v>
      </c>
      <c r="I90" s="1" t="b">
        <f>IF(ISBLANK($A90),FALSE,IF(COUNTIF(Classes!G$2:G$120,"*" &amp; $A90 &amp; "*")&gt;1,TRUE,FALSE))</f>
        <v>1</v>
      </c>
      <c r="J90" s="1" t="b">
        <f>IF(ISBLANK($A90),FALSE,IF(COUNTIF(Classes!H$2:H$120,"*" &amp; $A90 &amp; "*")&gt;1,TRUE,FALSE))</f>
        <v>1</v>
      </c>
      <c r="K90" s="1" t="b">
        <f>IF(ISBLANK($A90),FALSE,IF(COUNTIF(Classes!I$2:I$120,"*" &amp; $A90 &amp; "*")&gt;1,TRUE,FALSE))</f>
        <v>1</v>
      </c>
      <c r="L90" s="8" t="str">
        <f>IF((LEN(A90) &gt; 0),CONCATENATE('Counselor Export'!A90,",",'Counselor Export'!B90,",",'Counselor Export'!C90,",",B90,",",C90,",",D90,",",E90,",",F90),"")</f>
        <v/>
      </c>
    </row>
    <row r="91" spans="1:12" ht="25">
      <c r="A91" s="7" t="str">
        <f>'Counselor Export'!K91</f>
        <v/>
      </c>
      <c r="B91" s="1" t="str">
        <f>IF((LEN($A91) &gt; 0),IF(ISERROR(VLOOKUP("*" &amp; $A91 &amp; "*",Classes!E$2:$J$120,6,FALSE)),"OFF",VLOOKUP("*" &amp; $A91 &amp; "*",Classes!E$2:$J$120,6,FALSE)),"")</f>
        <v/>
      </c>
      <c r="C91" s="1" t="str">
        <f>IF((LEN($A91) &gt; 0),IF(ISERROR(VLOOKUP("*" &amp; $A91 &amp; "*",Classes!F$2:$J$120,5,FALSE)),"OFF",VLOOKUP("*" &amp; $A91 &amp; "*",Classes!F$2:$J$120,5,FALSE)),"")</f>
        <v/>
      </c>
      <c r="D91" s="1" t="str">
        <f>IF((LEN($A91) &gt; 0),IF(ISERROR(VLOOKUP("*" &amp; $A91 &amp; "*",Classes!G$2:$J$120,4,FALSE)),"OFF",VLOOKUP("*" &amp; $A91 &amp; "*",Classes!G$2:$J$120,4,FALSE)),"")</f>
        <v/>
      </c>
      <c r="E91" s="1" t="str">
        <f>IF((LEN($A91) &gt; 0),IF(ISERROR(VLOOKUP("*" &amp; $A91 &amp; "*",Classes!H$2:$J$120,3,FALSE)),"OFF",VLOOKUP("*" &amp; $A91 &amp; "*",Classes!H$2:$J$120,3,FALSE)),"")</f>
        <v/>
      </c>
      <c r="F91" s="1" t="str">
        <f>IF((LEN($A91) &gt; 0),IF(ISERROR(VLOOKUP("*" &amp; $A91 &amp; "*",Classes!I$2:$J$120,2,FALSE)),"OFF",VLOOKUP("*" &amp; $A91 &amp; "*",Classes!I$2:$J$120,2,FALSE)),"")</f>
        <v/>
      </c>
      <c r="G91" s="1" t="b">
        <f>IF(ISBLANK($A91),FALSE,IF(COUNTIF(Classes!E$2:E$120,"*" &amp; $A91 &amp; "*")&gt;1,TRUE,FALSE))</f>
        <v>1</v>
      </c>
      <c r="H91" s="1" t="b">
        <f>IF(ISBLANK($A91),FALSE,IF(COUNTIF(Classes!F$2:F$120,"*" &amp; $A91 &amp; "*")&gt;1,TRUE,FALSE))</f>
        <v>1</v>
      </c>
      <c r="I91" s="1" t="b">
        <f>IF(ISBLANK($A91),FALSE,IF(COUNTIF(Classes!G$2:G$120,"*" &amp; $A91 &amp; "*")&gt;1,TRUE,FALSE))</f>
        <v>1</v>
      </c>
      <c r="J91" s="1" t="b">
        <f>IF(ISBLANK($A91),FALSE,IF(COUNTIF(Classes!H$2:H$120,"*" &amp; $A91 &amp; "*")&gt;1,TRUE,FALSE))</f>
        <v>1</v>
      </c>
      <c r="K91" s="1" t="b">
        <f>IF(ISBLANK($A91),FALSE,IF(COUNTIF(Classes!I$2:I$120,"*" &amp; $A91 &amp; "*")&gt;1,TRUE,FALSE))</f>
        <v>1</v>
      </c>
      <c r="L91" s="8" t="str">
        <f>IF((LEN(A91) &gt; 0),CONCATENATE('Counselor Export'!A91,",",'Counselor Export'!B91,",",'Counselor Export'!C91,",",B91,",",C91,",",D91,",",E91,",",F91),"")</f>
        <v/>
      </c>
    </row>
    <row r="92" spans="1:12" ht="25">
      <c r="A92" s="7" t="str">
        <f>'Counselor Export'!K92</f>
        <v/>
      </c>
      <c r="B92" s="1" t="str">
        <f>IF((LEN($A92) &gt; 0),IF(ISERROR(VLOOKUP("*" &amp; $A92 &amp; "*",Classes!E$2:$J$120,6,FALSE)),"OFF",VLOOKUP("*" &amp; $A92 &amp; "*",Classes!E$2:$J$120,6,FALSE)),"")</f>
        <v/>
      </c>
      <c r="C92" s="1" t="str">
        <f>IF((LEN($A92) &gt; 0),IF(ISERROR(VLOOKUP("*" &amp; $A92 &amp; "*",Classes!F$2:$J$120,5,FALSE)),"OFF",VLOOKUP("*" &amp; $A92 &amp; "*",Classes!F$2:$J$120,5,FALSE)),"")</f>
        <v/>
      </c>
      <c r="D92" s="1" t="str">
        <f>IF((LEN($A92) &gt; 0),IF(ISERROR(VLOOKUP("*" &amp; $A92 &amp; "*",Classes!G$2:$J$120,4,FALSE)),"OFF",VLOOKUP("*" &amp; $A92 &amp; "*",Classes!G$2:$J$120,4,FALSE)),"")</f>
        <v/>
      </c>
      <c r="E92" s="1" t="str">
        <f>IF((LEN($A92) &gt; 0),IF(ISERROR(VLOOKUP("*" &amp; $A92 &amp; "*",Classes!H$2:$J$120,3,FALSE)),"OFF",VLOOKUP("*" &amp; $A92 &amp; "*",Classes!H$2:$J$120,3,FALSE)),"")</f>
        <v/>
      </c>
      <c r="F92" s="1" t="str">
        <f>IF((LEN($A92) &gt; 0),IF(ISERROR(VLOOKUP("*" &amp; $A92 &amp; "*",Classes!I$2:$J$120,2,FALSE)),"OFF",VLOOKUP("*" &amp; $A92 &amp; "*",Classes!I$2:$J$120,2,FALSE)),"")</f>
        <v/>
      </c>
      <c r="G92" s="1" t="b">
        <f>IF(ISBLANK($A92),FALSE,IF(COUNTIF(Classes!E$2:E$120,"*" &amp; $A92 &amp; "*")&gt;1,TRUE,FALSE))</f>
        <v>1</v>
      </c>
      <c r="H92" s="1" t="b">
        <f>IF(ISBLANK($A92),FALSE,IF(COUNTIF(Classes!F$2:F$120,"*" &amp; $A92 &amp; "*")&gt;1,TRUE,FALSE))</f>
        <v>1</v>
      </c>
      <c r="I92" s="1" t="b">
        <f>IF(ISBLANK($A92),FALSE,IF(COUNTIF(Classes!G$2:G$120,"*" &amp; $A92 &amp; "*")&gt;1,TRUE,FALSE))</f>
        <v>1</v>
      </c>
      <c r="J92" s="1" t="b">
        <f>IF(ISBLANK($A92),FALSE,IF(COUNTIF(Classes!H$2:H$120,"*" &amp; $A92 &amp; "*")&gt;1,TRUE,FALSE))</f>
        <v>1</v>
      </c>
      <c r="K92" s="1" t="b">
        <f>IF(ISBLANK($A92),FALSE,IF(COUNTIF(Classes!I$2:I$120,"*" &amp; $A92 &amp; "*")&gt;1,TRUE,FALSE))</f>
        <v>1</v>
      </c>
      <c r="L92" s="8" t="str">
        <f>IF((LEN(A92) &gt; 0),CONCATENATE('Counselor Export'!A92,",",'Counselor Export'!B92,",",'Counselor Export'!C92,",",B92,",",C92,",",D92,",",E92,",",F92),"")</f>
        <v/>
      </c>
    </row>
    <row r="93" spans="1:12" ht="25">
      <c r="A93" s="7" t="str">
        <f>'Counselor Export'!K93</f>
        <v/>
      </c>
      <c r="B93" s="1" t="str">
        <f>IF((LEN($A93) &gt; 0),IF(ISERROR(VLOOKUP("*" &amp; $A93 &amp; "*",Classes!E$2:$J$120,6,FALSE)),"OFF",VLOOKUP("*" &amp; $A93 &amp; "*",Classes!E$2:$J$120,6,FALSE)),"")</f>
        <v/>
      </c>
      <c r="C93" s="1" t="str">
        <f>IF((LEN($A93) &gt; 0),IF(ISERROR(VLOOKUP("*" &amp; $A93 &amp; "*",Classes!F$2:$J$120,5,FALSE)),"OFF",VLOOKUP("*" &amp; $A93 &amp; "*",Classes!F$2:$J$120,5,FALSE)),"")</f>
        <v/>
      </c>
      <c r="D93" s="1" t="str">
        <f>IF((LEN($A93) &gt; 0),IF(ISERROR(VLOOKUP("*" &amp; $A93 &amp; "*",Classes!G$2:$J$120,4,FALSE)),"OFF",VLOOKUP("*" &amp; $A93 &amp; "*",Classes!G$2:$J$120,4,FALSE)),"")</f>
        <v/>
      </c>
      <c r="E93" s="1" t="str">
        <f>IF((LEN($A93) &gt; 0),IF(ISERROR(VLOOKUP("*" &amp; $A93 &amp; "*",Classes!H$2:$J$120,3,FALSE)),"OFF",VLOOKUP("*" &amp; $A93 &amp; "*",Classes!H$2:$J$120,3,FALSE)),"")</f>
        <v/>
      </c>
      <c r="F93" s="1" t="str">
        <f>IF((LEN($A93) &gt; 0),IF(ISERROR(VLOOKUP("*" &amp; $A93 &amp; "*",Classes!I$2:$J$120,2,FALSE)),"OFF",VLOOKUP("*" &amp; $A93 &amp; "*",Classes!I$2:$J$120,2,FALSE)),"")</f>
        <v/>
      </c>
      <c r="G93" s="1" t="b">
        <f>IF(ISBLANK($A93),FALSE,IF(COUNTIF(Classes!E$2:E$120,"*" &amp; $A93 &amp; "*")&gt;1,TRUE,FALSE))</f>
        <v>1</v>
      </c>
      <c r="H93" s="1" t="b">
        <f>IF(ISBLANK($A93),FALSE,IF(COUNTIF(Classes!F$2:F$120,"*" &amp; $A93 &amp; "*")&gt;1,TRUE,FALSE))</f>
        <v>1</v>
      </c>
      <c r="I93" s="1" t="b">
        <f>IF(ISBLANK($A93),FALSE,IF(COUNTIF(Classes!G$2:G$120,"*" &amp; $A93 &amp; "*")&gt;1,TRUE,FALSE))</f>
        <v>1</v>
      </c>
      <c r="J93" s="1" t="b">
        <f>IF(ISBLANK($A93),FALSE,IF(COUNTIF(Classes!H$2:H$120,"*" &amp; $A93 &amp; "*")&gt;1,TRUE,FALSE))</f>
        <v>1</v>
      </c>
      <c r="K93" s="1" t="b">
        <f>IF(ISBLANK($A93),FALSE,IF(COUNTIF(Classes!I$2:I$120,"*" &amp; $A93 &amp; "*")&gt;1,TRUE,FALSE))</f>
        <v>1</v>
      </c>
      <c r="L93" s="8" t="str">
        <f>IF((LEN(A93) &gt; 0),CONCATENATE('Counselor Export'!A93,",",'Counselor Export'!B93,",",'Counselor Export'!C93,",",B93,",",C93,",",D93,",",E93,",",F93),"")</f>
        <v/>
      </c>
    </row>
    <row r="94" spans="1:12" ht="25">
      <c r="A94" s="7" t="str">
        <f>'Counselor Export'!K94</f>
        <v/>
      </c>
      <c r="B94" s="1" t="str">
        <f>IF((LEN($A94) &gt; 0),IF(ISERROR(VLOOKUP("*" &amp; $A94 &amp; "*",Classes!E$2:$J$120,6,FALSE)),"OFF",VLOOKUP("*" &amp; $A94 &amp; "*",Classes!E$2:$J$120,6,FALSE)),"")</f>
        <v/>
      </c>
      <c r="C94" s="1" t="str">
        <f>IF((LEN($A94) &gt; 0),IF(ISERROR(VLOOKUP("*" &amp; $A94 &amp; "*",Classes!F$2:$J$120,5,FALSE)),"OFF",VLOOKUP("*" &amp; $A94 &amp; "*",Classes!F$2:$J$120,5,FALSE)),"")</f>
        <v/>
      </c>
      <c r="D94" s="1" t="str">
        <f>IF((LEN($A94) &gt; 0),IF(ISERROR(VLOOKUP("*" &amp; $A94 &amp; "*",Classes!G$2:$J$120,4,FALSE)),"OFF",VLOOKUP("*" &amp; $A94 &amp; "*",Classes!G$2:$J$120,4,FALSE)),"")</f>
        <v/>
      </c>
      <c r="E94" s="1" t="str">
        <f>IF((LEN($A94) &gt; 0),IF(ISERROR(VLOOKUP("*" &amp; $A94 &amp; "*",Classes!H$2:$J$120,3,FALSE)),"OFF",VLOOKUP("*" &amp; $A94 &amp; "*",Classes!H$2:$J$120,3,FALSE)),"")</f>
        <v/>
      </c>
      <c r="F94" s="1" t="str">
        <f>IF((LEN($A94) &gt; 0),IF(ISERROR(VLOOKUP("*" &amp; $A94 &amp; "*",Classes!I$2:$J$120,2,FALSE)),"OFF",VLOOKUP("*" &amp; $A94 &amp; "*",Classes!I$2:$J$120,2,FALSE)),"")</f>
        <v/>
      </c>
      <c r="G94" s="1" t="b">
        <f>IF(ISBLANK($A94),FALSE,IF(COUNTIF(Classes!E$2:E$120,"*" &amp; $A94 &amp; "*")&gt;1,TRUE,FALSE))</f>
        <v>1</v>
      </c>
      <c r="H94" s="1" t="b">
        <f>IF(ISBLANK($A94),FALSE,IF(COUNTIF(Classes!F$2:F$120,"*" &amp; $A94 &amp; "*")&gt;1,TRUE,FALSE))</f>
        <v>1</v>
      </c>
      <c r="I94" s="1" t="b">
        <f>IF(ISBLANK($A94),FALSE,IF(COUNTIF(Classes!G$2:G$120,"*" &amp; $A94 &amp; "*")&gt;1,TRUE,FALSE))</f>
        <v>1</v>
      </c>
      <c r="J94" s="1" t="b">
        <f>IF(ISBLANK($A94),FALSE,IF(COUNTIF(Classes!H$2:H$120,"*" &amp; $A94 &amp; "*")&gt;1,TRUE,FALSE))</f>
        <v>1</v>
      </c>
      <c r="K94" s="1" t="b">
        <f>IF(ISBLANK($A94),FALSE,IF(COUNTIF(Classes!I$2:I$120,"*" &amp; $A94 &amp; "*")&gt;1,TRUE,FALSE))</f>
        <v>1</v>
      </c>
      <c r="L94" s="8" t="str">
        <f>IF((LEN(A94) &gt; 0),CONCATENATE('Counselor Export'!A94,",",'Counselor Export'!B94,",",'Counselor Export'!C94,",",B94,",",C94,",",D94,",",E94,",",F94),"")</f>
        <v/>
      </c>
    </row>
    <row r="95" spans="1:12" ht="25">
      <c r="A95" s="7" t="str">
        <f>'Counselor Export'!K95</f>
        <v/>
      </c>
      <c r="B95" s="1" t="str">
        <f>IF((LEN($A95) &gt; 0),IF(ISERROR(VLOOKUP("*" &amp; $A95 &amp; "*",Classes!E$2:$J$120,6,FALSE)),"OFF",VLOOKUP("*" &amp; $A95 &amp; "*",Classes!E$2:$J$120,6,FALSE)),"")</f>
        <v/>
      </c>
      <c r="C95" s="1" t="str">
        <f>IF((LEN($A95) &gt; 0),IF(ISERROR(VLOOKUP("*" &amp; $A95 &amp; "*",Classes!F$2:$J$120,5,FALSE)),"OFF",VLOOKUP("*" &amp; $A95 &amp; "*",Classes!F$2:$J$120,5,FALSE)),"")</f>
        <v/>
      </c>
      <c r="D95" s="1" t="str">
        <f>IF((LEN($A95) &gt; 0),IF(ISERROR(VLOOKUP("*" &amp; $A95 &amp; "*",Classes!G$2:$J$120,4,FALSE)),"OFF",VLOOKUP("*" &amp; $A95 &amp; "*",Classes!G$2:$J$120,4,FALSE)),"")</f>
        <v/>
      </c>
      <c r="E95" s="1" t="str">
        <f>IF((LEN($A95) &gt; 0),IF(ISERROR(VLOOKUP("*" &amp; $A95 &amp; "*",Classes!H$2:$J$120,3,FALSE)),"OFF",VLOOKUP("*" &amp; $A95 &amp; "*",Classes!H$2:$J$120,3,FALSE)),"")</f>
        <v/>
      </c>
      <c r="F95" s="1" t="str">
        <f>IF((LEN($A95) &gt; 0),IF(ISERROR(VLOOKUP("*" &amp; $A95 &amp; "*",Classes!I$2:$J$120,2,FALSE)),"OFF",VLOOKUP("*" &amp; $A95 &amp; "*",Classes!I$2:$J$120,2,FALSE)),"")</f>
        <v/>
      </c>
      <c r="G95" s="1" t="b">
        <f>IF(ISBLANK($A95),FALSE,IF(COUNTIF(Classes!E$2:E$120,"*" &amp; $A95 &amp; "*")&gt;1,TRUE,FALSE))</f>
        <v>1</v>
      </c>
      <c r="H95" s="1" t="b">
        <f>IF(ISBLANK($A95),FALSE,IF(COUNTIF(Classes!F$2:F$120,"*" &amp; $A95 &amp; "*")&gt;1,TRUE,FALSE))</f>
        <v>1</v>
      </c>
      <c r="I95" s="1" t="b">
        <f>IF(ISBLANK($A95),FALSE,IF(COUNTIF(Classes!G$2:G$120,"*" &amp; $A95 &amp; "*")&gt;1,TRUE,FALSE))</f>
        <v>1</v>
      </c>
      <c r="J95" s="1" t="b">
        <f>IF(ISBLANK($A95),FALSE,IF(COUNTIF(Classes!H$2:H$120,"*" &amp; $A95 &amp; "*")&gt;1,TRUE,FALSE))</f>
        <v>1</v>
      </c>
      <c r="K95" s="1" t="b">
        <f>IF(ISBLANK($A95),FALSE,IF(COUNTIF(Classes!I$2:I$120,"*" &amp; $A95 &amp; "*")&gt;1,TRUE,FALSE))</f>
        <v>1</v>
      </c>
      <c r="L95" s="8" t="str">
        <f>IF((LEN(A95) &gt; 0),CONCATENATE('Counselor Export'!A95,",",'Counselor Export'!B95,",",'Counselor Export'!C95,",",B95,",",C95,",",D95,",",E95,",",F95),"")</f>
        <v/>
      </c>
    </row>
    <row r="96" spans="1:12" ht="25">
      <c r="A96" s="7" t="str">
        <f>'Counselor Export'!K96</f>
        <v/>
      </c>
      <c r="B96" s="1" t="str">
        <f>IF((LEN($A96) &gt; 0),IF(ISERROR(VLOOKUP("*" &amp; $A96 &amp; "*",Classes!E$2:$J$120,6,FALSE)),"OFF",VLOOKUP("*" &amp; $A96 &amp; "*",Classes!E$2:$J$120,6,FALSE)),"")</f>
        <v/>
      </c>
      <c r="C96" s="1" t="str">
        <f>IF((LEN($A96) &gt; 0),IF(ISERROR(VLOOKUP("*" &amp; $A96 &amp; "*",Classes!F$2:$J$120,5,FALSE)),"OFF",VLOOKUP("*" &amp; $A96 &amp; "*",Classes!F$2:$J$120,5,FALSE)),"")</f>
        <v/>
      </c>
      <c r="D96" s="1" t="str">
        <f>IF((LEN($A96) &gt; 0),IF(ISERROR(VLOOKUP("*" &amp; $A96 &amp; "*",Classes!G$2:$J$120,4,FALSE)),"OFF",VLOOKUP("*" &amp; $A96 &amp; "*",Classes!G$2:$J$120,4,FALSE)),"")</f>
        <v/>
      </c>
      <c r="E96" s="1" t="str">
        <f>IF((LEN($A96) &gt; 0),IF(ISERROR(VLOOKUP("*" &amp; $A96 &amp; "*",Classes!H$2:$J$120,3,FALSE)),"OFF",VLOOKUP("*" &amp; $A96 &amp; "*",Classes!H$2:$J$120,3,FALSE)),"")</f>
        <v/>
      </c>
      <c r="F96" s="1" t="str">
        <f>IF((LEN($A96) &gt; 0),IF(ISERROR(VLOOKUP("*" &amp; $A96 &amp; "*",Classes!I$2:$J$120,2,FALSE)),"OFF",VLOOKUP("*" &amp; $A96 &amp; "*",Classes!I$2:$J$120,2,FALSE)),"")</f>
        <v/>
      </c>
      <c r="G96" s="1" t="b">
        <f>IF(ISBLANK($A96),FALSE,IF(COUNTIF(Classes!E$2:E$120,"*" &amp; $A96 &amp; "*")&gt;1,TRUE,FALSE))</f>
        <v>1</v>
      </c>
      <c r="H96" s="1" t="b">
        <f>IF(ISBLANK($A96),FALSE,IF(COUNTIF(Classes!F$2:F$120,"*" &amp; $A96 &amp; "*")&gt;1,TRUE,FALSE))</f>
        <v>1</v>
      </c>
      <c r="I96" s="1" t="b">
        <f>IF(ISBLANK($A96),FALSE,IF(COUNTIF(Classes!G$2:G$120,"*" &amp; $A96 &amp; "*")&gt;1,TRUE,FALSE))</f>
        <v>1</v>
      </c>
      <c r="J96" s="1" t="b">
        <f>IF(ISBLANK($A96),FALSE,IF(COUNTIF(Classes!H$2:H$120,"*" &amp; $A96 &amp; "*")&gt;1,TRUE,FALSE))</f>
        <v>1</v>
      </c>
      <c r="K96" s="1" t="b">
        <f>IF(ISBLANK($A96),FALSE,IF(COUNTIF(Classes!I$2:I$120,"*" &amp; $A96 &amp; "*")&gt;1,TRUE,FALSE))</f>
        <v>1</v>
      </c>
      <c r="L96" s="8" t="str">
        <f>IF((LEN(A96) &gt; 0),CONCATENATE('Counselor Export'!A96,",",'Counselor Export'!B96,",",'Counselor Export'!C96,",",B96,",",C96,",",D96,",",E96,",",F96),"")</f>
        <v/>
      </c>
    </row>
    <row r="97" spans="1:12" ht="25">
      <c r="A97" s="7" t="str">
        <f>'Counselor Export'!K97</f>
        <v/>
      </c>
      <c r="B97" s="1" t="str">
        <f>IF((LEN($A97) &gt; 0),IF(ISERROR(VLOOKUP("*" &amp; $A97 &amp; "*",Classes!E$2:$J$120,6,FALSE)),"OFF",VLOOKUP("*" &amp; $A97 &amp; "*",Classes!E$2:$J$120,6,FALSE)),"")</f>
        <v/>
      </c>
      <c r="C97" s="1" t="str">
        <f>IF((LEN($A97) &gt; 0),IF(ISERROR(VLOOKUP("*" &amp; $A97 &amp; "*",Classes!F$2:$J$120,5,FALSE)),"OFF",VLOOKUP("*" &amp; $A97 &amp; "*",Classes!F$2:$J$120,5,FALSE)),"")</f>
        <v/>
      </c>
      <c r="D97" s="1" t="str">
        <f>IF((LEN($A97) &gt; 0),IF(ISERROR(VLOOKUP("*" &amp; $A97 &amp; "*",Classes!G$2:$J$120,4,FALSE)),"OFF",VLOOKUP("*" &amp; $A97 &amp; "*",Classes!G$2:$J$120,4,FALSE)),"")</f>
        <v/>
      </c>
      <c r="E97" s="1" t="str">
        <f>IF((LEN($A97) &gt; 0),IF(ISERROR(VLOOKUP("*" &amp; $A97 &amp; "*",Classes!H$2:$J$120,3,FALSE)),"OFF",VLOOKUP("*" &amp; $A97 &amp; "*",Classes!H$2:$J$120,3,FALSE)),"")</f>
        <v/>
      </c>
      <c r="F97" s="1" t="str">
        <f>IF((LEN($A97) &gt; 0),IF(ISERROR(VLOOKUP("*" &amp; $A97 &amp; "*",Classes!I$2:$J$120,2,FALSE)),"OFF",VLOOKUP("*" &amp; $A97 &amp; "*",Classes!I$2:$J$120,2,FALSE)),"")</f>
        <v/>
      </c>
      <c r="G97" s="1" t="b">
        <f>IF(ISBLANK($A97),FALSE,IF(COUNTIF(Classes!E$2:E$120,"*" &amp; $A97 &amp; "*")&gt;1,TRUE,FALSE))</f>
        <v>1</v>
      </c>
      <c r="H97" s="1" t="b">
        <f>IF(ISBLANK($A97),FALSE,IF(COUNTIF(Classes!F$2:F$120,"*" &amp; $A97 &amp; "*")&gt;1,TRUE,FALSE))</f>
        <v>1</v>
      </c>
      <c r="I97" s="1" t="b">
        <f>IF(ISBLANK($A97),FALSE,IF(COUNTIF(Classes!G$2:G$120,"*" &amp; $A97 &amp; "*")&gt;1,TRUE,FALSE))</f>
        <v>1</v>
      </c>
      <c r="J97" s="1" t="b">
        <f>IF(ISBLANK($A97),FALSE,IF(COUNTIF(Classes!H$2:H$120,"*" &amp; $A97 &amp; "*")&gt;1,TRUE,FALSE))</f>
        <v>1</v>
      </c>
      <c r="K97" s="1" t="b">
        <f>IF(ISBLANK($A97),FALSE,IF(COUNTIF(Classes!I$2:I$120,"*" &amp; $A97 &amp; "*")&gt;1,TRUE,FALSE))</f>
        <v>1</v>
      </c>
      <c r="L97" s="8" t="str">
        <f>IF((LEN(A97) &gt; 0),CONCATENATE('Counselor Export'!A97,",",'Counselor Export'!B97,",",'Counselor Export'!C97,",",B97,",",C97,",",D97,",",E97,",",F97),"")</f>
        <v/>
      </c>
    </row>
    <row r="98" spans="1:12" ht="25">
      <c r="A98" s="7" t="str">
        <f>'Counselor Export'!K98</f>
        <v/>
      </c>
      <c r="B98" s="1" t="str">
        <f>IF((LEN($A98) &gt; 0),IF(ISERROR(VLOOKUP("*" &amp; $A98 &amp; "*",Classes!E$2:$J$120,6,FALSE)),"OFF",VLOOKUP("*" &amp; $A98 &amp; "*",Classes!E$2:$J$120,6,FALSE)),"")</f>
        <v/>
      </c>
      <c r="C98" s="1" t="str">
        <f>IF((LEN($A98) &gt; 0),IF(ISERROR(VLOOKUP("*" &amp; $A98 &amp; "*",Classes!F$2:$J$120,5,FALSE)),"OFF",VLOOKUP("*" &amp; $A98 &amp; "*",Classes!F$2:$J$120,5,FALSE)),"")</f>
        <v/>
      </c>
      <c r="D98" s="1" t="str">
        <f>IF((LEN($A98) &gt; 0),IF(ISERROR(VLOOKUP("*" &amp; $A98 &amp; "*",Classes!G$2:$J$120,4,FALSE)),"OFF",VLOOKUP("*" &amp; $A98 &amp; "*",Classes!G$2:$J$120,4,FALSE)),"")</f>
        <v/>
      </c>
      <c r="E98" s="1" t="str">
        <f>IF((LEN($A98) &gt; 0),IF(ISERROR(VLOOKUP("*" &amp; $A98 &amp; "*",Classes!H$2:$J$120,3,FALSE)),"OFF",VLOOKUP("*" &amp; $A98 &amp; "*",Classes!H$2:$J$120,3,FALSE)),"")</f>
        <v/>
      </c>
      <c r="F98" s="1" t="str">
        <f>IF((LEN($A98) &gt; 0),IF(ISERROR(VLOOKUP("*" &amp; $A98 &amp; "*",Classes!I$2:$J$120,2,FALSE)),"OFF",VLOOKUP("*" &amp; $A98 &amp; "*",Classes!I$2:$J$120,2,FALSE)),"")</f>
        <v/>
      </c>
      <c r="G98" s="1" t="b">
        <f>IF(ISBLANK($A98),FALSE,IF(COUNTIF(Classes!E$2:E$120,"*" &amp; $A98 &amp; "*")&gt;1,TRUE,FALSE))</f>
        <v>1</v>
      </c>
      <c r="H98" s="1" t="b">
        <f>IF(ISBLANK($A98),FALSE,IF(COUNTIF(Classes!F$2:F$120,"*" &amp; $A98 &amp; "*")&gt;1,TRUE,FALSE))</f>
        <v>1</v>
      </c>
      <c r="I98" s="1" t="b">
        <f>IF(ISBLANK($A98),FALSE,IF(COUNTIF(Classes!G$2:G$120,"*" &amp; $A98 &amp; "*")&gt;1,TRUE,FALSE))</f>
        <v>1</v>
      </c>
      <c r="J98" s="1" t="b">
        <f>IF(ISBLANK($A98),FALSE,IF(COUNTIF(Classes!H$2:H$120,"*" &amp; $A98 &amp; "*")&gt;1,TRUE,FALSE))</f>
        <v>1</v>
      </c>
      <c r="K98" s="1" t="b">
        <f>IF(ISBLANK($A98),FALSE,IF(COUNTIF(Classes!I$2:I$120,"*" &amp; $A98 &amp; "*")&gt;1,TRUE,FALSE))</f>
        <v>1</v>
      </c>
      <c r="L98" s="8" t="str">
        <f>IF((LEN(A98) &gt; 0),CONCATENATE('Counselor Export'!A98,",",'Counselor Export'!B98,",",'Counselor Export'!C98,",",B98,",",C98,",",D98,",",E98,",",F98),"")</f>
        <v/>
      </c>
    </row>
    <row r="99" spans="1:12" ht="25">
      <c r="A99" s="7" t="str">
        <f>'Counselor Export'!K99</f>
        <v/>
      </c>
      <c r="B99" s="1" t="str">
        <f>IF((LEN($A99) &gt; 0),IF(ISERROR(VLOOKUP("*" &amp; $A99 &amp; "*",Classes!E$2:$J$120,6,FALSE)),"OFF",VLOOKUP("*" &amp; $A99 &amp; "*",Classes!E$2:$J$120,6,FALSE)),"")</f>
        <v/>
      </c>
      <c r="C99" s="1" t="str">
        <f>IF((LEN($A99) &gt; 0),IF(ISERROR(VLOOKUP("*" &amp; $A99 &amp; "*",Classes!F$2:$J$120,5,FALSE)),"OFF",VLOOKUP("*" &amp; $A99 &amp; "*",Classes!F$2:$J$120,5,FALSE)),"")</f>
        <v/>
      </c>
      <c r="D99" s="1" t="str">
        <f>IF((LEN($A99) &gt; 0),IF(ISERROR(VLOOKUP("*" &amp; $A99 &amp; "*",Classes!G$2:$J$120,4,FALSE)),"OFF",VLOOKUP("*" &amp; $A99 &amp; "*",Classes!G$2:$J$120,4,FALSE)),"")</f>
        <v/>
      </c>
      <c r="E99" s="1" t="str">
        <f>IF((LEN($A99) &gt; 0),IF(ISERROR(VLOOKUP("*" &amp; $A99 &amp; "*",Classes!H$2:$J$120,3,FALSE)),"OFF",VLOOKUP("*" &amp; $A99 &amp; "*",Classes!H$2:$J$120,3,FALSE)),"")</f>
        <v/>
      </c>
      <c r="F99" s="1" t="str">
        <f>IF((LEN($A99) &gt; 0),IF(ISERROR(VLOOKUP("*" &amp; $A99 &amp; "*",Classes!I$2:$J$120,2,FALSE)),"OFF",VLOOKUP("*" &amp; $A99 &amp; "*",Classes!I$2:$J$120,2,FALSE)),"")</f>
        <v/>
      </c>
      <c r="G99" s="1" t="b">
        <f>IF(ISBLANK($A99),FALSE,IF(COUNTIF(Classes!E$2:E$120,"*" &amp; $A99 &amp; "*")&gt;1,TRUE,FALSE))</f>
        <v>1</v>
      </c>
      <c r="H99" s="1" t="b">
        <f>IF(ISBLANK($A99),FALSE,IF(COUNTIF(Classes!F$2:F$120,"*" &amp; $A99 &amp; "*")&gt;1,TRUE,FALSE))</f>
        <v>1</v>
      </c>
      <c r="I99" s="1" t="b">
        <f>IF(ISBLANK($A99),FALSE,IF(COUNTIF(Classes!G$2:G$120,"*" &amp; $A99 &amp; "*")&gt;1,TRUE,FALSE))</f>
        <v>1</v>
      </c>
      <c r="J99" s="1" t="b">
        <f>IF(ISBLANK($A99),FALSE,IF(COUNTIF(Classes!H$2:H$120,"*" &amp; $A99 &amp; "*")&gt;1,TRUE,FALSE))</f>
        <v>1</v>
      </c>
      <c r="K99" s="1" t="b">
        <f>IF(ISBLANK($A99),FALSE,IF(COUNTIF(Classes!I$2:I$120,"*" &amp; $A99 &amp; "*")&gt;1,TRUE,FALSE))</f>
        <v>1</v>
      </c>
      <c r="L99" s="8" t="str">
        <f>IF((LEN(A99) &gt; 0),CONCATENATE('Counselor Export'!A99,",",'Counselor Export'!B99,",",'Counselor Export'!C99,",",B99,",",C99,",",D99,",",E99,",",F99),"")</f>
        <v/>
      </c>
    </row>
    <row r="100" spans="1:12" ht="25">
      <c r="A100" s="7" t="str">
        <f>'Counselor Export'!K100</f>
        <v/>
      </c>
      <c r="B100" s="1" t="str">
        <f>IF((LEN($A100) &gt; 0),IF(ISERROR(VLOOKUP("*" &amp; $A100 &amp; "*",Classes!E$2:$J$120,6,FALSE)),"OFF",VLOOKUP("*" &amp; $A100 &amp; "*",Classes!E$2:$J$120,6,FALSE)),"")</f>
        <v/>
      </c>
      <c r="C100" s="1" t="str">
        <f>IF((LEN($A100) &gt; 0),IF(ISERROR(VLOOKUP("*" &amp; $A100 &amp; "*",Classes!F$2:$J$120,5,FALSE)),"OFF",VLOOKUP("*" &amp; $A100 &amp; "*",Classes!F$2:$J$120,5,FALSE)),"")</f>
        <v/>
      </c>
      <c r="D100" s="1" t="str">
        <f>IF((LEN($A100) &gt; 0),IF(ISERROR(VLOOKUP("*" &amp; $A100 &amp; "*",Classes!G$2:$J$120,4,FALSE)),"OFF",VLOOKUP("*" &amp; $A100 &amp; "*",Classes!G$2:$J$120,4,FALSE)),"")</f>
        <v/>
      </c>
      <c r="E100" s="1" t="str">
        <f>IF((LEN($A100) &gt; 0),IF(ISERROR(VLOOKUP("*" &amp; $A100 &amp; "*",Classes!H$2:$J$120,3,FALSE)),"OFF",VLOOKUP("*" &amp; $A100 &amp; "*",Classes!H$2:$J$120,3,FALSE)),"")</f>
        <v/>
      </c>
      <c r="F100" s="1" t="str">
        <f>IF((LEN($A100) &gt; 0),IF(ISERROR(VLOOKUP("*" &amp; $A100 &amp; "*",Classes!I$2:$J$120,2,FALSE)),"OFF",VLOOKUP("*" &amp; $A100 &amp; "*",Classes!I$2:$J$120,2,FALSE)),"")</f>
        <v/>
      </c>
      <c r="G100" s="1" t="b">
        <f>IF(ISBLANK($A100),FALSE,IF(COUNTIF(Classes!E$2:E$120,"*" &amp; $A100 &amp; "*")&gt;1,TRUE,FALSE))</f>
        <v>1</v>
      </c>
      <c r="H100" s="1" t="b">
        <f>IF(ISBLANK($A100),FALSE,IF(COUNTIF(Classes!F$2:F$120,"*" &amp; $A100 &amp; "*")&gt;1,TRUE,FALSE))</f>
        <v>1</v>
      </c>
      <c r="I100" s="1" t="b">
        <f>IF(ISBLANK($A100),FALSE,IF(COUNTIF(Classes!G$2:G$120,"*" &amp; $A100 &amp; "*")&gt;1,TRUE,FALSE))</f>
        <v>1</v>
      </c>
      <c r="J100" s="1" t="b">
        <f>IF(ISBLANK($A100),FALSE,IF(COUNTIF(Classes!H$2:H$120,"*" &amp; $A100 &amp; "*")&gt;1,TRUE,FALSE))</f>
        <v>1</v>
      </c>
      <c r="K100" s="1" t="b">
        <f>IF(ISBLANK($A100),FALSE,IF(COUNTIF(Classes!I$2:I$120,"*" &amp; $A100 &amp; "*")&gt;1,TRUE,FALSE))</f>
        <v>1</v>
      </c>
      <c r="L100" s="8" t="str">
        <f>IF((LEN(A100) &gt; 0),CONCATENATE('Counselor Export'!A100,",",'Counselor Export'!B100,",",'Counselor Export'!C100,",",B100,",",C100,",",D100,",",E100,",",F100),"")</f>
        <v/>
      </c>
    </row>
    <row r="101" spans="1:12" ht="25">
      <c r="A101" s="7" t="str">
        <f>'Counselor Export'!K101</f>
        <v/>
      </c>
      <c r="B101" s="1" t="str">
        <f>IF((LEN($A101) &gt; 0),IF(ISERROR(VLOOKUP("*" &amp; $A101 &amp; "*",Classes!E$2:$J$120,6,FALSE)),"OFF",VLOOKUP("*" &amp; $A101 &amp; "*",Classes!E$2:$J$120,6,FALSE)),"")</f>
        <v/>
      </c>
      <c r="C101" s="1" t="str">
        <f>IF((LEN($A101) &gt; 0),IF(ISERROR(VLOOKUP("*" &amp; $A101 &amp; "*",Classes!F$2:$J$120,5,FALSE)),"OFF",VLOOKUP("*" &amp; $A101 &amp; "*",Classes!F$2:$J$120,5,FALSE)),"")</f>
        <v/>
      </c>
      <c r="D101" s="1" t="str">
        <f>IF((LEN($A101) &gt; 0),IF(ISERROR(VLOOKUP("*" &amp; $A101 &amp; "*",Classes!G$2:$J$120,4,FALSE)),"OFF",VLOOKUP("*" &amp; $A101 &amp; "*",Classes!G$2:$J$120,4,FALSE)),"")</f>
        <v/>
      </c>
      <c r="E101" s="1" t="str">
        <f>IF((LEN($A101) &gt; 0),IF(ISERROR(VLOOKUP("*" &amp; $A101 &amp; "*",Classes!H$2:$J$120,3,FALSE)),"OFF",VLOOKUP("*" &amp; $A101 &amp; "*",Classes!H$2:$J$120,3,FALSE)),"")</f>
        <v/>
      </c>
      <c r="F101" s="1" t="str">
        <f>IF((LEN($A101) &gt; 0),IF(ISERROR(VLOOKUP("*" &amp; $A101 &amp; "*",Classes!I$2:$J$120,2,FALSE)),"OFF",VLOOKUP("*" &amp; $A101 &amp; "*",Classes!I$2:$J$120,2,FALSE)),"")</f>
        <v/>
      </c>
      <c r="G101" s="1" t="b">
        <f>IF(ISBLANK($A101),FALSE,IF(COUNTIF(Classes!E$2:E$120,"*" &amp; $A101 &amp; "*")&gt;1,TRUE,FALSE))</f>
        <v>1</v>
      </c>
      <c r="H101" s="1" t="b">
        <f>IF(ISBLANK($A101),FALSE,IF(COUNTIF(Classes!F$2:F$120,"*" &amp; $A101 &amp; "*")&gt;1,TRUE,FALSE))</f>
        <v>1</v>
      </c>
      <c r="I101" s="1" t="b">
        <f>IF(ISBLANK($A101),FALSE,IF(COUNTIF(Classes!G$2:G$120,"*" &amp; $A101 &amp; "*")&gt;1,TRUE,FALSE))</f>
        <v>1</v>
      </c>
      <c r="J101" s="1" t="b">
        <f>IF(ISBLANK($A101),FALSE,IF(COUNTIF(Classes!H$2:H$120,"*" &amp; $A101 &amp; "*")&gt;1,TRUE,FALSE))</f>
        <v>1</v>
      </c>
      <c r="K101" s="1" t="b">
        <f>IF(ISBLANK($A101),FALSE,IF(COUNTIF(Classes!I$2:I$120,"*" &amp; $A101 &amp; "*")&gt;1,TRUE,FALSE))</f>
        <v>1</v>
      </c>
      <c r="L101" s="8" t="str">
        <f>IF((LEN(A101) &gt; 0),CONCATENATE('Counselor Export'!A101,",",'Counselor Export'!B101,",",'Counselor Export'!C101,",",B101,",",C101,",",D101,",",E101,",",F101),"")</f>
        <v/>
      </c>
    </row>
    <row r="102" spans="1:12" ht="25">
      <c r="A102" s="7" t="str">
        <f>'Counselor Export'!K102</f>
        <v/>
      </c>
      <c r="B102" s="1" t="str">
        <f>IF((LEN($A102) &gt; 0),IF(ISERROR(VLOOKUP("*" &amp; $A102 &amp; "*",Classes!E$2:$J$120,6,FALSE)),"OFF",VLOOKUP("*" &amp; $A102 &amp; "*",Classes!E$2:$J$120,6,FALSE)),"")</f>
        <v/>
      </c>
      <c r="C102" s="1" t="str">
        <f>IF((LEN($A102) &gt; 0),IF(ISERROR(VLOOKUP("*" &amp; $A102 &amp; "*",Classes!F$2:$J$120,5,FALSE)),"OFF",VLOOKUP("*" &amp; $A102 &amp; "*",Classes!F$2:$J$120,5,FALSE)),"")</f>
        <v/>
      </c>
      <c r="D102" s="1" t="str">
        <f>IF((LEN($A102) &gt; 0),IF(ISERROR(VLOOKUP("*" &amp; $A102 &amp; "*",Classes!G$2:$J$120,4,FALSE)),"OFF",VLOOKUP("*" &amp; $A102 &amp; "*",Classes!G$2:$J$120,4,FALSE)),"")</f>
        <v/>
      </c>
      <c r="E102" s="1" t="str">
        <f>IF((LEN($A102) &gt; 0),IF(ISERROR(VLOOKUP("*" &amp; $A102 &amp; "*",Classes!H$2:$J$120,3,FALSE)),"OFF",VLOOKUP("*" &amp; $A102 &amp; "*",Classes!H$2:$J$120,3,FALSE)),"")</f>
        <v/>
      </c>
      <c r="F102" s="1" t="str">
        <f>IF((LEN($A102) &gt; 0),IF(ISERROR(VLOOKUP("*" &amp; $A102 &amp; "*",Classes!I$2:$J$120,2,FALSE)),"OFF",VLOOKUP("*" &amp; $A102 &amp; "*",Classes!I$2:$J$120,2,FALSE)),"")</f>
        <v/>
      </c>
      <c r="G102" s="1" t="b">
        <f>IF(ISBLANK($A102),FALSE,IF(COUNTIF(Classes!E$2:E$120,"*" &amp; $A102 &amp; "*")&gt;1,TRUE,FALSE))</f>
        <v>1</v>
      </c>
      <c r="H102" s="1" t="b">
        <f>IF(ISBLANK($A102),FALSE,IF(COUNTIF(Classes!F$2:F$120,"*" &amp; $A102 &amp; "*")&gt;1,TRUE,FALSE))</f>
        <v>1</v>
      </c>
      <c r="I102" s="1" t="b">
        <f>IF(ISBLANK($A102),FALSE,IF(COUNTIF(Classes!G$2:G$120,"*" &amp; $A102 &amp; "*")&gt;1,TRUE,FALSE))</f>
        <v>1</v>
      </c>
      <c r="J102" s="1" t="b">
        <f>IF(ISBLANK($A102),FALSE,IF(COUNTIF(Classes!H$2:H$120,"*" &amp; $A102 &amp; "*")&gt;1,TRUE,FALSE))</f>
        <v>1</v>
      </c>
      <c r="K102" s="1" t="b">
        <f>IF(ISBLANK($A102),FALSE,IF(COUNTIF(Classes!I$2:I$120,"*" &amp; $A102 &amp; "*")&gt;1,TRUE,FALSE))</f>
        <v>1</v>
      </c>
      <c r="L102" s="8" t="str">
        <f>IF((LEN(A102) &gt; 0),CONCATENATE('Counselor Export'!A102,",",'Counselor Export'!B102,",",'Counselor Export'!C102,",",B102,",",C102,",",D102,",",E102,",",F102),"")</f>
        <v/>
      </c>
    </row>
    <row r="103" spans="1:12" ht="25">
      <c r="A103" s="7" t="str">
        <f>'Counselor Export'!K103</f>
        <v/>
      </c>
      <c r="B103" s="1" t="str">
        <f>IF((LEN($A103) &gt; 0),IF(ISERROR(VLOOKUP("*" &amp; $A103 &amp; "*",Classes!E$2:$J$120,6,FALSE)),"OFF",VLOOKUP("*" &amp; $A103 &amp; "*",Classes!E$2:$J$120,6,FALSE)),"")</f>
        <v/>
      </c>
      <c r="C103" s="1" t="str">
        <f>IF((LEN($A103) &gt; 0),IF(ISERROR(VLOOKUP("*" &amp; $A103 &amp; "*",Classes!F$2:$J$120,5,FALSE)),"OFF",VLOOKUP("*" &amp; $A103 &amp; "*",Classes!F$2:$J$120,5,FALSE)),"")</f>
        <v/>
      </c>
      <c r="D103" s="1" t="str">
        <f>IF((LEN($A103) &gt; 0),IF(ISERROR(VLOOKUP("*" &amp; $A103 &amp; "*",Classes!G$2:$J$120,4,FALSE)),"OFF",VLOOKUP("*" &amp; $A103 &amp; "*",Classes!G$2:$J$120,4,FALSE)),"")</f>
        <v/>
      </c>
      <c r="E103" s="1" t="str">
        <f>IF((LEN($A103) &gt; 0),IF(ISERROR(VLOOKUP("*" &amp; $A103 &amp; "*",Classes!H$2:$J$120,3,FALSE)),"OFF",VLOOKUP("*" &amp; $A103 &amp; "*",Classes!H$2:$J$120,3,FALSE)),"")</f>
        <v/>
      </c>
      <c r="F103" s="1" t="str">
        <f>IF((LEN($A103) &gt; 0),IF(ISERROR(VLOOKUP("*" &amp; $A103 &amp; "*",Classes!I$2:$J$120,2,FALSE)),"OFF",VLOOKUP("*" &amp; $A103 &amp; "*",Classes!I$2:$J$120,2,FALSE)),"")</f>
        <v/>
      </c>
      <c r="G103" s="1" t="b">
        <f>IF(ISBLANK($A103),FALSE,IF(COUNTIF(Classes!E$2:E$120,"*" &amp; $A103 &amp; "*")&gt;1,TRUE,FALSE))</f>
        <v>1</v>
      </c>
      <c r="H103" s="1" t="b">
        <f>IF(ISBLANK($A103),FALSE,IF(COUNTIF(Classes!F$2:F$120,"*" &amp; $A103 &amp; "*")&gt;1,TRUE,FALSE))</f>
        <v>1</v>
      </c>
      <c r="I103" s="1" t="b">
        <f>IF(ISBLANK($A103),FALSE,IF(COUNTIF(Classes!G$2:G$120,"*" &amp; $A103 &amp; "*")&gt;1,TRUE,FALSE))</f>
        <v>1</v>
      </c>
      <c r="J103" s="1" t="b">
        <f>IF(ISBLANK($A103),FALSE,IF(COUNTIF(Classes!H$2:H$120,"*" &amp; $A103 &amp; "*")&gt;1,TRUE,FALSE))</f>
        <v>1</v>
      </c>
      <c r="K103" s="1" t="b">
        <f>IF(ISBLANK($A103),FALSE,IF(COUNTIF(Classes!I$2:I$120,"*" &amp; $A103 &amp; "*")&gt;1,TRUE,FALSE))</f>
        <v>1</v>
      </c>
      <c r="L103" s="8" t="str">
        <f>IF((LEN(A103) &gt; 0),CONCATENATE('Counselor Export'!A103,",",'Counselor Export'!B103,",",'Counselor Export'!C103,",",B103,",",C103,",",D103,",",E103,",",F103),"")</f>
        <v/>
      </c>
    </row>
    <row r="104" spans="1:12" ht="25">
      <c r="A104" s="7" t="str">
        <f>'Counselor Export'!K104</f>
        <v/>
      </c>
      <c r="B104" s="1" t="str">
        <f>IF((LEN($A104) &gt; 0),IF(ISERROR(VLOOKUP("*" &amp; $A104 &amp; "*",Classes!E$2:$J$120,6,FALSE)),"OFF",VLOOKUP("*" &amp; $A104 &amp; "*",Classes!E$2:$J$120,6,FALSE)),"")</f>
        <v/>
      </c>
      <c r="C104" s="1" t="str">
        <f>IF((LEN($A104) &gt; 0),IF(ISERROR(VLOOKUP("*" &amp; $A104 &amp; "*",Classes!F$2:$J$120,5,FALSE)),"OFF",VLOOKUP("*" &amp; $A104 &amp; "*",Classes!F$2:$J$120,5,FALSE)),"")</f>
        <v/>
      </c>
      <c r="D104" s="1" t="str">
        <f>IF((LEN($A104) &gt; 0),IF(ISERROR(VLOOKUP("*" &amp; $A104 &amp; "*",Classes!G$2:$J$120,4,FALSE)),"OFF",VLOOKUP("*" &amp; $A104 &amp; "*",Classes!G$2:$J$120,4,FALSE)),"")</f>
        <v/>
      </c>
      <c r="E104" s="1" t="str">
        <f>IF((LEN($A104) &gt; 0),IF(ISERROR(VLOOKUP("*" &amp; $A104 &amp; "*",Classes!H$2:$J$120,3,FALSE)),"OFF",VLOOKUP("*" &amp; $A104 &amp; "*",Classes!H$2:$J$120,3,FALSE)),"")</f>
        <v/>
      </c>
      <c r="F104" s="1" t="str">
        <f>IF((LEN($A104) &gt; 0),IF(ISERROR(VLOOKUP("*" &amp; $A104 &amp; "*",Classes!I$2:$J$120,2,FALSE)),"OFF",VLOOKUP("*" &amp; $A104 &amp; "*",Classes!I$2:$J$120,2,FALSE)),"")</f>
        <v/>
      </c>
      <c r="G104" s="1" t="b">
        <f>IF(ISBLANK($A104),FALSE,IF(COUNTIF(Classes!E$2:E$120,"*" &amp; $A104 &amp; "*")&gt;1,TRUE,FALSE))</f>
        <v>1</v>
      </c>
      <c r="H104" s="1" t="b">
        <f>IF(ISBLANK($A104),FALSE,IF(COUNTIF(Classes!F$2:F$120,"*" &amp; $A104 &amp; "*")&gt;1,TRUE,FALSE))</f>
        <v>1</v>
      </c>
      <c r="I104" s="1" t="b">
        <f>IF(ISBLANK($A104),FALSE,IF(COUNTIF(Classes!G$2:G$120,"*" &amp; $A104 &amp; "*")&gt;1,TRUE,FALSE))</f>
        <v>1</v>
      </c>
      <c r="J104" s="1" t="b">
        <f>IF(ISBLANK($A104),FALSE,IF(COUNTIF(Classes!H$2:H$120,"*" &amp; $A104 &amp; "*")&gt;1,TRUE,FALSE))</f>
        <v>1</v>
      </c>
      <c r="K104" s="1" t="b">
        <f>IF(ISBLANK($A104),FALSE,IF(COUNTIF(Classes!I$2:I$120,"*" &amp; $A104 &amp; "*")&gt;1,TRUE,FALSE))</f>
        <v>1</v>
      </c>
      <c r="L104" s="8" t="str">
        <f>IF((LEN(A104) &gt; 0),CONCATENATE('Counselor Export'!A104,",",'Counselor Export'!B104,",",'Counselor Export'!C104,",",B104,",",C104,",",D104,",",E104,",",F104),"")</f>
        <v/>
      </c>
    </row>
    <row r="105" spans="1:12" ht="25">
      <c r="A105" s="7" t="str">
        <f>'Counselor Export'!K105</f>
        <v/>
      </c>
      <c r="B105" s="1" t="str">
        <f>IF((LEN($A105) &gt; 0),IF(ISERROR(VLOOKUP("*" &amp; $A105 &amp; "*",Classes!E$2:$J$120,6,FALSE)),"OFF",VLOOKUP("*" &amp; $A105 &amp; "*",Classes!E$2:$J$120,6,FALSE)),"")</f>
        <v/>
      </c>
      <c r="C105" s="1" t="str">
        <f>IF((LEN($A105) &gt; 0),IF(ISERROR(VLOOKUP("*" &amp; $A105 &amp; "*",Classes!F$2:$J$120,5,FALSE)),"OFF",VLOOKUP("*" &amp; $A105 &amp; "*",Classes!F$2:$J$120,5,FALSE)),"")</f>
        <v/>
      </c>
      <c r="D105" s="1" t="str">
        <f>IF((LEN($A105) &gt; 0),IF(ISERROR(VLOOKUP("*" &amp; $A105 &amp; "*",Classes!G$2:$J$120,4,FALSE)),"OFF",VLOOKUP("*" &amp; $A105 &amp; "*",Classes!G$2:$J$120,4,FALSE)),"")</f>
        <v/>
      </c>
      <c r="E105" s="1" t="str">
        <f>IF((LEN($A105) &gt; 0),IF(ISERROR(VLOOKUP("*" &amp; $A105 &amp; "*",Classes!H$2:$J$120,3,FALSE)),"OFF",VLOOKUP("*" &amp; $A105 &amp; "*",Classes!H$2:$J$120,3,FALSE)),"")</f>
        <v/>
      </c>
      <c r="F105" s="1" t="str">
        <f>IF((LEN($A105) &gt; 0),IF(ISERROR(VLOOKUP("*" &amp; $A105 &amp; "*",Classes!I$2:$J$120,2,FALSE)),"OFF",VLOOKUP("*" &amp; $A105 &amp; "*",Classes!I$2:$J$120,2,FALSE)),"")</f>
        <v/>
      </c>
      <c r="G105" s="1" t="b">
        <f>IF(ISBLANK($A105),FALSE,IF(COUNTIF(Classes!E$2:E$120,"*" &amp; $A105 &amp; "*")&gt;1,TRUE,FALSE))</f>
        <v>1</v>
      </c>
      <c r="H105" s="1" t="b">
        <f>IF(ISBLANK($A105),FALSE,IF(COUNTIF(Classes!F$2:F$120,"*" &amp; $A105 &amp; "*")&gt;1,TRUE,FALSE))</f>
        <v>1</v>
      </c>
      <c r="I105" s="1" t="b">
        <f>IF(ISBLANK($A105),FALSE,IF(COUNTIF(Classes!G$2:G$120,"*" &amp; $A105 &amp; "*")&gt;1,TRUE,FALSE))</f>
        <v>1</v>
      </c>
      <c r="J105" s="1" t="b">
        <f>IF(ISBLANK($A105),FALSE,IF(COUNTIF(Classes!H$2:H$120,"*" &amp; $A105 &amp; "*")&gt;1,TRUE,FALSE))</f>
        <v>1</v>
      </c>
      <c r="K105" s="1" t="b">
        <f>IF(ISBLANK($A105),FALSE,IF(COUNTIF(Classes!I$2:I$120,"*" &amp; $A105 &amp; "*")&gt;1,TRUE,FALSE))</f>
        <v>1</v>
      </c>
      <c r="L105" s="8" t="str">
        <f>IF((LEN(A105) &gt; 0),CONCATENATE('Counselor Export'!A105,",",'Counselor Export'!B105,",",'Counselor Export'!C105,",",B105,",",C105,",",D105,",",E105,",",F105),"")</f>
        <v/>
      </c>
    </row>
    <row r="106" spans="1:12" ht="25">
      <c r="A106" s="7" t="str">
        <f>'Counselor Export'!K106</f>
        <v/>
      </c>
      <c r="B106" s="1" t="str">
        <f>IF((LEN($A106) &gt; 0),IF(ISERROR(VLOOKUP("*" &amp; $A106 &amp; "*",Classes!E$2:$J$120,6,FALSE)),"OFF",VLOOKUP("*" &amp; $A106 &amp; "*",Classes!E$2:$J$120,6,FALSE)),"")</f>
        <v/>
      </c>
      <c r="C106" s="1" t="str">
        <f>IF((LEN($A106) &gt; 0),IF(ISERROR(VLOOKUP("*" &amp; $A106 &amp; "*",Classes!F$2:$J$120,5,FALSE)),"OFF",VLOOKUP("*" &amp; $A106 &amp; "*",Classes!F$2:$J$120,5,FALSE)),"")</f>
        <v/>
      </c>
      <c r="D106" s="1" t="str">
        <f>IF((LEN($A106) &gt; 0),IF(ISERROR(VLOOKUP("*" &amp; $A106 &amp; "*",Classes!G$2:$J$120,4,FALSE)),"OFF",VLOOKUP("*" &amp; $A106 &amp; "*",Classes!G$2:$J$120,4,FALSE)),"")</f>
        <v/>
      </c>
      <c r="E106" s="1" t="str">
        <f>IF((LEN($A106) &gt; 0),IF(ISERROR(VLOOKUP("*" &amp; $A106 &amp; "*",Classes!H$2:$J$120,3,FALSE)),"OFF",VLOOKUP("*" &amp; $A106 &amp; "*",Classes!H$2:$J$120,3,FALSE)),"")</f>
        <v/>
      </c>
      <c r="F106" s="1" t="str">
        <f>IF((LEN($A106) &gt; 0),IF(ISERROR(VLOOKUP("*" &amp; $A106 &amp; "*",Classes!I$2:$J$120,2,FALSE)),"OFF",VLOOKUP("*" &amp; $A106 &amp; "*",Classes!I$2:$J$120,2,FALSE)),"")</f>
        <v/>
      </c>
      <c r="G106" s="1" t="b">
        <f>IF(ISBLANK($A106),FALSE,IF(COUNTIF(Classes!E$2:E$120,"*" &amp; $A106 &amp; "*")&gt;1,TRUE,FALSE))</f>
        <v>1</v>
      </c>
      <c r="H106" s="1" t="b">
        <f>IF(ISBLANK($A106),FALSE,IF(COUNTIF(Classes!F$2:F$120,"*" &amp; $A106 &amp; "*")&gt;1,TRUE,FALSE))</f>
        <v>1</v>
      </c>
      <c r="I106" s="1" t="b">
        <f>IF(ISBLANK($A106),FALSE,IF(COUNTIF(Classes!G$2:G$120,"*" &amp; $A106 &amp; "*")&gt;1,TRUE,FALSE))</f>
        <v>1</v>
      </c>
      <c r="J106" s="1" t="b">
        <f>IF(ISBLANK($A106),FALSE,IF(COUNTIF(Classes!H$2:H$120,"*" &amp; $A106 &amp; "*")&gt;1,TRUE,FALSE))</f>
        <v>1</v>
      </c>
      <c r="K106" s="1" t="b">
        <f>IF(ISBLANK($A106),FALSE,IF(COUNTIF(Classes!I$2:I$120,"*" &amp; $A106 &amp; "*")&gt;1,TRUE,FALSE))</f>
        <v>1</v>
      </c>
      <c r="L106" s="8" t="str">
        <f>IF((LEN(A106) &gt; 0),CONCATENATE('Counselor Export'!A106,",",'Counselor Export'!B106,",",'Counselor Export'!C106,",",B106,",",C106,",",D106,",",E106,",",F106),"")</f>
        <v/>
      </c>
    </row>
    <row r="107" spans="1:12" ht="25">
      <c r="A107" s="7" t="str">
        <f>'Counselor Export'!K107</f>
        <v/>
      </c>
      <c r="B107" s="1" t="str">
        <f>IF((LEN($A107) &gt; 0),IF(ISERROR(VLOOKUP("*" &amp; $A107 &amp; "*",Classes!E$2:$J$120,6,FALSE)),"OFF",VLOOKUP("*" &amp; $A107 &amp; "*",Classes!E$2:$J$120,6,FALSE)),"")</f>
        <v/>
      </c>
      <c r="C107" s="1" t="str">
        <f>IF((LEN($A107) &gt; 0),IF(ISERROR(VLOOKUP("*" &amp; $A107 &amp; "*",Classes!F$2:$J$120,5,FALSE)),"OFF",VLOOKUP("*" &amp; $A107 &amp; "*",Classes!F$2:$J$120,5,FALSE)),"")</f>
        <v/>
      </c>
      <c r="D107" s="1" t="str">
        <f>IF((LEN($A107) &gt; 0),IF(ISERROR(VLOOKUP("*" &amp; $A107 &amp; "*",Classes!G$2:$J$120,4,FALSE)),"OFF",VLOOKUP("*" &amp; $A107 &amp; "*",Classes!G$2:$J$120,4,FALSE)),"")</f>
        <v/>
      </c>
      <c r="E107" s="1" t="str">
        <f>IF((LEN($A107) &gt; 0),IF(ISERROR(VLOOKUP("*" &amp; $A107 &amp; "*",Classes!H$2:$J$120,3,FALSE)),"OFF",VLOOKUP("*" &amp; $A107 &amp; "*",Classes!H$2:$J$120,3,FALSE)),"")</f>
        <v/>
      </c>
      <c r="F107" s="1" t="str">
        <f>IF((LEN($A107) &gt; 0),IF(ISERROR(VLOOKUP("*" &amp; $A107 &amp; "*",Classes!I$2:$J$120,2,FALSE)),"OFF",VLOOKUP("*" &amp; $A107 &amp; "*",Classes!I$2:$J$120,2,FALSE)),"")</f>
        <v/>
      </c>
      <c r="G107" s="1" t="b">
        <f>IF(ISBLANK($A107),FALSE,IF(COUNTIF(Classes!E$2:E$120,"*" &amp; $A107 &amp; "*")&gt;1,TRUE,FALSE))</f>
        <v>1</v>
      </c>
      <c r="H107" s="1" t="b">
        <f>IF(ISBLANK($A107),FALSE,IF(COUNTIF(Classes!F$2:F$120,"*" &amp; $A107 &amp; "*")&gt;1,TRUE,FALSE))</f>
        <v>1</v>
      </c>
      <c r="I107" s="1" t="b">
        <f>IF(ISBLANK($A107),FALSE,IF(COUNTIF(Classes!G$2:G$120,"*" &amp; $A107 &amp; "*")&gt;1,TRUE,FALSE))</f>
        <v>1</v>
      </c>
      <c r="J107" s="1" t="b">
        <f>IF(ISBLANK($A107),FALSE,IF(COUNTIF(Classes!H$2:H$120,"*" &amp; $A107 &amp; "*")&gt;1,TRUE,FALSE))</f>
        <v>1</v>
      </c>
      <c r="K107" s="1" t="b">
        <f>IF(ISBLANK($A107),FALSE,IF(COUNTIF(Classes!I$2:I$120,"*" &amp; $A107 &amp; "*")&gt;1,TRUE,FALSE))</f>
        <v>1</v>
      </c>
      <c r="L107" s="8" t="str">
        <f>IF((LEN(A107) &gt; 0),CONCATENATE('Counselor Export'!A107,",",'Counselor Export'!B107,",",'Counselor Export'!C107,",",B107,",",C107,",",D107,",",E107,",",F107),"")</f>
        <v/>
      </c>
    </row>
    <row r="108" spans="1:12" ht="25">
      <c r="A108" s="7" t="str">
        <f>'Counselor Export'!K108</f>
        <v/>
      </c>
      <c r="B108" s="1" t="str">
        <f>IF((LEN($A108) &gt; 0),IF(ISERROR(VLOOKUP("*" &amp; $A108 &amp; "*",Classes!E$2:$J$120,6,FALSE)),"OFF",VLOOKUP("*" &amp; $A108 &amp; "*",Classes!E$2:$J$120,6,FALSE)),"")</f>
        <v/>
      </c>
      <c r="C108" s="1" t="str">
        <f>IF((LEN($A108) &gt; 0),IF(ISERROR(VLOOKUP("*" &amp; $A108 &amp; "*",Classes!F$2:$J$120,5,FALSE)),"OFF",VLOOKUP("*" &amp; $A108 &amp; "*",Classes!F$2:$J$120,5,FALSE)),"")</f>
        <v/>
      </c>
      <c r="D108" s="1" t="str">
        <f>IF((LEN($A108) &gt; 0),IF(ISERROR(VLOOKUP("*" &amp; $A108 &amp; "*",Classes!G$2:$J$120,4,FALSE)),"OFF",VLOOKUP("*" &amp; $A108 &amp; "*",Classes!G$2:$J$120,4,FALSE)),"")</f>
        <v/>
      </c>
      <c r="E108" s="1" t="str">
        <f>IF((LEN($A108) &gt; 0),IF(ISERROR(VLOOKUP("*" &amp; $A108 &amp; "*",Classes!H$2:$J$120,3,FALSE)),"OFF",VLOOKUP("*" &amp; $A108 &amp; "*",Classes!H$2:$J$120,3,FALSE)),"")</f>
        <v/>
      </c>
      <c r="F108" s="1" t="str">
        <f>IF((LEN($A108) &gt; 0),IF(ISERROR(VLOOKUP("*" &amp; $A108 &amp; "*",Classes!I$2:$J$120,2,FALSE)),"OFF",VLOOKUP("*" &amp; $A108 &amp; "*",Classes!I$2:$J$120,2,FALSE)),"")</f>
        <v/>
      </c>
      <c r="G108" s="1" t="b">
        <f>IF(ISBLANK($A108),FALSE,IF(COUNTIF(Classes!E$2:E$120,"*" &amp; $A108 &amp; "*")&gt;1,TRUE,FALSE))</f>
        <v>1</v>
      </c>
      <c r="H108" s="1" t="b">
        <f>IF(ISBLANK($A108),FALSE,IF(COUNTIF(Classes!F$2:F$120,"*" &amp; $A108 &amp; "*")&gt;1,TRUE,FALSE))</f>
        <v>1</v>
      </c>
      <c r="I108" s="1" t="b">
        <f>IF(ISBLANK($A108),FALSE,IF(COUNTIF(Classes!G$2:G$120,"*" &amp; $A108 &amp; "*")&gt;1,TRUE,FALSE))</f>
        <v>1</v>
      </c>
      <c r="J108" s="1" t="b">
        <f>IF(ISBLANK($A108),FALSE,IF(COUNTIF(Classes!H$2:H$120,"*" &amp; $A108 &amp; "*")&gt;1,TRUE,FALSE))</f>
        <v>1</v>
      </c>
      <c r="K108" s="1" t="b">
        <f>IF(ISBLANK($A108),FALSE,IF(COUNTIF(Classes!I$2:I$120,"*" &amp; $A108 &amp; "*")&gt;1,TRUE,FALSE))</f>
        <v>1</v>
      </c>
      <c r="L108" s="8" t="str">
        <f>IF((LEN(A108) &gt; 0),CONCATENATE('Counselor Export'!A108,",",'Counselor Export'!B108,",",'Counselor Export'!C108,",",B108,",",C108,",",D108,",",E108,",",F108),"")</f>
        <v/>
      </c>
    </row>
    <row r="109" spans="1:12" ht="25">
      <c r="A109" s="7" t="str">
        <f>'Counselor Export'!K109</f>
        <v/>
      </c>
      <c r="B109" s="1" t="str">
        <f>IF((LEN($A109) &gt; 0),IF(ISERROR(VLOOKUP("*" &amp; $A109 &amp; "*",Classes!E$2:$J$120,6,FALSE)),"OFF",VLOOKUP("*" &amp; $A109 &amp; "*",Classes!E$2:$J$120,6,FALSE)),"")</f>
        <v/>
      </c>
      <c r="C109" s="1" t="str">
        <f>IF((LEN($A109) &gt; 0),IF(ISERROR(VLOOKUP("*" &amp; $A109 &amp; "*",Classes!F$2:$J$120,5,FALSE)),"OFF",VLOOKUP("*" &amp; $A109 &amp; "*",Classes!F$2:$J$120,5,FALSE)),"")</f>
        <v/>
      </c>
      <c r="D109" s="1" t="str">
        <f>IF((LEN($A109) &gt; 0),IF(ISERROR(VLOOKUP("*" &amp; $A109 &amp; "*",Classes!G$2:$J$120,4,FALSE)),"OFF",VLOOKUP("*" &amp; $A109 &amp; "*",Classes!G$2:$J$120,4,FALSE)),"")</f>
        <v/>
      </c>
      <c r="E109" s="1" t="str">
        <f>IF((LEN($A109) &gt; 0),IF(ISERROR(VLOOKUP("*" &amp; $A109 &amp; "*",Classes!H$2:$J$120,3,FALSE)),"OFF",VLOOKUP("*" &amp; $A109 &amp; "*",Classes!H$2:$J$120,3,FALSE)),"")</f>
        <v/>
      </c>
      <c r="F109" s="1" t="str">
        <f>IF((LEN($A109) &gt; 0),IF(ISERROR(VLOOKUP("*" &amp; $A109 &amp; "*",Classes!I$2:$J$120,2,FALSE)),"OFF",VLOOKUP("*" &amp; $A109 &amp; "*",Classes!I$2:$J$120,2,FALSE)),"")</f>
        <v/>
      </c>
      <c r="G109" s="1" t="b">
        <f>IF(ISBLANK($A109),FALSE,IF(COUNTIF(Classes!E$2:E$120,"*" &amp; $A109 &amp; "*")&gt;1,TRUE,FALSE))</f>
        <v>1</v>
      </c>
      <c r="H109" s="1" t="b">
        <f>IF(ISBLANK($A109),FALSE,IF(COUNTIF(Classes!F$2:F$120,"*" &amp; $A109 &amp; "*")&gt;1,TRUE,FALSE))</f>
        <v>1</v>
      </c>
      <c r="I109" s="1" t="b">
        <f>IF(ISBLANK($A109),FALSE,IF(COUNTIF(Classes!G$2:G$120,"*" &amp; $A109 &amp; "*")&gt;1,TRUE,FALSE))</f>
        <v>1</v>
      </c>
      <c r="J109" s="1" t="b">
        <f>IF(ISBLANK($A109),FALSE,IF(COUNTIF(Classes!H$2:H$120,"*" &amp; $A109 &amp; "*")&gt;1,TRUE,FALSE))</f>
        <v>1</v>
      </c>
      <c r="K109" s="1" t="b">
        <f>IF(ISBLANK($A109),FALSE,IF(COUNTIF(Classes!I$2:I$120,"*" &amp; $A109 &amp; "*")&gt;1,TRUE,FALSE))</f>
        <v>1</v>
      </c>
      <c r="L109" s="8" t="str">
        <f>IF((LEN(A109) &gt; 0),CONCATENATE('Counselor Export'!A109,",",'Counselor Export'!B109,",",'Counselor Export'!C109,",",B109,",",C109,",",D109,",",E109,",",F109),"")</f>
        <v/>
      </c>
    </row>
    <row r="110" spans="1:12" ht="25">
      <c r="A110" s="7" t="str">
        <f>'Counselor Export'!K110</f>
        <v/>
      </c>
      <c r="B110" s="1" t="str">
        <f>IF((LEN($A110) &gt; 0),IF(ISERROR(VLOOKUP("*" &amp; $A110 &amp; "*",Classes!E$2:$J$120,6,FALSE)),"OFF",VLOOKUP("*" &amp; $A110 &amp; "*",Classes!E$2:$J$120,6,FALSE)),"")</f>
        <v/>
      </c>
      <c r="C110" s="1" t="str">
        <f>IF((LEN($A110) &gt; 0),IF(ISERROR(VLOOKUP("*" &amp; $A110 &amp; "*",Classes!F$2:$J$120,5,FALSE)),"OFF",VLOOKUP("*" &amp; $A110 &amp; "*",Classes!F$2:$J$120,5,FALSE)),"")</f>
        <v/>
      </c>
      <c r="D110" s="1" t="str">
        <f>IF((LEN($A110) &gt; 0),IF(ISERROR(VLOOKUP("*" &amp; $A110 &amp; "*",Classes!G$2:$J$120,4,FALSE)),"OFF",VLOOKUP("*" &amp; $A110 &amp; "*",Classes!G$2:$J$120,4,FALSE)),"")</f>
        <v/>
      </c>
      <c r="E110" s="1" t="str">
        <f>IF((LEN($A110) &gt; 0),IF(ISERROR(VLOOKUP("*" &amp; $A110 &amp; "*",Classes!H$2:$J$120,3,FALSE)),"OFF",VLOOKUP("*" &amp; $A110 &amp; "*",Classes!H$2:$J$120,3,FALSE)),"")</f>
        <v/>
      </c>
      <c r="F110" s="1" t="str">
        <f>IF((LEN($A110) &gt; 0),IF(ISERROR(VLOOKUP("*" &amp; $A110 &amp; "*",Classes!I$2:$J$120,2,FALSE)),"OFF",VLOOKUP("*" &amp; $A110 &amp; "*",Classes!I$2:$J$120,2,FALSE)),"")</f>
        <v/>
      </c>
      <c r="G110" s="1" t="b">
        <f>IF(ISBLANK($A110),FALSE,IF(COUNTIF(Classes!E$2:E$120,"*" &amp; $A110 &amp; "*")&gt;1,TRUE,FALSE))</f>
        <v>1</v>
      </c>
      <c r="H110" s="1" t="b">
        <f>IF(ISBLANK($A110),FALSE,IF(COUNTIF(Classes!F$2:F$120,"*" &amp; $A110 &amp; "*")&gt;1,TRUE,FALSE))</f>
        <v>1</v>
      </c>
      <c r="I110" s="1" t="b">
        <f>IF(ISBLANK($A110),FALSE,IF(COUNTIF(Classes!G$2:G$120,"*" &amp; $A110 &amp; "*")&gt;1,TRUE,FALSE))</f>
        <v>1</v>
      </c>
      <c r="J110" s="1" t="b">
        <f>IF(ISBLANK($A110),FALSE,IF(COUNTIF(Classes!H$2:H$120,"*" &amp; $A110 &amp; "*")&gt;1,TRUE,FALSE))</f>
        <v>1</v>
      </c>
      <c r="K110" s="1" t="b">
        <f>IF(ISBLANK($A110),FALSE,IF(COUNTIF(Classes!I$2:I$120,"*" &amp; $A110 &amp; "*")&gt;1,TRUE,FALSE))</f>
        <v>1</v>
      </c>
      <c r="L110" s="8" t="str">
        <f>IF((LEN(A110) &gt; 0),CONCATENATE('Counselor Export'!A110,",",'Counselor Export'!B110,",",'Counselor Export'!C110,",",B110,",",C110,",",D110,",",E110,",",F110),"")</f>
        <v/>
      </c>
    </row>
    <row r="111" spans="1:12" ht="25">
      <c r="A111" s="7" t="str">
        <f>'Counselor Export'!K111</f>
        <v/>
      </c>
      <c r="B111" s="1" t="str">
        <f>IF((LEN($A111) &gt; 0),IF(ISERROR(VLOOKUP("*" &amp; $A111 &amp; "*",Classes!E$2:$J$120,6,FALSE)),"OFF",VLOOKUP("*" &amp; $A111 &amp; "*",Classes!E$2:$J$120,6,FALSE)),"")</f>
        <v/>
      </c>
      <c r="C111" s="1" t="str">
        <f>IF((LEN($A111) &gt; 0),IF(ISERROR(VLOOKUP("*" &amp; $A111 &amp; "*",Classes!F$2:$J$120,5,FALSE)),"OFF",VLOOKUP("*" &amp; $A111 &amp; "*",Classes!F$2:$J$120,5,FALSE)),"")</f>
        <v/>
      </c>
      <c r="D111" s="1" t="str">
        <f>IF((LEN($A111) &gt; 0),IF(ISERROR(VLOOKUP("*" &amp; $A111 &amp; "*",Classes!G$2:$J$120,4,FALSE)),"OFF",VLOOKUP("*" &amp; $A111 &amp; "*",Classes!G$2:$J$120,4,FALSE)),"")</f>
        <v/>
      </c>
      <c r="E111" s="1" t="str">
        <f>IF((LEN($A111) &gt; 0),IF(ISERROR(VLOOKUP("*" &amp; $A111 &amp; "*",Classes!H$2:$J$120,3,FALSE)),"OFF",VLOOKUP("*" &amp; $A111 &amp; "*",Classes!H$2:$J$120,3,FALSE)),"")</f>
        <v/>
      </c>
      <c r="F111" s="1" t="str">
        <f>IF((LEN($A111) &gt; 0),IF(ISERROR(VLOOKUP("*" &amp; $A111 &amp; "*",Classes!I$2:$J$120,2,FALSE)),"OFF",VLOOKUP("*" &amp; $A111 &amp; "*",Classes!I$2:$J$120,2,FALSE)),"")</f>
        <v/>
      </c>
      <c r="G111" s="1" t="b">
        <f>IF(ISBLANK($A111),FALSE,IF(COUNTIF(Classes!E$2:E$120,"*" &amp; $A111 &amp; "*")&gt;1,TRUE,FALSE))</f>
        <v>1</v>
      </c>
      <c r="H111" s="1" t="b">
        <f>IF(ISBLANK($A111),FALSE,IF(COUNTIF(Classes!F$2:F$120,"*" &amp; $A111 &amp; "*")&gt;1,TRUE,FALSE))</f>
        <v>1</v>
      </c>
      <c r="I111" s="1" t="b">
        <f>IF(ISBLANK($A111),FALSE,IF(COUNTIF(Classes!G$2:G$120,"*" &amp; $A111 &amp; "*")&gt;1,TRUE,FALSE))</f>
        <v>1</v>
      </c>
      <c r="J111" s="1" t="b">
        <f>IF(ISBLANK($A111),FALSE,IF(COUNTIF(Classes!H$2:H$120,"*" &amp; $A111 &amp; "*")&gt;1,TRUE,FALSE))</f>
        <v>1</v>
      </c>
      <c r="K111" s="1" t="b">
        <f>IF(ISBLANK($A111),FALSE,IF(COUNTIF(Classes!I$2:I$120,"*" &amp; $A111 &amp; "*")&gt;1,TRUE,FALSE))</f>
        <v>1</v>
      </c>
      <c r="L111" s="8" t="str">
        <f>IF((LEN(A111) &gt; 0),CONCATENATE('Counselor Export'!A111,",",'Counselor Export'!B111,",",'Counselor Export'!C111,",",B111,",",C111,",",D111,",",E111,",",F111),"")</f>
        <v/>
      </c>
    </row>
    <row r="112" spans="1:12" ht="25">
      <c r="A112" s="7" t="str">
        <f>'Counselor Export'!K112</f>
        <v/>
      </c>
      <c r="B112" s="1" t="str">
        <f>IF((LEN($A112) &gt; 0),IF(ISERROR(VLOOKUP("*" &amp; $A112 &amp; "*",Classes!E$2:$J$120,6,FALSE)),"OFF",VLOOKUP("*" &amp; $A112 &amp; "*",Classes!E$2:$J$120,6,FALSE)),"")</f>
        <v/>
      </c>
      <c r="C112" s="1" t="str">
        <f>IF((LEN($A112) &gt; 0),IF(ISERROR(VLOOKUP("*" &amp; $A112 &amp; "*",Classes!F$2:$J$120,5,FALSE)),"OFF",VLOOKUP("*" &amp; $A112 &amp; "*",Classes!F$2:$J$120,5,FALSE)),"")</f>
        <v/>
      </c>
      <c r="D112" s="1" t="str">
        <f>IF((LEN($A112) &gt; 0),IF(ISERROR(VLOOKUP("*" &amp; $A112 &amp; "*",Classes!G$2:$J$120,4,FALSE)),"OFF",VLOOKUP("*" &amp; $A112 &amp; "*",Classes!G$2:$J$120,4,FALSE)),"")</f>
        <v/>
      </c>
      <c r="E112" s="1" t="str">
        <f>IF((LEN($A112) &gt; 0),IF(ISERROR(VLOOKUP("*" &amp; $A112 &amp; "*",Classes!H$2:$J$120,3,FALSE)),"OFF",VLOOKUP("*" &amp; $A112 &amp; "*",Classes!H$2:$J$120,3,FALSE)),"")</f>
        <v/>
      </c>
      <c r="F112" s="1" t="str">
        <f>IF((LEN($A112) &gt; 0),IF(ISERROR(VLOOKUP("*" &amp; $A112 &amp; "*",Classes!I$2:$J$120,2,FALSE)),"OFF",VLOOKUP("*" &amp; $A112 &amp; "*",Classes!I$2:$J$120,2,FALSE)),"")</f>
        <v/>
      </c>
      <c r="G112" s="1" t="b">
        <f>IF(ISBLANK($A112),FALSE,IF(COUNTIF(Classes!E$2:E$120,"*" &amp; $A112 &amp; "*")&gt;1,TRUE,FALSE))</f>
        <v>1</v>
      </c>
      <c r="H112" s="1" t="b">
        <f>IF(ISBLANK($A112),FALSE,IF(COUNTIF(Classes!F$2:F$120,"*" &amp; $A112 &amp; "*")&gt;1,TRUE,FALSE))</f>
        <v>1</v>
      </c>
      <c r="I112" s="1" t="b">
        <f>IF(ISBLANK($A112),FALSE,IF(COUNTIF(Classes!G$2:G$120,"*" &amp; $A112 &amp; "*")&gt;1,TRUE,FALSE))</f>
        <v>1</v>
      </c>
      <c r="J112" s="1" t="b">
        <f>IF(ISBLANK($A112),FALSE,IF(COUNTIF(Classes!H$2:H$120,"*" &amp; $A112 &amp; "*")&gt;1,TRUE,FALSE))</f>
        <v>1</v>
      </c>
      <c r="K112" s="1" t="b">
        <f>IF(ISBLANK($A112),FALSE,IF(COUNTIF(Classes!I$2:I$120,"*" &amp; $A112 &amp; "*")&gt;1,TRUE,FALSE))</f>
        <v>1</v>
      </c>
      <c r="L112" s="8" t="str">
        <f>IF((LEN(A112) &gt; 0),CONCATENATE('Counselor Export'!A112,",",'Counselor Export'!B112,",",'Counselor Export'!C112,",",B112,",",C112,",",D112,",",E112,",",F112),"")</f>
        <v/>
      </c>
    </row>
    <row r="113" spans="1:12" ht="25">
      <c r="A113" s="7" t="str">
        <f>'Counselor Export'!K113</f>
        <v/>
      </c>
      <c r="B113" s="1" t="str">
        <f>IF((LEN($A113) &gt; 0),IF(ISERROR(VLOOKUP("*" &amp; $A113 &amp; "*",Classes!E$2:$J$120,6,FALSE)),"OFF",VLOOKUP("*" &amp; $A113 &amp; "*",Classes!E$2:$J$120,6,FALSE)),"")</f>
        <v/>
      </c>
      <c r="C113" s="1" t="str">
        <f>IF((LEN($A113) &gt; 0),IF(ISERROR(VLOOKUP("*" &amp; $A113 &amp; "*",Classes!F$2:$J$120,5,FALSE)),"OFF",VLOOKUP("*" &amp; $A113 &amp; "*",Classes!F$2:$J$120,5,FALSE)),"")</f>
        <v/>
      </c>
      <c r="D113" s="1" t="str">
        <f>IF((LEN($A113) &gt; 0),IF(ISERROR(VLOOKUP("*" &amp; $A113 &amp; "*",Classes!G$2:$J$120,4,FALSE)),"OFF",VLOOKUP("*" &amp; $A113 &amp; "*",Classes!G$2:$J$120,4,FALSE)),"")</f>
        <v/>
      </c>
      <c r="E113" s="1" t="str">
        <f>IF((LEN($A113) &gt; 0),IF(ISERROR(VLOOKUP("*" &amp; $A113 &amp; "*",Classes!H$2:$J$120,3,FALSE)),"OFF",VLOOKUP("*" &amp; $A113 &amp; "*",Classes!H$2:$J$120,3,FALSE)),"")</f>
        <v/>
      </c>
      <c r="F113" s="1" t="str">
        <f>IF((LEN($A113) &gt; 0),IF(ISERROR(VLOOKUP("*" &amp; $A113 &amp; "*",Classes!I$2:$J$120,2,FALSE)),"OFF",VLOOKUP("*" &amp; $A113 &amp; "*",Classes!I$2:$J$120,2,FALSE)),"")</f>
        <v/>
      </c>
      <c r="G113" s="1" t="b">
        <f>IF(ISBLANK($A113),FALSE,IF(COUNTIF(Classes!E$2:E$120,"*" &amp; $A113 &amp; "*")&gt;1,TRUE,FALSE))</f>
        <v>1</v>
      </c>
      <c r="H113" s="1" t="b">
        <f>IF(ISBLANK($A113),FALSE,IF(COUNTIF(Classes!F$2:F$120,"*" &amp; $A113 &amp; "*")&gt;1,TRUE,FALSE))</f>
        <v>1</v>
      </c>
      <c r="I113" s="1" t="b">
        <f>IF(ISBLANK($A113),FALSE,IF(COUNTIF(Classes!G$2:G$120,"*" &amp; $A113 &amp; "*")&gt;1,TRUE,FALSE))</f>
        <v>1</v>
      </c>
      <c r="J113" s="1" t="b">
        <f>IF(ISBLANK($A113),FALSE,IF(COUNTIF(Classes!H$2:H$120,"*" &amp; $A113 &amp; "*")&gt;1,TRUE,FALSE))</f>
        <v>1</v>
      </c>
      <c r="K113" s="1" t="b">
        <f>IF(ISBLANK($A113),FALSE,IF(COUNTIF(Classes!I$2:I$120,"*" &amp; $A113 &amp; "*")&gt;1,TRUE,FALSE))</f>
        <v>1</v>
      </c>
      <c r="L113" s="8" t="str">
        <f>IF((LEN(A113) &gt; 0),CONCATENATE('Counselor Export'!A113,",",'Counselor Export'!B113,",",'Counselor Export'!C113,",",B113,",",C113,",",D113,",",E113,",",F113),"")</f>
        <v/>
      </c>
    </row>
    <row r="114" spans="1:12" ht="25">
      <c r="A114" s="7" t="str">
        <f>'Counselor Export'!K114</f>
        <v/>
      </c>
      <c r="B114" s="1" t="str">
        <f>IF((LEN($A114) &gt; 0),IF(ISERROR(VLOOKUP("*" &amp; $A114 &amp; "*",Classes!E$2:$J$120,6,FALSE)),"OFF",VLOOKUP("*" &amp; $A114 &amp; "*",Classes!E$2:$J$120,6,FALSE)),"")</f>
        <v/>
      </c>
      <c r="C114" s="1" t="str">
        <f>IF((LEN($A114) &gt; 0),IF(ISERROR(VLOOKUP("*" &amp; $A114 &amp; "*",Classes!F$2:$J$120,5,FALSE)),"OFF",VLOOKUP("*" &amp; $A114 &amp; "*",Classes!F$2:$J$120,5,FALSE)),"")</f>
        <v/>
      </c>
      <c r="D114" s="1" t="str">
        <f>IF((LEN($A114) &gt; 0),IF(ISERROR(VLOOKUP("*" &amp; $A114 &amp; "*",Classes!G$2:$J$120,4,FALSE)),"OFF",VLOOKUP("*" &amp; $A114 &amp; "*",Classes!G$2:$J$120,4,FALSE)),"")</f>
        <v/>
      </c>
      <c r="E114" s="1" t="str">
        <f>IF((LEN($A114) &gt; 0),IF(ISERROR(VLOOKUP("*" &amp; $A114 &amp; "*",Classes!H$2:$J$120,3,FALSE)),"OFF",VLOOKUP("*" &amp; $A114 &amp; "*",Classes!H$2:$J$120,3,FALSE)),"")</f>
        <v/>
      </c>
      <c r="F114" s="1" t="str">
        <f>IF((LEN($A114) &gt; 0),IF(ISERROR(VLOOKUP("*" &amp; $A114 &amp; "*",Classes!I$2:$J$120,2,FALSE)),"OFF",VLOOKUP("*" &amp; $A114 &amp; "*",Classes!I$2:$J$120,2,FALSE)),"")</f>
        <v/>
      </c>
      <c r="G114" s="1" t="b">
        <f>IF(ISBLANK($A114),FALSE,IF(COUNTIF(Classes!E$2:E$120,"*" &amp; $A114 &amp; "*")&gt;1,TRUE,FALSE))</f>
        <v>1</v>
      </c>
      <c r="H114" s="1" t="b">
        <f>IF(ISBLANK($A114),FALSE,IF(COUNTIF(Classes!F$2:F$120,"*" &amp; $A114 &amp; "*")&gt;1,TRUE,FALSE))</f>
        <v>1</v>
      </c>
      <c r="I114" s="1" t="b">
        <f>IF(ISBLANK($A114),FALSE,IF(COUNTIF(Classes!G$2:G$120,"*" &amp; $A114 &amp; "*")&gt;1,TRUE,FALSE))</f>
        <v>1</v>
      </c>
      <c r="J114" s="1" t="b">
        <f>IF(ISBLANK($A114),FALSE,IF(COUNTIF(Classes!H$2:H$120,"*" &amp; $A114 &amp; "*")&gt;1,TRUE,FALSE))</f>
        <v>1</v>
      </c>
      <c r="K114" s="1" t="b">
        <f>IF(ISBLANK($A114),FALSE,IF(COUNTIF(Classes!I$2:I$120,"*" &amp; $A114 &amp; "*")&gt;1,TRUE,FALSE))</f>
        <v>1</v>
      </c>
      <c r="L114" s="8" t="str">
        <f>IF((LEN(A114) &gt; 0),CONCATENATE('Counselor Export'!A114,",",'Counselor Export'!B114,",",'Counselor Export'!C114,",",B114,",",C114,",",D114,",",E114,",",F114),"")</f>
        <v/>
      </c>
    </row>
    <row r="115" spans="1:12" ht="25">
      <c r="A115" s="7" t="str">
        <f>'Counselor Export'!K115</f>
        <v/>
      </c>
      <c r="B115" s="1" t="str">
        <f>IF((LEN($A115) &gt; 0),IF(ISERROR(VLOOKUP("*" &amp; $A115 &amp; "*",Classes!E$2:$J$120,6,FALSE)),"OFF",VLOOKUP("*" &amp; $A115 &amp; "*",Classes!E$2:$J$120,6,FALSE)),"")</f>
        <v/>
      </c>
      <c r="C115" s="1" t="str">
        <f>IF((LEN($A115) &gt; 0),IF(ISERROR(VLOOKUP("*" &amp; $A115 &amp; "*",Classes!F$2:$J$120,5,FALSE)),"OFF",VLOOKUP("*" &amp; $A115 &amp; "*",Classes!F$2:$J$120,5,FALSE)),"")</f>
        <v/>
      </c>
      <c r="D115" s="1" t="str">
        <f>IF((LEN($A115) &gt; 0),IF(ISERROR(VLOOKUP("*" &amp; $A115 &amp; "*",Classes!G$2:$J$120,4,FALSE)),"OFF",VLOOKUP("*" &amp; $A115 &amp; "*",Classes!G$2:$J$120,4,FALSE)),"")</f>
        <v/>
      </c>
      <c r="E115" s="1" t="str">
        <f>IF((LEN($A115) &gt; 0),IF(ISERROR(VLOOKUP("*" &amp; $A115 &amp; "*",Classes!H$2:$J$120,3,FALSE)),"OFF",VLOOKUP("*" &amp; $A115 &amp; "*",Classes!H$2:$J$120,3,FALSE)),"")</f>
        <v/>
      </c>
      <c r="F115" s="1" t="str">
        <f>IF((LEN($A115) &gt; 0),IF(ISERROR(VLOOKUP("*" &amp; $A115 &amp; "*",Classes!I$2:$J$120,2,FALSE)),"OFF",VLOOKUP("*" &amp; $A115 &amp; "*",Classes!I$2:$J$120,2,FALSE)),"")</f>
        <v/>
      </c>
      <c r="G115" s="1" t="b">
        <f>IF(ISBLANK($A115),FALSE,IF(COUNTIF(Classes!E$2:E$120,"*" &amp; $A115 &amp; "*")&gt;1,TRUE,FALSE))</f>
        <v>1</v>
      </c>
      <c r="H115" s="1" t="b">
        <f>IF(ISBLANK($A115),FALSE,IF(COUNTIF(Classes!F$2:F$120,"*" &amp; $A115 &amp; "*")&gt;1,TRUE,FALSE))</f>
        <v>1</v>
      </c>
      <c r="I115" s="1" t="b">
        <f>IF(ISBLANK($A115),FALSE,IF(COUNTIF(Classes!G$2:G$120,"*" &amp; $A115 &amp; "*")&gt;1,TRUE,FALSE))</f>
        <v>1</v>
      </c>
      <c r="J115" s="1" t="b">
        <f>IF(ISBLANK($A115),FALSE,IF(COUNTIF(Classes!H$2:H$120,"*" &amp; $A115 &amp; "*")&gt;1,TRUE,FALSE))</f>
        <v>1</v>
      </c>
      <c r="K115" s="1" t="b">
        <f>IF(ISBLANK($A115),FALSE,IF(COUNTIF(Classes!I$2:I$120,"*" &amp; $A115 &amp; "*")&gt;1,TRUE,FALSE))</f>
        <v>1</v>
      </c>
      <c r="L115" s="8" t="str">
        <f>IF((LEN(A115) &gt; 0),CONCATENATE('Counselor Export'!A115,",",'Counselor Export'!B115,",",'Counselor Export'!C115,",",B115,",",C115,",",D115,",",E115,",",F115),"")</f>
        <v/>
      </c>
    </row>
    <row r="116" spans="1:12" ht="25">
      <c r="A116" s="7" t="str">
        <f>'Counselor Export'!K116</f>
        <v/>
      </c>
      <c r="B116" s="1" t="str">
        <f>IF((LEN($A116) &gt; 0),IF(ISERROR(VLOOKUP("*" &amp; $A116 &amp; "*",Classes!E$2:$J$120,6,FALSE)),"OFF",VLOOKUP("*" &amp; $A116 &amp; "*",Classes!E$2:$J$120,6,FALSE)),"")</f>
        <v/>
      </c>
      <c r="C116" s="1" t="str">
        <f>IF((LEN($A116) &gt; 0),IF(ISERROR(VLOOKUP("*" &amp; $A116 &amp; "*",Classes!F$2:$J$120,5,FALSE)),"OFF",VLOOKUP("*" &amp; $A116 &amp; "*",Classes!F$2:$J$120,5,FALSE)),"")</f>
        <v/>
      </c>
      <c r="D116" s="1" t="str">
        <f>IF((LEN($A116) &gt; 0),IF(ISERROR(VLOOKUP("*" &amp; $A116 &amp; "*",Classes!G$2:$J$120,4,FALSE)),"OFF",VLOOKUP("*" &amp; $A116 &amp; "*",Classes!G$2:$J$120,4,FALSE)),"")</f>
        <v/>
      </c>
      <c r="E116" s="1" t="str">
        <f>IF((LEN($A116) &gt; 0),IF(ISERROR(VLOOKUP("*" &amp; $A116 &amp; "*",Classes!H$2:$J$120,3,FALSE)),"OFF",VLOOKUP("*" &amp; $A116 &amp; "*",Classes!H$2:$J$120,3,FALSE)),"")</f>
        <v/>
      </c>
      <c r="F116" s="1" t="str">
        <f>IF((LEN($A116) &gt; 0),IF(ISERROR(VLOOKUP("*" &amp; $A116 &amp; "*",Classes!I$2:$J$120,2,FALSE)),"OFF",VLOOKUP("*" &amp; $A116 &amp; "*",Classes!I$2:$J$120,2,FALSE)),"")</f>
        <v/>
      </c>
      <c r="G116" s="1" t="b">
        <f>IF(ISBLANK($A116),FALSE,IF(COUNTIF(Classes!E$2:E$120,"*" &amp; $A116 &amp; "*")&gt;1,TRUE,FALSE))</f>
        <v>1</v>
      </c>
      <c r="H116" s="1" t="b">
        <f>IF(ISBLANK($A116),FALSE,IF(COUNTIF(Classes!F$2:F$120,"*" &amp; $A116 &amp; "*")&gt;1,TRUE,FALSE))</f>
        <v>1</v>
      </c>
      <c r="I116" s="1" t="b">
        <f>IF(ISBLANK($A116),FALSE,IF(COUNTIF(Classes!G$2:G$120,"*" &amp; $A116 &amp; "*")&gt;1,TRUE,FALSE))</f>
        <v>1</v>
      </c>
      <c r="J116" s="1" t="b">
        <f>IF(ISBLANK($A116),FALSE,IF(COUNTIF(Classes!H$2:H$120,"*" &amp; $A116 &amp; "*")&gt;1,TRUE,FALSE))</f>
        <v>1</v>
      </c>
      <c r="K116" s="1" t="b">
        <f>IF(ISBLANK($A116),FALSE,IF(COUNTIF(Classes!I$2:I$120,"*" &amp; $A116 &amp; "*")&gt;1,TRUE,FALSE))</f>
        <v>1</v>
      </c>
      <c r="L116" s="8" t="str">
        <f>IF((LEN(A116) &gt; 0),CONCATENATE('Counselor Export'!A116,",",'Counselor Export'!B116,",",'Counselor Export'!C116,",",B116,",",C116,",",D116,",",E116,",",F116),"")</f>
        <v/>
      </c>
    </row>
    <row r="117" spans="1:12" ht="25">
      <c r="A117" s="7" t="str">
        <f>'Counselor Export'!K117</f>
        <v/>
      </c>
      <c r="B117" s="1" t="str">
        <f>IF((LEN($A117) &gt; 0),IF(ISERROR(VLOOKUP("*" &amp; $A117 &amp; "*",Classes!E$2:$J$120,6,FALSE)),"OFF",VLOOKUP("*" &amp; $A117 &amp; "*",Classes!E$2:$J$120,6,FALSE)),"")</f>
        <v/>
      </c>
      <c r="C117" s="1" t="str">
        <f>IF((LEN($A117) &gt; 0),IF(ISERROR(VLOOKUP("*" &amp; $A117 &amp; "*",Classes!F$2:$J$120,5,FALSE)),"OFF",VLOOKUP("*" &amp; $A117 &amp; "*",Classes!F$2:$J$120,5,FALSE)),"")</f>
        <v/>
      </c>
      <c r="D117" s="1" t="str">
        <f>IF((LEN($A117) &gt; 0),IF(ISERROR(VLOOKUP("*" &amp; $A117 &amp; "*",Classes!G$2:$J$120,4,FALSE)),"OFF",VLOOKUP("*" &amp; $A117 &amp; "*",Classes!G$2:$J$120,4,FALSE)),"")</f>
        <v/>
      </c>
      <c r="E117" s="1" t="str">
        <f>IF((LEN($A117) &gt; 0),IF(ISERROR(VLOOKUP("*" &amp; $A117 &amp; "*",Classes!H$2:$J$120,3,FALSE)),"OFF",VLOOKUP("*" &amp; $A117 &amp; "*",Classes!H$2:$J$120,3,FALSE)),"")</f>
        <v/>
      </c>
      <c r="F117" s="1" t="str">
        <f>IF((LEN($A117) &gt; 0),IF(ISERROR(VLOOKUP("*" &amp; $A117 &amp; "*",Classes!I$2:$J$120,2,FALSE)),"OFF",VLOOKUP("*" &amp; $A117 &amp; "*",Classes!I$2:$J$120,2,FALSE)),"")</f>
        <v/>
      </c>
      <c r="G117" s="1" t="b">
        <f>IF(ISBLANK($A117),FALSE,IF(COUNTIF(Classes!E$2:E$120,"*" &amp; $A117 &amp; "*")&gt;1,TRUE,FALSE))</f>
        <v>1</v>
      </c>
      <c r="H117" s="1" t="b">
        <f>IF(ISBLANK($A117),FALSE,IF(COUNTIF(Classes!F$2:F$120,"*" &amp; $A117 &amp; "*")&gt;1,TRUE,FALSE))</f>
        <v>1</v>
      </c>
      <c r="I117" s="1" t="b">
        <f>IF(ISBLANK($A117),FALSE,IF(COUNTIF(Classes!G$2:G$120,"*" &amp; $A117 &amp; "*")&gt;1,TRUE,FALSE))</f>
        <v>1</v>
      </c>
      <c r="J117" s="1" t="b">
        <f>IF(ISBLANK($A117),FALSE,IF(COUNTIF(Classes!H$2:H$120,"*" &amp; $A117 &amp; "*")&gt;1,TRUE,FALSE))</f>
        <v>1</v>
      </c>
      <c r="K117" s="1" t="b">
        <f>IF(ISBLANK($A117),FALSE,IF(COUNTIF(Classes!I$2:I$120,"*" &amp; $A117 &amp; "*")&gt;1,TRUE,FALSE))</f>
        <v>1</v>
      </c>
      <c r="L117" s="8" t="str">
        <f>IF((LEN(A117) &gt; 0),CONCATENATE('Counselor Export'!A117,",",'Counselor Export'!B117,",",'Counselor Export'!C117,",",B117,",",C117,",",D117,",",E117,",",F117),"")</f>
        <v/>
      </c>
    </row>
    <row r="118" spans="1:12" ht="25">
      <c r="A118" s="7" t="str">
        <f>'Counselor Export'!K118</f>
        <v/>
      </c>
      <c r="B118" s="1" t="str">
        <f>IF((LEN($A118) &gt; 0),IF(ISERROR(VLOOKUP("*" &amp; $A118 &amp; "*",Classes!E$2:$J$120,6,FALSE)),"OFF",VLOOKUP("*" &amp; $A118 &amp; "*",Classes!E$2:$J$120,6,FALSE)),"")</f>
        <v/>
      </c>
      <c r="C118" s="1" t="str">
        <f>IF((LEN($A118) &gt; 0),IF(ISERROR(VLOOKUP("*" &amp; $A118 &amp; "*",Classes!F$2:$J$120,5,FALSE)),"OFF",VLOOKUP("*" &amp; $A118 &amp; "*",Classes!F$2:$J$120,5,FALSE)),"")</f>
        <v/>
      </c>
      <c r="D118" s="1" t="str">
        <f>IF((LEN($A118) &gt; 0),IF(ISERROR(VLOOKUP("*" &amp; $A118 &amp; "*",Classes!G$2:$J$120,4,FALSE)),"OFF",VLOOKUP("*" &amp; $A118 &amp; "*",Classes!G$2:$J$120,4,FALSE)),"")</f>
        <v/>
      </c>
      <c r="E118" s="1" t="str">
        <f>IF((LEN($A118) &gt; 0),IF(ISERROR(VLOOKUP("*" &amp; $A118 &amp; "*",Classes!H$2:$J$120,3,FALSE)),"OFF",VLOOKUP("*" &amp; $A118 &amp; "*",Classes!H$2:$J$120,3,FALSE)),"")</f>
        <v/>
      </c>
      <c r="F118" s="1" t="str">
        <f>IF((LEN($A118) &gt; 0),IF(ISERROR(VLOOKUP("*" &amp; $A118 &amp; "*",Classes!I$2:$J$120,2,FALSE)),"OFF",VLOOKUP("*" &amp; $A118 &amp; "*",Classes!I$2:$J$120,2,FALSE)),"")</f>
        <v/>
      </c>
      <c r="G118" s="1" t="b">
        <f>IF(ISBLANK($A118),FALSE,IF(COUNTIF(Classes!E$2:E$120,"*" &amp; $A118 &amp; "*")&gt;1,TRUE,FALSE))</f>
        <v>1</v>
      </c>
      <c r="H118" s="1" t="b">
        <f>IF(ISBLANK($A118),FALSE,IF(COUNTIF(Classes!F$2:F$120,"*" &amp; $A118 &amp; "*")&gt;1,TRUE,FALSE))</f>
        <v>1</v>
      </c>
      <c r="I118" s="1" t="b">
        <f>IF(ISBLANK($A118),FALSE,IF(COUNTIF(Classes!G$2:G$120,"*" &amp; $A118 &amp; "*")&gt;1,TRUE,FALSE))</f>
        <v>1</v>
      </c>
      <c r="J118" s="1" t="b">
        <f>IF(ISBLANK($A118),FALSE,IF(COUNTIF(Classes!H$2:H$120,"*" &amp; $A118 &amp; "*")&gt;1,TRUE,FALSE))</f>
        <v>1</v>
      </c>
      <c r="K118" s="1" t="b">
        <f>IF(ISBLANK($A118),FALSE,IF(COUNTIF(Classes!I$2:I$120,"*" &amp; $A118 &amp; "*")&gt;1,TRUE,FALSE))</f>
        <v>1</v>
      </c>
      <c r="L118" s="8" t="str">
        <f>IF((LEN(A118) &gt; 0),CONCATENATE('Counselor Export'!A118,",",'Counselor Export'!B118,",",'Counselor Export'!C118,",",B118,",",C118,",",D118,",",E118,",",F118),"")</f>
        <v/>
      </c>
    </row>
    <row r="119" spans="1:12" ht="25">
      <c r="A119" s="7" t="str">
        <f>'Counselor Export'!K119</f>
        <v/>
      </c>
      <c r="B119" s="1" t="str">
        <f>IF((LEN($A119) &gt; 0),IF(ISERROR(VLOOKUP("*" &amp; $A119 &amp; "*",Classes!E$2:$J$120,6,FALSE)),"OFF",VLOOKUP("*" &amp; $A119 &amp; "*",Classes!E$2:$J$120,6,FALSE)),"")</f>
        <v/>
      </c>
      <c r="C119" s="1" t="str">
        <f>IF((LEN($A119) &gt; 0),IF(ISERROR(VLOOKUP("*" &amp; $A119 &amp; "*",Classes!F$2:$J$120,5,FALSE)),"OFF",VLOOKUP("*" &amp; $A119 &amp; "*",Classes!F$2:$J$120,5,FALSE)),"")</f>
        <v/>
      </c>
      <c r="D119" s="1" t="str">
        <f>IF((LEN($A119) &gt; 0),IF(ISERROR(VLOOKUP("*" &amp; $A119 &amp; "*",Classes!G$2:$J$120,4,FALSE)),"OFF",VLOOKUP("*" &amp; $A119 &amp; "*",Classes!G$2:$J$120,4,FALSE)),"")</f>
        <v/>
      </c>
      <c r="E119" s="1" t="str">
        <f>IF((LEN($A119) &gt; 0),IF(ISERROR(VLOOKUP("*" &amp; $A119 &amp; "*",Classes!H$2:$J$120,3,FALSE)),"OFF",VLOOKUP("*" &amp; $A119 &amp; "*",Classes!H$2:$J$120,3,FALSE)),"")</f>
        <v/>
      </c>
      <c r="F119" s="1" t="str">
        <f>IF((LEN($A119) &gt; 0),IF(ISERROR(VLOOKUP("*" &amp; $A119 &amp; "*",Classes!I$2:$J$120,2,FALSE)),"OFF",VLOOKUP("*" &amp; $A119 &amp; "*",Classes!I$2:$J$120,2,FALSE)),"")</f>
        <v/>
      </c>
      <c r="G119" s="1" t="b">
        <f>IF(ISBLANK($A119),FALSE,IF(COUNTIF(Classes!E$2:E$120,"*" &amp; $A119 &amp; "*")&gt;1,TRUE,FALSE))</f>
        <v>1</v>
      </c>
      <c r="H119" s="1" t="b">
        <f>IF(ISBLANK($A119),FALSE,IF(COUNTIF(Classes!F$2:F$120,"*" &amp; $A119 &amp; "*")&gt;1,TRUE,FALSE))</f>
        <v>1</v>
      </c>
      <c r="I119" s="1" t="b">
        <f>IF(ISBLANK($A119),FALSE,IF(COUNTIF(Classes!G$2:G$120,"*" &amp; $A119 &amp; "*")&gt;1,TRUE,FALSE))</f>
        <v>1</v>
      </c>
      <c r="J119" s="1" t="b">
        <f>IF(ISBLANK($A119),FALSE,IF(COUNTIF(Classes!H$2:H$120,"*" &amp; $A119 &amp; "*")&gt;1,TRUE,FALSE))</f>
        <v>1</v>
      </c>
      <c r="K119" s="1" t="b">
        <f>IF(ISBLANK($A119),FALSE,IF(COUNTIF(Classes!I$2:I$120,"*" &amp; $A119 &amp; "*")&gt;1,TRUE,FALSE))</f>
        <v>1</v>
      </c>
      <c r="L119" s="8" t="str">
        <f>IF((LEN(A119) &gt; 0),CONCATENATE('Counselor Export'!A119,",",'Counselor Export'!B119,",",'Counselor Export'!C119,",",B119,",",C119,",",D119,",",E119,",",F119),"")</f>
        <v/>
      </c>
    </row>
    <row r="120" spans="1:12" ht="25">
      <c r="A120" s="7" t="str">
        <f>'Counselor Export'!K120</f>
        <v/>
      </c>
      <c r="B120" s="1" t="str">
        <f>IF((LEN($A120) &gt; 0),IF(ISERROR(VLOOKUP("*" &amp; $A120 &amp; "*",Classes!E$2:$J$120,6,FALSE)),"OFF",VLOOKUP("*" &amp; $A120 &amp; "*",Classes!E$2:$J$120,6,FALSE)),"")</f>
        <v/>
      </c>
      <c r="C120" s="1" t="str">
        <f>IF((LEN($A120) &gt; 0),IF(ISERROR(VLOOKUP("*" &amp; $A120 &amp; "*",Classes!F$2:$J$120,5,FALSE)),"OFF",VLOOKUP("*" &amp; $A120 &amp; "*",Classes!F$2:$J$120,5,FALSE)),"")</f>
        <v/>
      </c>
      <c r="D120" s="1" t="str">
        <f>IF((LEN($A120) &gt; 0),IF(ISERROR(VLOOKUP("*" &amp; $A120 &amp; "*",Classes!G$2:$J$120,4,FALSE)),"OFF",VLOOKUP("*" &amp; $A120 &amp; "*",Classes!G$2:$J$120,4,FALSE)),"")</f>
        <v/>
      </c>
      <c r="E120" s="1" t="str">
        <f>IF((LEN($A120) &gt; 0),IF(ISERROR(VLOOKUP("*" &amp; $A120 &amp; "*",Classes!H$2:$J$120,3,FALSE)),"OFF",VLOOKUP("*" &amp; $A120 &amp; "*",Classes!H$2:$J$120,3,FALSE)),"")</f>
        <v/>
      </c>
      <c r="F120" s="1" t="str">
        <f>IF((LEN($A120) &gt; 0),IF(ISERROR(VLOOKUP("*" &amp; $A120 &amp; "*",Classes!I$2:$J$120,2,FALSE)),"OFF",VLOOKUP("*" &amp; $A120 &amp; "*",Classes!I$2:$J$120,2,FALSE)),"")</f>
        <v/>
      </c>
      <c r="G120" s="1" t="b">
        <f>IF(ISBLANK($A120),FALSE,IF(COUNTIF(Classes!E$2:E$120,"*" &amp; $A120 &amp; "*")&gt;1,TRUE,FALSE))</f>
        <v>1</v>
      </c>
      <c r="H120" s="1" t="b">
        <f>IF(ISBLANK($A120),FALSE,IF(COUNTIF(Classes!F$2:F$120,"*" &amp; $A120 &amp; "*")&gt;1,TRUE,FALSE))</f>
        <v>1</v>
      </c>
      <c r="I120" s="1" t="b">
        <f>IF(ISBLANK($A120),FALSE,IF(COUNTIF(Classes!G$2:G$120,"*" &amp; $A120 &amp; "*")&gt;1,TRUE,FALSE))</f>
        <v>1</v>
      </c>
      <c r="J120" s="1" t="b">
        <f>IF(ISBLANK($A120),FALSE,IF(COUNTIF(Classes!H$2:H$120,"*" &amp; $A120 &amp; "*")&gt;1,TRUE,FALSE))</f>
        <v>1</v>
      </c>
      <c r="K120" s="1" t="b">
        <f>IF(ISBLANK($A120),FALSE,IF(COUNTIF(Classes!I$2:I$120,"*" &amp; $A120 &amp; "*")&gt;1,TRUE,FALSE))</f>
        <v>1</v>
      </c>
      <c r="L120" s="8" t="str">
        <f>IF((LEN(A120) &gt; 0),CONCATENATE('Counselor Export'!A120,",",'Counselor Export'!B120,",",'Counselor Export'!C120,",",B120,",",C120,",",D120,",",E120,",",F120),"")</f>
        <v/>
      </c>
    </row>
    <row r="121" spans="1:12" ht="25">
      <c r="A121" s="7" t="str">
        <f>'Counselor Export'!K121</f>
        <v/>
      </c>
      <c r="B121" s="1" t="str">
        <f>IF((LEN($A121) &gt; 0),IF(ISERROR(VLOOKUP("*" &amp; $A121 &amp; "*",Classes!E$2:$J$120,6,FALSE)),"OFF",VLOOKUP("*" &amp; $A121 &amp; "*",Classes!E$2:$J$120,6,FALSE)),"")</f>
        <v/>
      </c>
      <c r="C121" s="1" t="str">
        <f>IF((LEN($A121) &gt; 0),IF(ISERROR(VLOOKUP("*" &amp; $A121 &amp; "*",Classes!F$2:$J$120,5,FALSE)),"OFF",VLOOKUP("*" &amp; $A121 &amp; "*",Classes!F$2:$J$120,5,FALSE)),"")</f>
        <v/>
      </c>
      <c r="D121" s="1" t="str">
        <f>IF((LEN($A121) &gt; 0),IF(ISERROR(VLOOKUP("*" &amp; $A121 &amp; "*",Classes!G$2:$J$120,4,FALSE)),"OFF",VLOOKUP("*" &amp; $A121 &amp; "*",Classes!G$2:$J$120,4,FALSE)),"")</f>
        <v/>
      </c>
      <c r="E121" s="1" t="str">
        <f>IF((LEN($A121) &gt; 0),IF(ISERROR(VLOOKUP("*" &amp; $A121 &amp; "*",Classes!H$2:$J$120,3,FALSE)),"OFF",VLOOKUP("*" &amp; $A121 &amp; "*",Classes!H$2:$J$120,3,FALSE)),"")</f>
        <v/>
      </c>
      <c r="F121" s="1" t="str">
        <f>IF((LEN($A121) &gt; 0),IF(ISERROR(VLOOKUP("*" &amp; $A121 &amp; "*",Classes!I$2:$J$120,2,FALSE)),"OFF",VLOOKUP("*" &amp; $A121 &amp; "*",Classes!I$2:$J$120,2,FALSE)),"")</f>
        <v/>
      </c>
      <c r="G121" s="1" t="b">
        <f>IF(ISBLANK($A121),FALSE,IF(COUNTIF(Classes!E$2:E$120,"*" &amp; $A121 &amp; "*")&gt;1,TRUE,FALSE))</f>
        <v>1</v>
      </c>
      <c r="H121" s="1" t="b">
        <f>IF(ISBLANK($A121),FALSE,IF(COUNTIF(Classes!F$2:F$120,"*" &amp; $A121 &amp; "*")&gt;1,TRUE,FALSE))</f>
        <v>1</v>
      </c>
      <c r="I121" s="1" t="b">
        <f>IF(ISBLANK($A121),FALSE,IF(COUNTIF(Classes!G$2:G$120,"*" &amp; $A121 &amp; "*")&gt;1,TRUE,FALSE))</f>
        <v>1</v>
      </c>
      <c r="J121" s="1" t="b">
        <f>IF(ISBLANK($A121),FALSE,IF(COUNTIF(Classes!H$2:H$120,"*" &amp; $A121 &amp; "*")&gt;1,TRUE,FALSE))</f>
        <v>1</v>
      </c>
      <c r="K121" s="1" t="b">
        <f>IF(ISBLANK($A121),FALSE,IF(COUNTIF(Classes!I$2:I$120,"*" &amp; $A121 &amp; "*")&gt;1,TRUE,FALSE))</f>
        <v>1</v>
      </c>
      <c r="L121" s="8" t="str">
        <f>IF((LEN(A121) &gt; 0),CONCATENATE('Counselor Export'!A121,",",'Counselor Export'!B121,",",'Counselor Export'!C121,",",B121,",",C121,",",D121,",",E121,",",F121),"")</f>
        <v/>
      </c>
    </row>
    <row r="122" spans="1:12" ht="25">
      <c r="A122" s="7" t="str">
        <f>'Counselor Export'!K122</f>
        <v/>
      </c>
      <c r="B122" s="1" t="str">
        <f>IF((LEN($A122) &gt; 0),IF(ISERROR(VLOOKUP("*" &amp; $A122 &amp; "*",Classes!E$2:$J$120,6,FALSE)),"OFF",VLOOKUP("*" &amp; $A122 &amp; "*",Classes!E$2:$J$120,6,FALSE)),"")</f>
        <v/>
      </c>
      <c r="C122" s="1" t="str">
        <f>IF((LEN($A122) &gt; 0),IF(ISERROR(VLOOKUP("*" &amp; $A122 &amp; "*",Classes!F$2:$J$120,5,FALSE)),"OFF",VLOOKUP("*" &amp; $A122 &amp; "*",Classes!F$2:$J$120,5,FALSE)),"")</f>
        <v/>
      </c>
      <c r="D122" s="1" t="str">
        <f>IF((LEN($A122) &gt; 0),IF(ISERROR(VLOOKUP("*" &amp; $A122 &amp; "*",Classes!G$2:$J$120,4,FALSE)),"OFF",VLOOKUP("*" &amp; $A122 &amp; "*",Classes!G$2:$J$120,4,FALSE)),"")</f>
        <v/>
      </c>
      <c r="E122" s="1" t="str">
        <f>IF((LEN($A122) &gt; 0),IF(ISERROR(VLOOKUP("*" &amp; $A122 &amp; "*",Classes!H$2:$J$120,3,FALSE)),"OFF",VLOOKUP("*" &amp; $A122 &amp; "*",Classes!H$2:$J$120,3,FALSE)),"")</f>
        <v/>
      </c>
      <c r="F122" s="1" t="str">
        <f>IF((LEN($A122) &gt; 0),IF(ISERROR(VLOOKUP("*" &amp; $A122 &amp; "*",Classes!I$2:$J$120,2,FALSE)),"OFF",VLOOKUP("*" &amp; $A122 &amp; "*",Classes!I$2:$J$120,2,FALSE)),"")</f>
        <v/>
      </c>
      <c r="G122" s="1" t="b">
        <f>IF(ISBLANK($A122),FALSE,IF(COUNTIF(Classes!E$2:E$120,"*" &amp; $A122 &amp; "*")&gt;1,TRUE,FALSE))</f>
        <v>1</v>
      </c>
      <c r="H122" s="1" t="b">
        <f>IF(ISBLANK($A122),FALSE,IF(COUNTIF(Classes!F$2:F$120,"*" &amp; $A122 &amp; "*")&gt;1,TRUE,FALSE))</f>
        <v>1</v>
      </c>
      <c r="I122" s="1" t="b">
        <f>IF(ISBLANK($A122),FALSE,IF(COUNTIF(Classes!G$2:G$120,"*" &amp; $A122 &amp; "*")&gt;1,TRUE,FALSE))</f>
        <v>1</v>
      </c>
      <c r="J122" s="1" t="b">
        <f>IF(ISBLANK($A122),FALSE,IF(COUNTIF(Classes!H$2:H$120,"*" &amp; $A122 &amp; "*")&gt;1,TRUE,FALSE))</f>
        <v>1</v>
      </c>
      <c r="K122" s="1" t="b">
        <f>IF(ISBLANK($A122),FALSE,IF(COUNTIF(Classes!I$2:I$120,"*" &amp; $A122 &amp; "*")&gt;1,TRUE,FALSE))</f>
        <v>1</v>
      </c>
      <c r="L122" s="8" t="str">
        <f>IF((LEN(A122) &gt; 0),CONCATENATE('Counselor Export'!A122,",",'Counselor Export'!B122,",",'Counselor Export'!C122,",",B122,",",C122,",",D122,",",E122,",",F122),"")</f>
        <v/>
      </c>
    </row>
    <row r="123" spans="1:12" ht="25">
      <c r="A123" s="7" t="str">
        <f>'Counselor Export'!K123</f>
        <v/>
      </c>
      <c r="B123" s="1" t="str">
        <f>IF((LEN($A123) &gt; 0),IF(ISERROR(VLOOKUP("*" &amp; $A123 &amp; "*",Classes!E$2:$J$120,6,FALSE)),"OFF",VLOOKUP("*" &amp; $A123 &amp; "*",Classes!E$2:$J$120,6,FALSE)),"")</f>
        <v/>
      </c>
      <c r="C123" s="1" t="str">
        <f>IF((LEN($A123) &gt; 0),IF(ISERROR(VLOOKUP("*" &amp; $A123 &amp; "*",Classes!F$2:$J$120,5,FALSE)),"OFF",VLOOKUP("*" &amp; $A123 &amp; "*",Classes!F$2:$J$120,5,FALSE)),"")</f>
        <v/>
      </c>
      <c r="D123" s="1" t="str">
        <f>IF((LEN($A123) &gt; 0),IF(ISERROR(VLOOKUP("*" &amp; $A123 &amp; "*",Classes!G$2:$J$120,4,FALSE)),"OFF",VLOOKUP("*" &amp; $A123 &amp; "*",Classes!G$2:$J$120,4,FALSE)),"")</f>
        <v/>
      </c>
      <c r="E123" s="1" t="str">
        <f>IF((LEN($A123) &gt; 0),IF(ISERROR(VLOOKUP("*" &amp; $A123 &amp; "*",Classes!H$2:$J$120,3,FALSE)),"OFF",VLOOKUP("*" &amp; $A123 &amp; "*",Classes!H$2:$J$120,3,FALSE)),"")</f>
        <v/>
      </c>
      <c r="F123" s="1" t="str">
        <f>IF((LEN($A123) &gt; 0),IF(ISERROR(VLOOKUP("*" &amp; $A123 &amp; "*",Classes!I$2:$J$120,2,FALSE)),"OFF",VLOOKUP("*" &amp; $A123 &amp; "*",Classes!I$2:$J$120,2,FALSE)),"")</f>
        <v/>
      </c>
      <c r="G123" s="1" t="b">
        <f>IF(ISBLANK($A123),FALSE,IF(COUNTIF(Classes!E$2:E$120,"*" &amp; $A123 &amp; "*")&gt;1,TRUE,FALSE))</f>
        <v>1</v>
      </c>
      <c r="H123" s="1" t="b">
        <f>IF(ISBLANK($A123),FALSE,IF(COUNTIF(Classes!F$2:F$120,"*" &amp; $A123 &amp; "*")&gt;1,TRUE,FALSE))</f>
        <v>1</v>
      </c>
      <c r="I123" s="1" t="b">
        <f>IF(ISBLANK($A123),FALSE,IF(COUNTIF(Classes!G$2:G$120,"*" &amp; $A123 &amp; "*")&gt;1,TRUE,FALSE))</f>
        <v>1</v>
      </c>
      <c r="J123" s="1" t="b">
        <f>IF(ISBLANK($A123),FALSE,IF(COUNTIF(Classes!H$2:H$120,"*" &amp; $A123 &amp; "*")&gt;1,TRUE,FALSE))</f>
        <v>1</v>
      </c>
      <c r="K123" s="1" t="b">
        <f>IF(ISBLANK($A123),FALSE,IF(COUNTIF(Classes!I$2:I$120,"*" &amp; $A123 &amp; "*")&gt;1,TRUE,FALSE))</f>
        <v>1</v>
      </c>
      <c r="L123" s="8" t="str">
        <f>IF((LEN(A123) &gt; 0),CONCATENATE('Counselor Export'!A123,",",'Counselor Export'!B123,",",'Counselor Export'!C123,",",B123,",",C123,",",D123,",",E123,",",F123),"")</f>
        <v/>
      </c>
    </row>
    <row r="124" spans="1:12" ht="25">
      <c r="A124" s="7" t="str">
        <f>'Counselor Export'!K124</f>
        <v/>
      </c>
      <c r="B124" s="1" t="str">
        <f>IF((LEN($A124) &gt; 0),IF(ISERROR(VLOOKUP("*" &amp; $A124 &amp; "*",Classes!E$2:$J$120,6,FALSE)),"OFF",VLOOKUP("*" &amp; $A124 &amp; "*",Classes!E$2:$J$120,6,FALSE)),"")</f>
        <v/>
      </c>
      <c r="C124" s="1" t="str">
        <f>IF((LEN($A124) &gt; 0),IF(ISERROR(VLOOKUP("*" &amp; $A124 &amp; "*",Classes!F$2:$J$120,5,FALSE)),"OFF",VLOOKUP("*" &amp; $A124 &amp; "*",Classes!F$2:$J$120,5,FALSE)),"")</f>
        <v/>
      </c>
      <c r="D124" s="1" t="str">
        <f>IF((LEN($A124) &gt; 0),IF(ISERROR(VLOOKUP("*" &amp; $A124 &amp; "*",Classes!G$2:$J$120,4,FALSE)),"OFF",VLOOKUP("*" &amp; $A124 &amp; "*",Classes!G$2:$J$120,4,FALSE)),"")</f>
        <v/>
      </c>
      <c r="E124" s="1" t="str">
        <f>IF((LEN($A124) &gt; 0),IF(ISERROR(VLOOKUP("*" &amp; $A124 &amp; "*",Classes!H$2:$J$120,3,FALSE)),"OFF",VLOOKUP("*" &amp; $A124 &amp; "*",Classes!H$2:$J$120,3,FALSE)),"")</f>
        <v/>
      </c>
      <c r="F124" s="1" t="str">
        <f>IF((LEN($A124) &gt; 0),IF(ISERROR(VLOOKUP("*" &amp; $A124 &amp; "*",Classes!I$2:$J$120,2,FALSE)),"OFF",VLOOKUP("*" &amp; $A124 &amp; "*",Classes!I$2:$J$120,2,FALSE)),"")</f>
        <v/>
      </c>
      <c r="G124" s="1" t="b">
        <f>IF(ISBLANK($A124),FALSE,IF(COUNTIF(Classes!E$2:E$120,"*" &amp; $A124 &amp; "*")&gt;1,TRUE,FALSE))</f>
        <v>1</v>
      </c>
      <c r="H124" s="1" t="b">
        <f>IF(ISBLANK($A124),FALSE,IF(COUNTIF(Classes!F$2:F$120,"*" &amp; $A124 &amp; "*")&gt;1,TRUE,FALSE))</f>
        <v>1</v>
      </c>
      <c r="I124" s="1" t="b">
        <f>IF(ISBLANK($A124),FALSE,IF(COUNTIF(Classes!G$2:G$120,"*" &amp; $A124 &amp; "*")&gt;1,TRUE,FALSE))</f>
        <v>1</v>
      </c>
      <c r="J124" s="1" t="b">
        <f>IF(ISBLANK($A124),FALSE,IF(COUNTIF(Classes!H$2:H$120,"*" &amp; $A124 &amp; "*")&gt;1,TRUE,FALSE))</f>
        <v>1</v>
      </c>
      <c r="K124" s="1" t="b">
        <f>IF(ISBLANK($A124),FALSE,IF(COUNTIF(Classes!I$2:I$120,"*" &amp; $A124 &amp; "*")&gt;1,TRUE,FALSE))</f>
        <v>1</v>
      </c>
      <c r="L124" s="8" t="str">
        <f>IF((LEN(A124) &gt; 0),CONCATENATE('Counselor Export'!A124,",",'Counselor Export'!B124,",",'Counselor Export'!C124,",",B124,",",C124,",",D124,",",E124,",",F124),"")</f>
        <v/>
      </c>
    </row>
    <row r="125" spans="1:12" ht="25">
      <c r="A125" s="7" t="str">
        <f>'Counselor Export'!K125</f>
        <v/>
      </c>
      <c r="B125" s="1" t="str">
        <f>IF((LEN($A125) &gt; 0),IF(ISERROR(VLOOKUP("*" &amp; $A125 &amp; "*",Classes!E$2:$J$120,6,FALSE)),"OFF",VLOOKUP("*" &amp; $A125 &amp; "*",Classes!E$2:$J$120,6,FALSE)),"")</f>
        <v/>
      </c>
      <c r="C125" s="1" t="str">
        <f>IF((LEN($A125) &gt; 0),IF(ISERROR(VLOOKUP("*" &amp; $A125 &amp; "*",Classes!F$2:$J$120,5,FALSE)),"OFF",VLOOKUP("*" &amp; $A125 &amp; "*",Classes!F$2:$J$120,5,FALSE)),"")</f>
        <v/>
      </c>
      <c r="D125" s="1" t="str">
        <f>IF((LEN($A125) &gt; 0),IF(ISERROR(VLOOKUP("*" &amp; $A125 &amp; "*",Classes!G$2:$J$120,4,FALSE)),"OFF",VLOOKUP("*" &amp; $A125 &amp; "*",Classes!G$2:$J$120,4,FALSE)),"")</f>
        <v/>
      </c>
      <c r="E125" s="1" t="str">
        <f>IF((LEN($A125) &gt; 0),IF(ISERROR(VLOOKUP("*" &amp; $A125 &amp; "*",Classes!H$2:$J$120,3,FALSE)),"OFF",VLOOKUP("*" &amp; $A125 &amp; "*",Classes!H$2:$J$120,3,FALSE)),"")</f>
        <v/>
      </c>
      <c r="F125" s="1" t="str">
        <f>IF((LEN($A125) &gt; 0),IF(ISERROR(VLOOKUP("*" &amp; $A125 &amp; "*",Classes!I$2:$J$120,2,FALSE)),"OFF",VLOOKUP("*" &amp; $A125 &amp; "*",Classes!I$2:$J$120,2,FALSE)),"")</f>
        <v/>
      </c>
      <c r="G125" s="1" t="b">
        <f>IF(ISBLANK($A125),FALSE,IF(COUNTIF(Classes!E$2:E$120,"*" &amp; $A125 &amp; "*")&gt;1,TRUE,FALSE))</f>
        <v>1</v>
      </c>
      <c r="H125" s="1" t="b">
        <f>IF(ISBLANK($A125),FALSE,IF(COUNTIF(Classes!F$2:F$120,"*" &amp; $A125 &amp; "*")&gt;1,TRUE,FALSE))</f>
        <v>1</v>
      </c>
      <c r="I125" s="1" t="b">
        <f>IF(ISBLANK($A125),FALSE,IF(COUNTIF(Classes!G$2:G$120,"*" &amp; $A125 &amp; "*")&gt;1,TRUE,FALSE))</f>
        <v>1</v>
      </c>
      <c r="J125" s="1" t="b">
        <f>IF(ISBLANK($A125),FALSE,IF(COUNTIF(Classes!H$2:H$120,"*" &amp; $A125 &amp; "*")&gt;1,TRUE,FALSE))</f>
        <v>1</v>
      </c>
      <c r="K125" s="1" t="b">
        <f>IF(ISBLANK($A125),FALSE,IF(COUNTIF(Classes!I$2:I$120,"*" &amp; $A125 &amp; "*")&gt;1,TRUE,FALSE))</f>
        <v>1</v>
      </c>
      <c r="L125" s="8" t="str">
        <f>IF((LEN(A125) &gt; 0),CONCATENATE('Counselor Export'!A125,",",'Counselor Export'!B125,",",'Counselor Export'!C125,",",B125,",",C125,",",D125,",",E125,",",F125),"")</f>
        <v/>
      </c>
    </row>
    <row r="126" spans="1:12" ht="25">
      <c r="A126" s="7" t="str">
        <f>'Counselor Export'!K126</f>
        <v/>
      </c>
      <c r="B126" s="1" t="str">
        <f>IF((LEN($A126) &gt; 0),IF(ISERROR(VLOOKUP("*" &amp; $A126 &amp; "*",Classes!E$2:$J$120,6,FALSE)),"OFF",VLOOKUP("*" &amp; $A126 &amp; "*",Classes!E$2:$J$120,6,FALSE)),"")</f>
        <v/>
      </c>
      <c r="C126" s="1" t="str">
        <f>IF((LEN($A126) &gt; 0),IF(ISERROR(VLOOKUP("*" &amp; $A126 &amp; "*",Classes!F$2:$J$120,5,FALSE)),"OFF",VLOOKUP("*" &amp; $A126 &amp; "*",Classes!F$2:$J$120,5,FALSE)),"")</f>
        <v/>
      </c>
      <c r="D126" s="1" t="str">
        <f>IF((LEN($A126) &gt; 0),IF(ISERROR(VLOOKUP("*" &amp; $A126 &amp; "*",Classes!G$2:$J$120,4,FALSE)),"OFF",VLOOKUP("*" &amp; $A126 &amp; "*",Classes!G$2:$J$120,4,FALSE)),"")</f>
        <v/>
      </c>
      <c r="E126" s="1" t="str">
        <f>IF((LEN($A126) &gt; 0),IF(ISERROR(VLOOKUP("*" &amp; $A126 &amp; "*",Classes!H$2:$J$120,3,FALSE)),"OFF",VLOOKUP("*" &amp; $A126 &amp; "*",Classes!H$2:$J$120,3,FALSE)),"")</f>
        <v/>
      </c>
      <c r="F126" s="1" t="str">
        <f>IF((LEN($A126) &gt; 0),IF(ISERROR(VLOOKUP("*" &amp; $A126 &amp; "*",Classes!I$2:$J$120,2,FALSE)),"OFF",VLOOKUP("*" &amp; $A126 &amp; "*",Classes!I$2:$J$120,2,FALSE)),"")</f>
        <v/>
      </c>
      <c r="G126" s="1" t="b">
        <f>IF(ISBLANK($A126),FALSE,IF(COUNTIF(Classes!E$2:E$120,"*" &amp; $A126 &amp; "*")&gt;1,TRUE,FALSE))</f>
        <v>1</v>
      </c>
      <c r="H126" s="1" t="b">
        <f>IF(ISBLANK($A126),FALSE,IF(COUNTIF(Classes!F$2:F$120,"*" &amp; $A126 &amp; "*")&gt;1,TRUE,FALSE))</f>
        <v>1</v>
      </c>
      <c r="I126" s="1" t="b">
        <f>IF(ISBLANK($A126),FALSE,IF(COUNTIF(Classes!G$2:G$120,"*" &amp; $A126 &amp; "*")&gt;1,TRUE,FALSE))</f>
        <v>1</v>
      </c>
      <c r="J126" s="1" t="b">
        <f>IF(ISBLANK($A126),FALSE,IF(COUNTIF(Classes!H$2:H$120,"*" &amp; $A126 &amp; "*")&gt;1,TRUE,FALSE))</f>
        <v>1</v>
      </c>
      <c r="K126" s="1" t="b">
        <f>IF(ISBLANK($A126),FALSE,IF(COUNTIF(Classes!I$2:I$120,"*" &amp; $A126 &amp; "*")&gt;1,TRUE,FALSE))</f>
        <v>1</v>
      </c>
      <c r="L126" s="8" t="str">
        <f>IF((LEN(A126) &gt; 0),CONCATENATE('Counselor Export'!A126,",",'Counselor Export'!B126,",",'Counselor Export'!C126,",",B126,",",C126,",",D126,",",E126,",",F126),"")</f>
        <v/>
      </c>
    </row>
    <row r="127" spans="1:12" ht="25">
      <c r="A127" s="7" t="str">
        <f>'Counselor Export'!K127</f>
        <v/>
      </c>
      <c r="B127" s="1" t="str">
        <f>IF((LEN($A127) &gt; 0),IF(ISERROR(VLOOKUP("*" &amp; $A127 &amp; "*",Classes!E$2:$J$120,6,FALSE)),"OFF",VLOOKUP("*" &amp; $A127 &amp; "*",Classes!E$2:$J$120,6,FALSE)),"")</f>
        <v/>
      </c>
      <c r="C127" s="1" t="str">
        <f>IF((LEN($A127) &gt; 0),IF(ISERROR(VLOOKUP("*" &amp; $A127 &amp; "*",Classes!F$2:$J$120,5,FALSE)),"OFF",VLOOKUP("*" &amp; $A127 &amp; "*",Classes!F$2:$J$120,5,FALSE)),"")</f>
        <v/>
      </c>
      <c r="D127" s="1" t="str">
        <f>IF((LEN($A127) &gt; 0),IF(ISERROR(VLOOKUP("*" &amp; $A127 &amp; "*",Classes!G$2:$J$120,4,FALSE)),"OFF",VLOOKUP("*" &amp; $A127 &amp; "*",Classes!G$2:$J$120,4,FALSE)),"")</f>
        <v/>
      </c>
      <c r="E127" s="1" t="str">
        <f>IF((LEN($A127) &gt; 0),IF(ISERROR(VLOOKUP("*" &amp; $A127 &amp; "*",Classes!H$2:$J$120,3,FALSE)),"OFF",VLOOKUP("*" &amp; $A127 &amp; "*",Classes!H$2:$J$120,3,FALSE)),"")</f>
        <v/>
      </c>
      <c r="F127" s="1" t="str">
        <f>IF((LEN($A127) &gt; 0),IF(ISERROR(VLOOKUP("*" &amp; $A127 &amp; "*",Classes!I$2:$J$120,2,FALSE)),"OFF",VLOOKUP("*" &amp; $A127 &amp; "*",Classes!I$2:$J$120,2,FALSE)),"")</f>
        <v/>
      </c>
      <c r="G127" s="1" t="b">
        <f>IF(ISBLANK($A127),FALSE,IF(COUNTIF(Classes!E$2:E$120,"*" &amp; $A127 &amp; "*")&gt;1,TRUE,FALSE))</f>
        <v>1</v>
      </c>
      <c r="H127" s="1" t="b">
        <f>IF(ISBLANK($A127),FALSE,IF(COUNTIF(Classes!F$2:F$120,"*" &amp; $A127 &amp; "*")&gt;1,TRUE,FALSE))</f>
        <v>1</v>
      </c>
      <c r="I127" s="1" t="b">
        <f>IF(ISBLANK($A127),FALSE,IF(COUNTIF(Classes!G$2:G$120,"*" &amp; $A127 &amp; "*")&gt;1,TRUE,FALSE))</f>
        <v>1</v>
      </c>
      <c r="J127" s="1" t="b">
        <f>IF(ISBLANK($A127),FALSE,IF(COUNTIF(Classes!H$2:H$120,"*" &amp; $A127 &amp; "*")&gt;1,TRUE,FALSE))</f>
        <v>1</v>
      </c>
      <c r="K127" s="1" t="b">
        <f>IF(ISBLANK($A127),FALSE,IF(COUNTIF(Classes!I$2:I$120,"*" &amp; $A127 &amp; "*")&gt;1,TRUE,FALSE))</f>
        <v>1</v>
      </c>
      <c r="L127" s="8" t="str">
        <f>IF((LEN(A127) &gt; 0),CONCATENATE('Counselor Export'!A127,",",'Counselor Export'!B127,",",'Counselor Export'!C127,",",B127,",",C127,",",D127,",",E127,",",F127),"")</f>
        <v/>
      </c>
    </row>
    <row r="128" spans="1:12" ht="25">
      <c r="A128" s="7" t="str">
        <f>'Counselor Export'!K128</f>
        <v/>
      </c>
      <c r="B128" s="1" t="str">
        <f>IF((LEN($A128) &gt; 0),IF(ISERROR(VLOOKUP("*" &amp; $A128 &amp; "*",Classes!E$2:$J$120,6,FALSE)),"OFF",VLOOKUP("*" &amp; $A128 &amp; "*",Classes!E$2:$J$120,6,FALSE)),"")</f>
        <v/>
      </c>
      <c r="C128" s="1" t="str">
        <f>IF((LEN($A128) &gt; 0),IF(ISERROR(VLOOKUP("*" &amp; $A128 &amp; "*",Classes!F$2:$J$120,5,FALSE)),"OFF",VLOOKUP("*" &amp; $A128 &amp; "*",Classes!F$2:$J$120,5,FALSE)),"")</f>
        <v/>
      </c>
      <c r="D128" s="1" t="str">
        <f>IF((LEN($A128) &gt; 0),IF(ISERROR(VLOOKUP("*" &amp; $A128 &amp; "*",Classes!G$2:$J$120,4,FALSE)),"OFF",VLOOKUP("*" &amp; $A128 &amp; "*",Classes!G$2:$J$120,4,FALSE)),"")</f>
        <v/>
      </c>
      <c r="E128" s="1" t="str">
        <f>IF((LEN($A128) &gt; 0),IF(ISERROR(VLOOKUP("*" &amp; $A128 &amp; "*",Classes!H$2:$J$120,3,FALSE)),"OFF",VLOOKUP("*" &amp; $A128 &amp; "*",Classes!H$2:$J$120,3,FALSE)),"")</f>
        <v/>
      </c>
      <c r="F128" s="1" t="str">
        <f>IF((LEN($A128) &gt; 0),IF(ISERROR(VLOOKUP("*" &amp; $A128 &amp; "*",Classes!I$2:$J$120,2,FALSE)),"OFF",VLOOKUP("*" &amp; $A128 &amp; "*",Classes!I$2:$J$120,2,FALSE)),"")</f>
        <v/>
      </c>
      <c r="G128" s="1" t="b">
        <f>IF(ISBLANK($A128),FALSE,IF(COUNTIF(Classes!E$2:E$120,"*" &amp; $A128 &amp; "*")&gt;1,TRUE,FALSE))</f>
        <v>1</v>
      </c>
      <c r="H128" s="1" t="b">
        <f>IF(ISBLANK($A128),FALSE,IF(COUNTIF(Classes!F$2:F$120,"*" &amp; $A128 &amp; "*")&gt;1,TRUE,FALSE))</f>
        <v>1</v>
      </c>
      <c r="I128" s="1" t="b">
        <f>IF(ISBLANK($A128),FALSE,IF(COUNTIF(Classes!G$2:G$120,"*" &amp; $A128 &amp; "*")&gt;1,TRUE,FALSE))</f>
        <v>1</v>
      </c>
      <c r="J128" s="1" t="b">
        <f>IF(ISBLANK($A128),FALSE,IF(COUNTIF(Classes!H$2:H$120,"*" &amp; $A128 &amp; "*")&gt;1,TRUE,FALSE))</f>
        <v>1</v>
      </c>
      <c r="K128" s="1" t="b">
        <f>IF(ISBLANK($A128),FALSE,IF(COUNTIF(Classes!I$2:I$120,"*" &amp; $A128 &amp; "*")&gt;1,TRUE,FALSE))</f>
        <v>1</v>
      </c>
      <c r="L128" s="8" t="str">
        <f>IF((LEN(A128) &gt; 0),CONCATENATE('Counselor Export'!A128,",",'Counselor Export'!B128,",",'Counselor Export'!C128,",",B128,",",C128,",",D128,",",E128,",",F128),"")</f>
        <v/>
      </c>
    </row>
    <row r="129" spans="1:12" ht="25">
      <c r="A129" s="7" t="str">
        <f>'Counselor Export'!K129</f>
        <v/>
      </c>
      <c r="B129" s="1" t="str">
        <f>IF((LEN($A129) &gt; 0),IF(ISERROR(VLOOKUP("*" &amp; $A129 &amp; "*",Classes!E$2:$J$120,6,FALSE)),"OFF",VLOOKUP("*" &amp; $A129 &amp; "*",Classes!E$2:$J$120,6,FALSE)),"")</f>
        <v/>
      </c>
      <c r="C129" s="1" t="str">
        <f>IF((LEN($A129) &gt; 0),IF(ISERROR(VLOOKUP("*" &amp; $A129 &amp; "*",Classes!F$2:$J$120,5,FALSE)),"OFF",VLOOKUP("*" &amp; $A129 &amp; "*",Classes!F$2:$J$120,5,FALSE)),"")</f>
        <v/>
      </c>
      <c r="D129" s="1" t="str">
        <f>IF((LEN($A129) &gt; 0),IF(ISERROR(VLOOKUP("*" &amp; $A129 &amp; "*",Classes!G$2:$J$120,4,FALSE)),"OFF",VLOOKUP("*" &amp; $A129 &amp; "*",Classes!G$2:$J$120,4,FALSE)),"")</f>
        <v/>
      </c>
      <c r="E129" s="1" t="str">
        <f>IF((LEN($A129) &gt; 0),IF(ISERROR(VLOOKUP("*" &amp; $A129 &amp; "*",Classes!H$2:$J$120,3,FALSE)),"OFF",VLOOKUP("*" &amp; $A129 &amp; "*",Classes!H$2:$J$120,3,FALSE)),"")</f>
        <v/>
      </c>
      <c r="F129" s="1" t="str">
        <f>IF((LEN($A129) &gt; 0),IF(ISERROR(VLOOKUP("*" &amp; $A129 &amp; "*",Classes!I$2:$J$120,2,FALSE)),"OFF",VLOOKUP("*" &amp; $A129 &amp; "*",Classes!I$2:$J$120,2,FALSE)),"")</f>
        <v/>
      </c>
      <c r="G129" s="1" t="b">
        <f>IF(ISBLANK($A129),FALSE,IF(COUNTIF(Classes!E$2:E$120,"*" &amp; $A129 &amp; "*")&gt;1,TRUE,FALSE))</f>
        <v>1</v>
      </c>
      <c r="H129" s="1" t="b">
        <f>IF(ISBLANK($A129),FALSE,IF(COUNTIF(Classes!F$2:F$120,"*" &amp; $A129 &amp; "*")&gt;1,TRUE,FALSE))</f>
        <v>1</v>
      </c>
      <c r="I129" s="1" t="b">
        <f>IF(ISBLANK($A129),FALSE,IF(COUNTIF(Classes!G$2:G$120,"*" &amp; $A129 &amp; "*")&gt;1,TRUE,FALSE))</f>
        <v>1</v>
      </c>
      <c r="J129" s="1" t="b">
        <f>IF(ISBLANK($A129),FALSE,IF(COUNTIF(Classes!H$2:H$120,"*" &amp; $A129 &amp; "*")&gt;1,TRUE,FALSE))</f>
        <v>1</v>
      </c>
      <c r="K129" s="1" t="b">
        <f>IF(ISBLANK($A129),FALSE,IF(COUNTIF(Classes!I$2:I$120,"*" &amp; $A129 &amp; "*")&gt;1,TRUE,FALSE))</f>
        <v>1</v>
      </c>
      <c r="L129" s="8" t="str">
        <f>IF((LEN(A129) &gt; 0),CONCATENATE('Counselor Export'!A129,",",'Counselor Export'!B129,",",'Counselor Export'!C129,",",B129,",",C129,",",D129,",",E129,",",F129),"")</f>
        <v/>
      </c>
    </row>
    <row r="130" spans="1:12" ht="25">
      <c r="A130" s="7" t="str">
        <f>'Counselor Export'!K130</f>
        <v/>
      </c>
      <c r="B130" s="1" t="str">
        <f>IF((LEN($A130) &gt; 0),IF(ISERROR(VLOOKUP("*" &amp; $A130 &amp; "*",Classes!E$2:$J$120,6,FALSE)),"OFF",VLOOKUP("*" &amp; $A130 &amp; "*",Classes!E$2:$J$120,6,FALSE)),"")</f>
        <v/>
      </c>
      <c r="C130" s="1" t="str">
        <f>IF((LEN($A130) &gt; 0),IF(ISERROR(VLOOKUP("*" &amp; $A130 &amp; "*",Classes!F$2:$J$120,5,FALSE)),"OFF",VLOOKUP("*" &amp; $A130 &amp; "*",Classes!F$2:$J$120,5,FALSE)),"")</f>
        <v/>
      </c>
      <c r="D130" s="1" t="str">
        <f>IF((LEN($A130) &gt; 0),IF(ISERROR(VLOOKUP("*" &amp; $A130 &amp; "*",Classes!G$2:$J$120,4,FALSE)),"OFF",VLOOKUP("*" &amp; $A130 &amp; "*",Classes!G$2:$J$120,4,FALSE)),"")</f>
        <v/>
      </c>
      <c r="E130" s="1" t="str">
        <f>IF((LEN($A130) &gt; 0),IF(ISERROR(VLOOKUP("*" &amp; $A130 &amp; "*",Classes!H$2:$J$120,3,FALSE)),"OFF",VLOOKUP("*" &amp; $A130 &amp; "*",Classes!H$2:$J$120,3,FALSE)),"")</f>
        <v/>
      </c>
      <c r="F130" s="1" t="str">
        <f>IF((LEN($A130) &gt; 0),IF(ISERROR(VLOOKUP("*" &amp; $A130 &amp; "*",Classes!I$2:$J$120,2,FALSE)),"OFF",VLOOKUP("*" &amp; $A130 &amp; "*",Classes!I$2:$J$120,2,FALSE)),"")</f>
        <v/>
      </c>
      <c r="G130" s="1" t="b">
        <f>IF(ISBLANK($A130),FALSE,IF(COUNTIF(Classes!E$2:E$120,"*" &amp; $A130 &amp; "*")&gt;1,TRUE,FALSE))</f>
        <v>1</v>
      </c>
      <c r="H130" s="1" t="b">
        <f>IF(ISBLANK($A130),FALSE,IF(COUNTIF(Classes!F$2:F$120,"*" &amp; $A130 &amp; "*")&gt;1,TRUE,FALSE))</f>
        <v>1</v>
      </c>
      <c r="I130" s="1" t="b">
        <f>IF(ISBLANK($A130),FALSE,IF(COUNTIF(Classes!G$2:G$120,"*" &amp; $A130 &amp; "*")&gt;1,TRUE,FALSE))</f>
        <v>1</v>
      </c>
      <c r="J130" s="1" t="b">
        <f>IF(ISBLANK($A130),FALSE,IF(COUNTIF(Classes!H$2:H$120,"*" &amp; $A130 &amp; "*")&gt;1,TRUE,FALSE))</f>
        <v>1</v>
      </c>
      <c r="K130" s="1" t="b">
        <f>IF(ISBLANK($A130),FALSE,IF(COUNTIF(Classes!I$2:I$120,"*" &amp; $A130 &amp; "*")&gt;1,TRUE,FALSE))</f>
        <v>1</v>
      </c>
      <c r="L130" s="8" t="str">
        <f>IF((LEN(A130) &gt; 0),CONCATENATE('Counselor Export'!A130,",",'Counselor Export'!B130,",",'Counselor Export'!C130,",",B130,",",C130,",",D130,",",E130,",",F130),"")</f>
        <v/>
      </c>
    </row>
    <row r="131" spans="1:12" ht="25">
      <c r="A131" s="7" t="str">
        <f>'Counselor Export'!K131</f>
        <v/>
      </c>
      <c r="B131" s="1" t="str">
        <f>IF((LEN($A131) &gt; 0),IF(ISERROR(VLOOKUP("*" &amp; $A131 &amp; "*",Classes!E$2:$J$120,6,FALSE)),"OFF",VLOOKUP("*" &amp; $A131 &amp; "*",Classes!E$2:$J$120,6,FALSE)),"")</f>
        <v/>
      </c>
      <c r="C131" s="1" t="str">
        <f>IF((LEN($A131) &gt; 0),IF(ISERROR(VLOOKUP("*" &amp; $A131 &amp; "*",Classes!F$2:$J$120,5,FALSE)),"OFF",VLOOKUP("*" &amp; $A131 &amp; "*",Classes!F$2:$J$120,5,FALSE)),"")</f>
        <v/>
      </c>
      <c r="D131" s="1" t="str">
        <f>IF((LEN($A131) &gt; 0),IF(ISERROR(VLOOKUP("*" &amp; $A131 &amp; "*",Classes!G$2:$J$120,4,FALSE)),"OFF",VLOOKUP("*" &amp; $A131 &amp; "*",Classes!G$2:$J$120,4,FALSE)),"")</f>
        <v/>
      </c>
      <c r="E131" s="1" t="str">
        <f>IF((LEN($A131) &gt; 0),IF(ISERROR(VLOOKUP("*" &amp; $A131 &amp; "*",Classes!H$2:$J$120,3,FALSE)),"OFF",VLOOKUP("*" &amp; $A131 &amp; "*",Classes!H$2:$J$120,3,FALSE)),"")</f>
        <v/>
      </c>
      <c r="F131" s="1" t="str">
        <f>IF((LEN($A131) &gt; 0),IF(ISERROR(VLOOKUP("*" &amp; $A131 &amp; "*",Classes!I$2:$J$120,2,FALSE)),"OFF",VLOOKUP("*" &amp; $A131 &amp; "*",Classes!I$2:$J$120,2,FALSE)),"")</f>
        <v/>
      </c>
      <c r="G131" s="1" t="b">
        <f>IF(ISBLANK($A131),FALSE,IF(COUNTIF(Classes!E$2:E$120,"*" &amp; $A131 &amp; "*")&gt;1,TRUE,FALSE))</f>
        <v>1</v>
      </c>
      <c r="H131" s="1" t="b">
        <f>IF(ISBLANK($A131),FALSE,IF(COUNTIF(Classes!F$2:F$120,"*" &amp; $A131 &amp; "*")&gt;1,TRUE,FALSE))</f>
        <v>1</v>
      </c>
      <c r="I131" s="1" t="b">
        <f>IF(ISBLANK($A131),FALSE,IF(COUNTIF(Classes!G$2:G$120,"*" &amp; $A131 &amp; "*")&gt;1,TRUE,FALSE))</f>
        <v>1</v>
      </c>
      <c r="J131" s="1" t="b">
        <f>IF(ISBLANK($A131),FALSE,IF(COUNTIF(Classes!H$2:H$120,"*" &amp; $A131 &amp; "*")&gt;1,TRUE,FALSE))</f>
        <v>1</v>
      </c>
      <c r="K131" s="1" t="b">
        <f>IF(ISBLANK($A131),FALSE,IF(COUNTIF(Classes!I$2:I$120,"*" &amp; $A131 &amp; "*")&gt;1,TRUE,FALSE))</f>
        <v>1</v>
      </c>
      <c r="L131" s="8" t="str">
        <f>IF((LEN(A131) &gt; 0),CONCATENATE('Counselor Export'!A131,",",'Counselor Export'!B131,",",'Counselor Export'!C131,",",B131,",",C131,",",D131,",",E131,",",F131),"")</f>
        <v/>
      </c>
    </row>
    <row r="132" spans="1:12" ht="25">
      <c r="A132" s="7" t="str">
        <f>'Counselor Export'!K132</f>
        <v/>
      </c>
      <c r="B132" s="1" t="str">
        <f>IF((LEN($A132) &gt; 0),IF(ISERROR(VLOOKUP("*" &amp; $A132 &amp; "*",Classes!E$2:$J$120,6,FALSE)),"OFF",VLOOKUP("*" &amp; $A132 &amp; "*",Classes!E$2:$J$120,6,FALSE)),"")</f>
        <v/>
      </c>
      <c r="C132" s="1" t="str">
        <f>IF((LEN($A132) &gt; 0),IF(ISERROR(VLOOKUP("*" &amp; $A132 &amp; "*",Classes!F$2:$J$120,5,FALSE)),"OFF",VLOOKUP("*" &amp; $A132 &amp; "*",Classes!F$2:$J$120,5,FALSE)),"")</f>
        <v/>
      </c>
      <c r="D132" s="1" t="str">
        <f>IF((LEN($A132) &gt; 0),IF(ISERROR(VLOOKUP("*" &amp; $A132 &amp; "*",Classes!G$2:$J$120,4,FALSE)),"OFF",VLOOKUP("*" &amp; $A132 &amp; "*",Classes!G$2:$J$120,4,FALSE)),"")</f>
        <v/>
      </c>
      <c r="E132" s="1" t="str">
        <f>IF((LEN($A132) &gt; 0),IF(ISERROR(VLOOKUP("*" &amp; $A132 &amp; "*",Classes!H$2:$J$120,3,FALSE)),"OFF",VLOOKUP("*" &amp; $A132 &amp; "*",Classes!H$2:$J$120,3,FALSE)),"")</f>
        <v/>
      </c>
      <c r="F132" s="1" t="str">
        <f>IF((LEN($A132) &gt; 0),IF(ISERROR(VLOOKUP("*" &amp; $A132 &amp; "*",Classes!I$2:$J$120,2,FALSE)),"OFF",VLOOKUP("*" &amp; $A132 &amp; "*",Classes!I$2:$J$120,2,FALSE)),"")</f>
        <v/>
      </c>
      <c r="G132" s="1" t="b">
        <f>IF(ISBLANK($A132),FALSE,IF(COUNTIF(Classes!E$2:E$120,"*" &amp; $A132 &amp; "*")&gt;1,TRUE,FALSE))</f>
        <v>1</v>
      </c>
      <c r="H132" s="1" t="b">
        <f>IF(ISBLANK($A132),FALSE,IF(COUNTIF(Classes!F$2:F$120,"*" &amp; $A132 &amp; "*")&gt;1,TRUE,FALSE))</f>
        <v>1</v>
      </c>
      <c r="I132" s="1" t="b">
        <f>IF(ISBLANK($A132),FALSE,IF(COUNTIF(Classes!G$2:G$120,"*" &amp; $A132 &amp; "*")&gt;1,TRUE,FALSE))</f>
        <v>1</v>
      </c>
      <c r="J132" s="1" t="b">
        <f>IF(ISBLANK($A132),FALSE,IF(COUNTIF(Classes!H$2:H$120,"*" &amp; $A132 &amp; "*")&gt;1,TRUE,FALSE))</f>
        <v>1</v>
      </c>
      <c r="K132" s="1" t="b">
        <f>IF(ISBLANK($A132),FALSE,IF(COUNTIF(Classes!I$2:I$120,"*" &amp; $A132 &amp; "*")&gt;1,TRUE,FALSE))</f>
        <v>1</v>
      </c>
      <c r="L132" s="8" t="str">
        <f>IF((LEN(A132) &gt; 0),CONCATENATE('Counselor Export'!A132,",",'Counselor Export'!B132,",",'Counselor Export'!C132,",",B132,",",C132,",",D132,",",E132,",",F132),"")</f>
        <v/>
      </c>
    </row>
    <row r="133" spans="1:12" ht="25">
      <c r="A133" s="7" t="str">
        <f>'Counselor Export'!K133</f>
        <v/>
      </c>
      <c r="B133" s="1" t="str">
        <f>IF((LEN($A133) &gt; 0),IF(ISERROR(VLOOKUP("*" &amp; $A133 &amp; "*",Classes!E$2:$J$120,6,FALSE)),"OFF",VLOOKUP("*" &amp; $A133 &amp; "*",Classes!E$2:$J$120,6,FALSE)),"")</f>
        <v/>
      </c>
      <c r="C133" s="1" t="str">
        <f>IF((LEN($A133) &gt; 0),IF(ISERROR(VLOOKUP("*" &amp; $A133 &amp; "*",Classes!F$2:$J$120,5,FALSE)),"OFF",VLOOKUP("*" &amp; $A133 &amp; "*",Classes!F$2:$J$120,5,FALSE)),"")</f>
        <v/>
      </c>
      <c r="D133" s="1" t="str">
        <f>IF((LEN($A133) &gt; 0),IF(ISERROR(VLOOKUP("*" &amp; $A133 &amp; "*",Classes!G$2:$J$120,4,FALSE)),"OFF",VLOOKUP("*" &amp; $A133 &amp; "*",Classes!G$2:$J$120,4,FALSE)),"")</f>
        <v/>
      </c>
      <c r="E133" s="1" t="str">
        <f>IF((LEN($A133) &gt; 0),IF(ISERROR(VLOOKUP("*" &amp; $A133 &amp; "*",Classes!H$2:$J$120,3,FALSE)),"OFF",VLOOKUP("*" &amp; $A133 &amp; "*",Classes!H$2:$J$120,3,FALSE)),"")</f>
        <v/>
      </c>
      <c r="F133" s="1" t="str">
        <f>IF((LEN($A133) &gt; 0),IF(ISERROR(VLOOKUP("*" &amp; $A133 &amp; "*",Classes!I$2:$J$120,2,FALSE)),"OFF",VLOOKUP("*" &amp; $A133 &amp; "*",Classes!I$2:$J$120,2,FALSE)),"")</f>
        <v/>
      </c>
      <c r="G133" s="1" t="b">
        <f>IF(ISBLANK($A133),FALSE,IF(COUNTIF(Classes!E$2:E$120,"*" &amp; $A133 &amp; "*")&gt;1,TRUE,FALSE))</f>
        <v>1</v>
      </c>
      <c r="H133" s="1" t="b">
        <f>IF(ISBLANK($A133),FALSE,IF(COUNTIF(Classes!F$2:F$120,"*" &amp; $A133 &amp; "*")&gt;1,TRUE,FALSE))</f>
        <v>1</v>
      </c>
      <c r="I133" s="1" t="b">
        <f>IF(ISBLANK($A133),FALSE,IF(COUNTIF(Classes!G$2:G$120,"*" &amp; $A133 &amp; "*")&gt;1,TRUE,FALSE))</f>
        <v>1</v>
      </c>
      <c r="J133" s="1" t="b">
        <f>IF(ISBLANK($A133),FALSE,IF(COUNTIF(Classes!H$2:H$120,"*" &amp; $A133 &amp; "*")&gt;1,TRUE,FALSE))</f>
        <v>1</v>
      </c>
      <c r="K133" s="1" t="b">
        <f>IF(ISBLANK($A133),FALSE,IF(COUNTIF(Classes!I$2:I$120,"*" &amp; $A133 &amp; "*")&gt;1,TRUE,FALSE))</f>
        <v>1</v>
      </c>
      <c r="L133" s="8" t="str">
        <f>IF((LEN(A133) &gt; 0),CONCATENATE('Counselor Export'!A133,",",'Counselor Export'!B133,",",'Counselor Export'!C133,",",B133,",",C133,",",D133,",",E133,",",F133),"")</f>
        <v/>
      </c>
    </row>
    <row r="134" spans="1:12" ht="25">
      <c r="A134" s="7" t="str">
        <f>'Counselor Export'!K134</f>
        <v/>
      </c>
      <c r="B134" s="1" t="str">
        <f>IF((LEN($A134) &gt; 0),IF(ISERROR(VLOOKUP("*" &amp; $A134 &amp; "*",Classes!E$2:$J$120,6,FALSE)),"OFF",VLOOKUP("*" &amp; $A134 &amp; "*",Classes!E$2:$J$120,6,FALSE)),"")</f>
        <v/>
      </c>
      <c r="C134" s="1" t="str">
        <f>IF((LEN($A134) &gt; 0),IF(ISERROR(VLOOKUP("*" &amp; $A134 &amp; "*",Classes!F$2:$J$120,5,FALSE)),"OFF",VLOOKUP("*" &amp; $A134 &amp; "*",Classes!F$2:$J$120,5,FALSE)),"")</f>
        <v/>
      </c>
      <c r="D134" s="1" t="str">
        <f>IF((LEN($A134) &gt; 0),IF(ISERROR(VLOOKUP("*" &amp; $A134 &amp; "*",Classes!G$2:$J$120,4,FALSE)),"OFF",VLOOKUP("*" &amp; $A134 &amp; "*",Classes!G$2:$J$120,4,FALSE)),"")</f>
        <v/>
      </c>
      <c r="E134" s="1" t="str">
        <f>IF((LEN($A134) &gt; 0),IF(ISERROR(VLOOKUP("*" &amp; $A134 &amp; "*",Classes!H$2:$J$120,3,FALSE)),"OFF",VLOOKUP("*" &amp; $A134 &amp; "*",Classes!H$2:$J$120,3,FALSE)),"")</f>
        <v/>
      </c>
      <c r="F134" s="1" t="str">
        <f>IF((LEN($A134) &gt; 0),IF(ISERROR(VLOOKUP("*" &amp; $A134 &amp; "*",Classes!I$2:$J$120,2,FALSE)),"OFF",VLOOKUP("*" &amp; $A134 &amp; "*",Classes!I$2:$J$120,2,FALSE)),"")</f>
        <v/>
      </c>
      <c r="G134" s="1" t="b">
        <f>IF(ISBLANK($A134),FALSE,IF(COUNTIF(Classes!E$2:E$120,"*" &amp; $A134 &amp; "*")&gt;1,TRUE,FALSE))</f>
        <v>1</v>
      </c>
      <c r="H134" s="1" t="b">
        <f>IF(ISBLANK($A134),FALSE,IF(COUNTIF(Classes!F$2:F$120,"*" &amp; $A134 &amp; "*")&gt;1,TRUE,FALSE))</f>
        <v>1</v>
      </c>
      <c r="I134" s="1" t="b">
        <f>IF(ISBLANK($A134),FALSE,IF(COUNTIF(Classes!G$2:G$120,"*" &amp; $A134 &amp; "*")&gt;1,TRUE,FALSE))</f>
        <v>1</v>
      </c>
      <c r="J134" s="1" t="b">
        <f>IF(ISBLANK($A134),FALSE,IF(COUNTIF(Classes!H$2:H$120,"*" &amp; $A134 &amp; "*")&gt;1,TRUE,FALSE))</f>
        <v>1</v>
      </c>
      <c r="K134" s="1" t="b">
        <f>IF(ISBLANK($A134),FALSE,IF(COUNTIF(Classes!I$2:I$120,"*" &amp; $A134 &amp; "*")&gt;1,TRUE,FALSE))</f>
        <v>1</v>
      </c>
      <c r="L134" s="8" t="str">
        <f>IF((LEN(A134) &gt; 0),CONCATENATE('Counselor Export'!A134,",",'Counselor Export'!B134,",",'Counselor Export'!C134,",",B134,",",C134,",",D134,",",E134,",",F134),"")</f>
        <v/>
      </c>
    </row>
    <row r="135" spans="1:12" ht="25">
      <c r="A135" s="7" t="str">
        <f>'Counselor Export'!K135</f>
        <v/>
      </c>
      <c r="B135" s="1" t="str">
        <f>IF((LEN($A135) &gt; 0),IF(ISERROR(VLOOKUP("*" &amp; $A135 &amp; "*",Classes!E$2:$J$120,6,FALSE)),"OFF",VLOOKUP("*" &amp; $A135 &amp; "*",Classes!E$2:$J$120,6,FALSE)),"")</f>
        <v/>
      </c>
      <c r="C135" s="1" t="str">
        <f>IF((LEN($A135) &gt; 0),IF(ISERROR(VLOOKUP("*" &amp; $A135 &amp; "*",Classes!F$2:$J$120,5,FALSE)),"OFF",VLOOKUP("*" &amp; $A135 &amp; "*",Classes!F$2:$J$120,5,FALSE)),"")</f>
        <v/>
      </c>
      <c r="D135" s="1" t="str">
        <f>IF((LEN($A135) &gt; 0),IF(ISERROR(VLOOKUP("*" &amp; $A135 &amp; "*",Classes!G$2:$J$120,4,FALSE)),"OFF",VLOOKUP("*" &amp; $A135 &amp; "*",Classes!G$2:$J$120,4,FALSE)),"")</f>
        <v/>
      </c>
      <c r="E135" s="1" t="str">
        <f>IF((LEN($A135) &gt; 0),IF(ISERROR(VLOOKUP("*" &amp; $A135 &amp; "*",Classes!H$2:$J$120,3,FALSE)),"OFF",VLOOKUP("*" &amp; $A135 &amp; "*",Classes!H$2:$J$120,3,FALSE)),"")</f>
        <v/>
      </c>
      <c r="F135" s="1" t="str">
        <f>IF((LEN($A135) &gt; 0),IF(ISERROR(VLOOKUP("*" &amp; $A135 &amp; "*",Classes!I$2:$J$120,2,FALSE)),"OFF",VLOOKUP("*" &amp; $A135 &amp; "*",Classes!I$2:$J$120,2,FALSE)),"")</f>
        <v/>
      </c>
      <c r="G135" s="1" t="b">
        <f>IF(ISBLANK($A135),FALSE,IF(COUNTIF(Classes!E$2:E$120,"*" &amp; $A135 &amp; "*")&gt;1,TRUE,FALSE))</f>
        <v>1</v>
      </c>
      <c r="H135" s="1" t="b">
        <f>IF(ISBLANK($A135),FALSE,IF(COUNTIF(Classes!F$2:F$120,"*" &amp; $A135 &amp; "*")&gt;1,TRUE,FALSE))</f>
        <v>1</v>
      </c>
      <c r="I135" s="1" t="b">
        <f>IF(ISBLANK($A135),FALSE,IF(COUNTIF(Classes!G$2:G$120,"*" &amp; $A135 &amp; "*")&gt;1,TRUE,FALSE))</f>
        <v>1</v>
      </c>
      <c r="J135" s="1" t="b">
        <f>IF(ISBLANK($A135),FALSE,IF(COUNTIF(Classes!H$2:H$120,"*" &amp; $A135 &amp; "*")&gt;1,TRUE,FALSE))</f>
        <v>1</v>
      </c>
      <c r="K135" s="1" t="b">
        <f>IF(ISBLANK($A135),FALSE,IF(COUNTIF(Classes!I$2:I$120,"*" &amp; $A135 &amp; "*")&gt;1,TRUE,FALSE))</f>
        <v>1</v>
      </c>
      <c r="L135" s="8" t="str">
        <f>IF((LEN(A135) &gt; 0),CONCATENATE('Counselor Export'!A135,",",'Counselor Export'!B135,",",'Counselor Export'!C135,",",B135,",",C135,",",D135,",",E135,",",F135),"")</f>
        <v/>
      </c>
    </row>
    <row r="136" spans="1:12" ht="25">
      <c r="A136" s="7" t="str">
        <f>'Counselor Export'!K136</f>
        <v/>
      </c>
      <c r="B136" s="1" t="str">
        <f>IF((LEN($A136) &gt; 0),IF(ISERROR(VLOOKUP("*" &amp; $A136 &amp; "*",Classes!E$2:$J$120,6,FALSE)),"OFF",VLOOKUP("*" &amp; $A136 &amp; "*",Classes!E$2:$J$120,6,FALSE)),"")</f>
        <v/>
      </c>
      <c r="C136" s="1" t="str">
        <f>IF((LEN($A136) &gt; 0),IF(ISERROR(VLOOKUP("*" &amp; $A136 &amp; "*",Classes!F$2:$J$120,5,FALSE)),"OFF",VLOOKUP("*" &amp; $A136 &amp; "*",Classes!F$2:$J$120,5,FALSE)),"")</f>
        <v/>
      </c>
      <c r="D136" s="1" t="str">
        <f>IF((LEN($A136) &gt; 0),IF(ISERROR(VLOOKUP("*" &amp; $A136 &amp; "*",Classes!G$2:$J$120,4,FALSE)),"OFF",VLOOKUP("*" &amp; $A136 &amp; "*",Classes!G$2:$J$120,4,FALSE)),"")</f>
        <v/>
      </c>
      <c r="E136" s="1" t="str">
        <f>IF((LEN($A136) &gt; 0),IF(ISERROR(VLOOKUP("*" &amp; $A136 &amp; "*",Classes!H$2:$J$120,3,FALSE)),"OFF",VLOOKUP("*" &amp; $A136 &amp; "*",Classes!H$2:$J$120,3,FALSE)),"")</f>
        <v/>
      </c>
      <c r="F136" s="1" t="str">
        <f>IF((LEN($A136) &gt; 0),IF(ISERROR(VLOOKUP("*" &amp; $A136 &amp; "*",Classes!I$2:$J$120,2,FALSE)),"OFF",VLOOKUP("*" &amp; $A136 &amp; "*",Classes!I$2:$J$120,2,FALSE)),"")</f>
        <v/>
      </c>
      <c r="G136" s="1" t="b">
        <f>IF(ISBLANK($A136),FALSE,IF(COUNTIF(Classes!E$2:E$120,"*" &amp; $A136 &amp; "*")&gt;1,TRUE,FALSE))</f>
        <v>1</v>
      </c>
      <c r="H136" s="1" t="b">
        <f>IF(ISBLANK($A136),FALSE,IF(COUNTIF(Classes!F$2:F$120,"*" &amp; $A136 &amp; "*")&gt;1,TRUE,FALSE))</f>
        <v>1</v>
      </c>
      <c r="I136" s="1" t="b">
        <f>IF(ISBLANK($A136),FALSE,IF(COUNTIF(Classes!G$2:G$120,"*" &amp; $A136 &amp; "*")&gt;1,TRUE,FALSE))</f>
        <v>1</v>
      </c>
      <c r="J136" s="1" t="b">
        <f>IF(ISBLANK($A136),FALSE,IF(COUNTIF(Classes!H$2:H$120,"*" &amp; $A136 &amp; "*")&gt;1,TRUE,FALSE))</f>
        <v>1</v>
      </c>
      <c r="K136" s="1" t="b">
        <f>IF(ISBLANK($A136),FALSE,IF(COUNTIF(Classes!I$2:I$120,"*" &amp; $A136 &amp; "*")&gt;1,TRUE,FALSE))</f>
        <v>1</v>
      </c>
      <c r="L136" s="8" t="str">
        <f>IF((LEN(A136) &gt; 0),CONCATENATE('Counselor Export'!A136,",",'Counselor Export'!B136,",",'Counselor Export'!C136,",",B136,",",C136,",",D136,",",E136,",",F136),"")</f>
        <v/>
      </c>
    </row>
    <row r="137" spans="1:12" ht="25">
      <c r="A137" s="7" t="str">
        <f>'Counselor Export'!K137</f>
        <v/>
      </c>
      <c r="B137" s="1" t="str">
        <f>IF((LEN($A137) &gt; 0),IF(ISERROR(VLOOKUP("*" &amp; $A137 &amp; "*",Classes!E$2:$J$120,6,FALSE)),"OFF",VLOOKUP("*" &amp; $A137 &amp; "*",Classes!E$2:$J$120,6,FALSE)),"")</f>
        <v/>
      </c>
      <c r="C137" s="1" t="str">
        <f>IF((LEN($A137) &gt; 0),IF(ISERROR(VLOOKUP("*" &amp; $A137 &amp; "*",Classes!F$2:$J$120,5,FALSE)),"OFF",VLOOKUP("*" &amp; $A137 &amp; "*",Classes!F$2:$J$120,5,FALSE)),"")</f>
        <v/>
      </c>
      <c r="D137" s="1" t="str">
        <f>IF((LEN($A137) &gt; 0),IF(ISERROR(VLOOKUP("*" &amp; $A137 &amp; "*",Classes!G$2:$J$120,4,FALSE)),"OFF",VLOOKUP("*" &amp; $A137 &amp; "*",Classes!G$2:$J$120,4,FALSE)),"")</f>
        <v/>
      </c>
      <c r="E137" s="1" t="str">
        <f>IF((LEN($A137) &gt; 0),IF(ISERROR(VLOOKUP("*" &amp; $A137 &amp; "*",Classes!H$2:$J$120,3,FALSE)),"OFF",VLOOKUP("*" &amp; $A137 &amp; "*",Classes!H$2:$J$120,3,FALSE)),"")</f>
        <v/>
      </c>
      <c r="F137" s="1" t="str">
        <f>IF((LEN($A137) &gt; 0),IF(ISERROR(VLOOKUP("*" &amp; $A137 &amp; "*",Classes!I$2:$J$120,2,FALSE)),"OFF",VLOOKUP("*" &amp; $A137 &amp; "*",Classes!I$2:$J$120,2,FALSE)),"")</f>
        <v/>
      </c>
      <c r="G137" s="1" t="b">
        <f>IF(ISBLANK($A137),FALSE,IF(COUNTIF(Classes!E$2:E$120,"*" &amp; $A137 &amp; "*")&gt;1,TRUE,FALSE))</f>
        <v>1</v>
      </c>
      <c r="H137" s="1" t="b">
        <f>IF(ISBLANK($A137),FALSE,IF(COUNTIF(Classes!F$2:F$120,"*" &amp; $A137 &amp; "*")&gt;1,TRUE,FALSE))</f>
        <v>1</v>
      </c>
      <c r="I137" s="1" t="b">
        <f>IF(ISBLANK($A137),FALSE,IF(COUNTIF(Classes!G$2:G$120,"*" &amp; $A137 &amp; "*")&gt;1,TRUE,FALSE))</f>
        <v>1</v>
      </c>
      <c r="J137" s="1" t="b">
        <f>IF(ISBLANK($A137),FALSE,IF(COUNTIF(Classes!H$2:H$120,"*" &amp; $A137 &amp; "*")&gt;1,TRUE,FALSE))</f>
        <v>1</v>
      </c>
      <c r="K137" s="1" t="b">
        <f>IF(ISBLANK($A137),FALSE,IF(COUNTIF(Classes!I$2:I$120,"*" &amp; $A137 &amp; "*")&gt;1,TRUE,FALSE))</f>
        <v>1</v>
      </c>
      <c r="L137" s="8" t="str">
        <f>IF((LEN(A137) &gt; 0),CONCATENATE('Counselor Export'!A137,",",'Counselor Export'!B137,",",'Counselor Export'!C137,",",B137,",",C137,",",D137,",",E137,",",F137),"")</f>
        <v/>
      </c>
    </row>
    <row r="138" spans="1:12" ht="25">
      <c r="A138" s="7" t="str">
        <f>'Counselor Export'!K138</f>
        <v/>
      </c>
      <c r="B138" s="1" t="str">
        <f>IF((LEN($A138) &gt; 0),IF(ISERROR(VLOOKUP("*" &amp; $A138 &amp; "*",Classes!E$2:$J$120,6,FALSE)),"OFF",VLOOKUP("*" &amp; $A138 &amp; "*",Classes!E$2:$J$120,6,FALSE)),"")</f>
        <v/>
      </c>
      <c r="C138" s="1" t="str">
        <f>IF((LEN($A138) &gt; 0),IF(ISERROR(VLOOKUP("*" &amp; $A138 &amp; "*",Classes!F$2:$J$120,5,FALSE)),"OFF",VLOOKUP("*" &amp; $A138 &amp; "*",Classes!F$2:$J$120,5,FALSE)),"")</f>
        <v/>
      </c>
      <c r="D138" s="1" t="str">
        <f>IF((LEN($A138) &gt; 0),IF(ISERROR(VLOOKUP("*" &amp; $A138 &amp; "*",Classes!G$2:$J$120,4,FALSE)),"OFF",VLOOKUP("*" &amp; $A138 &amp; "*",Classes!G$2:$J$120,4,FALSE)),"")</f>
        <v/>
      </c>
      <c r="E138" s="1" t="str">
        <f>IF((LEN($A138) &gt; 0),IF(ISERROR(VLOOKUP("*" &amp; $A138 &amp; "*",Classes!H$2:$J$120,3,FALSE)),"OFF",VLOOKUP("*" &amp; $A138 &amp; "*",Classes!H$2:$J$120,3,FALSE)),"")</f>
        <v/>
      </c>
      <c r="F138" s="1" t="str">
        <f>IF((LEN($A138) &gt; 0),IF(ISERROR(VLOOKUP("*" &amp; $A138 &amp; "*",Classes!I$2:$J$120,2,FALSE)),"OFF",VLOOKUP("*" &amp; $A138 &amp; "*",Classes!I$2:$J$120,2,FALSE)),"")</f>
        <v/>
      </c>
      <c r="G138" s="1" t="b">
        <f>IF(ISBLANK($A138),FALSE,IF(COUNTIF(Classes!E$2:E$120,"*" &amp; $A138 &amp; "*")&gt;1,TRUE,FALSE))</f>
        <v>1</v>
      </c>
      <c r="H138" s="1" t="b">
        <f>IF(ISBLANK($A138),FALSE,IF(COUNTIF(Classes!F$2:F$120,"*" &amp; $A138 &amp; "*")&gt;1,TRUE,FALSE))</f>
        <v>1</v>
      </c>
      <c r="I138" s="1" t="b">
        <f>IF(ISBLANK($A138),FALSE,IF(COUNTIF(Classes!G$2:G$120,"*" &amp; $A138 &amp; "*")&gt;1,TRUE,FALSE))</f>
        <v>1</v>
      </c>
      <c r="J138" s="1" t="b">
        <f>IF(ISBLANK($A138),FALSE,IF(COUNTIF(Classes!H$2:H$120,"*" &amp; $A138 &amp; "*")&gt;1,TRUE,FALSE))</f>
        <v>1</v>
      </c>
      <c r="K138" s="1" t="b">
        <f>IF(ISBLANK($A138),FALSE,IF(COUNTIF(Classes!I$2:I$120,"*" &amp; $A138 &amp; "*")&gt;1,TRUE,FALSE))</f>
        <v>1</v>
      </c>
      <c r="L138" s="8" t="str">
        <f>IF((LEN(A138) &gt; 0),CONCATENATE('Counselor Export'!A138,",",'Counselor Export'!B138,",",'Counselor Export'!C138,",",B138,",",C138,",",D138,",",E138,",",F138),"")</f>
        <v/>
      </c>
    </row>
    <row r="139" spans="1:12" ht="25">
      <c r="A139" s="7" t="str">
        <f>'Counselor Export'!K139</f>
        <v/>
      </c>
      <c r="B139" s="1" t="str">
        <f>IF((LEN($A139) &gt; 0),IF(ISERROR(VLOOKUP("*" &amp; $A139 &amp; "*",Classes!E$2:$J$120,6,FALSE)),"OFF",VLOOKUP("*" &amp; $A139 &amp; "*",Classes!E$2:$J$120,6,FALSE)),"")</f>
        <v/>
      </c>
      <c r="C139" s="1" t="str">
        <f>IF((LEN($A139) &gt; 0),IF(ISERROR(VLOOKUP("*" &amp; $A139 &amp; "*",Classes!F$2:$J$120,5,FALSE)),"OFF",VLOOKUP("*" &amp; $A139 &amp; "*",Classes!F$2:$J$120,5,FALSE)),"")</f>
        <v/>
      </c>
      <c r="D139" s="1" t="str">
        <f>IF((LEN($A139) &gt; 0),IF(ISERROR(VLOOKUP("*" &amp; $A139 &amp; "*",Classes!G$2:$J$120,4,FALSE)),"OFF",VLOOKUP("*" &amp; $A139 &amp; "*",Classes!G$2:$J$120,4,FALSE)),"")</f>
        <v/>
      </c>
      <c r="E139" s="1" t="str">
        <f>IF((LEN($A139) &gt; 0),IF(ISERROR(VLOOKUP("*" &amp; $A139 &amp; "*",Classes!H$2:$J$120,3,FALSE)),"OFF",VLOOKUP("*" &amp; $A139 &amp; "*",Classes!H$2:$J$120,3,FALSE)),"")</f>
        <v/>
      </c>
      <c r="F139" s="1" t="str">
        <f>IF((LEN($A139) &gt; 0),IF(ISERROR(VLOOKUP("*" &amp; $A139 &amp; "*",Classes!I$2:$J$120,2,FALSE)),"OFF",VLOOKUP("*" &amp; $A139 &amp; "*",Classes!I$2:$J$120,2,FALSE)),"")</f>
        <v/>
      </c>
      <c r="G139" s="1" t="b">
        <f>IF(ISBLANK($A139),FALSE,IF(COUNTIF(Classes!E$2:E$120,"*" &amp; $A139 &amp; "*")&gt;1,TRUE,FALSE))</f>
        <v>1</v>
      </c>
      <c r="H139" s="1" t="b">
        <f>IF(ISBLANK($A139),FALSE,IF(COUNTIF(Classes!F$2:F$120,"*" &amp; $A139 &amp; "*")&gt;1,TRUE,FALSE))</f>
        <v>1</v>
      </c>
      <c r="I139" s="1" t="b">
        <f>IF(ISBLANK($A139),FALSE,IF(COUNTIF(Classes!G$2:G$120,"*" &amp; $A139 &amp; "*")&gt;1,TRUE,FALSE))</f>
        <v>1</v>
      </c>
      <c r="J139" s="1" t="b">
        <f>IF(ISBLANK($A139),FALSE,IF(COUNTIF(Classes!H$2:H$120,"*" &amp; $A139 &amp; "*")&gt;1,TRUE,FALSE))</f>
        <v>1</v>
      </c>
      <c r="K139" s="1" t="b">
        <f>IF(ISBLANK($A139),FALSE,IF(COUNTIF(Classes!I$2:I$120,"*" &amp; $A139 &amp; "*")&gt;1,TRUE,FALSE))</f>
        <v>1</v>
      </c>
      <c r="L139" s="8" t="str">
        <f>IF((LEN(A139) &gt; 0),CONCATENATE('Counselor Export'!A139,",",'Counselor Export'!B139,",",'Counselor Export'!C139,",",B139,",",C139,",",D139,",",E139,",",F139),"")</f>
        <v/>
      </c>
    </row>
    <row r="140" spans="1:12" ht="25" customHeight="1">
      <c r="A140" s="7" t="str">
        <f>'Counselor Export'!K140</f>
        <v/>
      </c>
      <c r="B140" s="1" t="str">
        <f>IF((LEN($A140) &gt; 0),IF(ISERROR(VLOOKUP("*" &amp; $A140 &amp; "*",Classes!E$2:$J$120,6,FALSE)),"OFF",VLOOKUP("*" &amp; $A140 &amp; "*",Classes!E$2:$J$120,6,FALSE)),"")</f>
        <v/>
      </c>
      <c r="C140" s="1" t="str">
        <f>IF((LEN($A140) &gt; 0),IF(ISERROR(VLOOKUP("*" &amp; $A140 &amp; "*",Classes!F$2:$J$120,5,FALSE)),"OFF",VLOOKUP("*" &amp; $A140 &amp; "*",Classes!F$2:$J$120,5,FALSE)),"")</f>
        <v/>
      </c>
      <c r="D140" s="1" t="str">
        <f>IF((LEN($A140) &gt; 0),IF(ISERROR(VLOOKUP("*" &amp; $A140 &amp; "*",Classes!G$2:$J$120,4,FALSE)),"OFF",VLOOKUP("*" &amp; $A140 &amp; "*",Classes!G$2:$J$120,4,FALSE)),"")</f>
        <v/>
      </c>
      <c r="E140" s="1" t="str">
        <f>IF((LEN($A140) &gt; 0),IF(ISERROR(VLOOKUP("*" &amp; $A140 &amp; "*",Classes!H$2:$J$120,3,FALSE)),"OFF",VLOOKUP("*" &amp; $A140 &amp; "*",Classes!H$2:$J$120,3,FALSE)),"")</f>
        <v/>
      </c>
      <c r="F140" s="1" t="str">
        <f>IF((LEN($A140) &gt; 0),IF(ISERROR(VLOOKUP("*" &amp; $A140 &amp; "*",Classes!I$2:$J$120,2,FALSE)),"OFF",VLOOKUP("*" &amp; $A140 &amp; "*",Classes!I$2:$J$120,2,FALSE)),"")</f>
        <v/>
      </c>
      <c r="G140" s="1" t="b">
        <f>IF(ISBLANK($A140),FALSE,IF(COUNTIF(Classes!E$2:E$120,"*" &amp; $A140 &amp; "*")&gt;1,TRUE,FALSE))</f>
        <v>1</v>
      </c>
      <c r="H140" s="1" t="b">
        <f>IF(ISBLANK($A140),FALSE,IF(COUNTIF(Classes!F$2:F$120,"*" &amp; $A140 &amp; "*")&gt;1,TRUE,FALSE))</f>
        <v>1</v>
      </c>
      <c r="I140" s="1" t="b">
        <f>IF(ISBLANK($A140),FALSE,IF(COUNTIF(Classes!G$2:G$120,"*" &amp; $A140 &amp; "*")&gt;1,TRUE,FALSE))</f>
        <v>1</v>
      </c>
      <c r="J140" s="1" t="b">
        <f>IF(ISBLANK($A140),FALSE,IF(COUNTIF(Classes!H$2:H$120,"*" &amp; $A140 &amp; "*")&gt;1,TRUE,FALSE))</f>
        <v>1</v>
      </c>
      <c r="K140" s="1" t="b">
        <f>IF(ISBLANK($A140),FALSE,IF(COUNTIF(Classes!I$2:I$120,"*" &amp; $A140 &amp; "*")&gt;1,TRUE,FALSE))</f>
        <v>1</v>
      </c>
      <c r="L140" s="8" t="str">
        <f>IF((LEN(A140) &gt; 0),CONCATENATE('Counselor Export'!A140,",",'Counselor Export'!B140,",",'Counselor Export'!C140,",",B140,",",C140,",",D140,",",E140,",",F140),"")</f>
        <v/>
      </c>
    </row>
    <row r="141" spans="1:12" ht="25">
      <c r="A141" s="7" t="str">
        <f>'Counselor Export'!K141</f>
        <v/>
      </c>
      <c r="B141" s="1" t="str">
        <f>IF((LEN($A141) &gt; 0),IF(ISERROR(VLOOKUP("*" &amp; $A141 &amp; "*",Classes!E$2:$J$120,6,FALSE)),"OFF",VLOOKUP("*" &amp; $A141 &amp; "*",Classes!E$2:$J$120,6,FALSE)),"")</f>
        <v/>
      </c>
      <c r="C141" s="1" t="str">
        <f>IF((LEN($A141) &gt; 0),IF(ISERROR(VLOOKUP("*" &amp; $A141 &amp; "*",Classes!F$2:$J$120,5,FALSE)),"OFF",VLOOKUP("*" &amp; $A141 &amp; "*",Classes!F$2:$J$120,5,FALSE)),"")</f>
        <v/>
      </c>
      <c r="D141" s="1" t="str">
        <f>IF((LEN($A141) &gt; 0),IF(ISERROR(VLOOKUP("*" &amp; $A141 &amp; "*",Classes!G$2:$J$120,4,FALSE)),"OFF",VLOOKUP("*" &amp; $A141 &amp; "*",Classes!G$2:$J$120,4,FALSE)),"")</f>
        <v/>
      </c>
      <c r="E141" s="1" t="str">
        <f>IF((LEN($A141) &gt; 0),IF(ISERROR(VLOOKUP("*" &amp; $A141 &amp; "*",Classes!H$2:$J$120,3,FALSE)),"OFF",VLOOKUP("*" &amp; $A141 &amp; "*",Classes!H$2:$J$120,3,FALSE)),"")</f>
        <v/>
      </c>
      <c r="F141" s="1" t="str">
        <f>IF((LEN($A141) &gt; 0),IF(ISERROR(VLOOKUP("*" &amp; $A141 &amp; "*",Classes!I$2:$J$120,2,FALSE)),"OFF",VLOOKUP("*" &amp; $A141 &amp; "*",Classes!I$2:$J$120,2,FALSE)),"")</f>
        <v/>
      </c>
      <c r="G141" s="1" t="b">
        <f>IF(ISBLANK($A141),FALSE,IF(COUNTIF(Classes!E$2:E$120,"*" &amp; $A141 &amp; "*")&gt;1,TRUE,FALSE))</f>
        <v>1</v>
      </c>
      <c r="H141" s="1" t="b">
        <f>IF(ISBLANK($A141),FALSE,IF(COUNTIF(Classes!F$2:F$120,"*" &amp; $A141 &amp; "*")&gt;1,TRUE,FALSE))</f>
        <v>1</v>
      </c>
      <c r="I141" s="1" t="b">
        <f>IF(ISBLANK($A141),FALSE,IF(COUNTIF(Classes!G$2:G$120,"*" &amp; $A141 &amp; "*")&gt;1,TRUE,FALSE))</f>
        <v>1</v>
      </c>
      <c r="J141" s="1" t="b">
        <f>IF(ISBLANK($A141),FALSE,IF(COUNTIF(Classes!H$2:H$120,"*" &amp; $A141 &amp; "*")&gt;1,TRUE,FALSE))</f>
        <v>1</v>
      </c>
      <c r="K141" s="1" t="b">
        <f>IF(ISBLANK($A141),FALSE,IF(COUNTIF(Classes!I$2:I$120,"*" &amp; $A141 &amp; "*")&gt;1,TRUE,FALSE))</f>
        <v>1</v>
      </c>
      <c r="L141" s="8" t="str">
        <f>IF((LEN(A141) &gt; 0),CONCATENATE('Counselor Export'!A141,",",'Counselor Export'!B141,",",'Counselor Export'!C141,",",B141,",",C141,",",D141,",",E141,",",F141),"")</f>
        <v/>
      </c>
    </row>
    <row r="142" spans="1:12" ht="25">
      <c r="A142" s="7" t="str">
        <f>'Counselor Export'!K142</f>
        <v/>
      </c>
      <c r="B142" s="1" t="str">
        <f>IF((LEN($A142) &gt; 0),IF(ISERROR(VLOOKUP("*" &amp; $A142 &amp; "*",Classes!E$2:$J$120,6,FALSE)),"OFF",VLOOKUP("*" &amp; $A142 &amp; "*",Classes!E$2:$J$120,6,FALSE)),"")</f>
        <v/>
      </c>
      <c r="C142" s="1" t="str">
        <f>IF((LEN($A142) &gt; 0),IF(ISERROR(VLOOKUP("*" &amp; $A142 &amp; "*",Classes!F$2:$J$120,5,FALSE)),"OFF",VLOOKUP("*" &amp; $A142 &amp; "*",Classes!F$2:$J$120,5,FALSE)),"")</f>
        <v/>
      </c>
      <c r="D142" s="1" t="str">
        <f>IF((LEN($A142) &gt; 0),IF(ISERROR(VLOOKUP("*" &amp; $A142 &amp; "*",Classes!G$2:$J$120,4,FALSE)),"OFF",VLOOKUP("*" &amp; $A142 &amp; "*",Classes!G$2:$J$120,4,FALSE)),"")</f>
        <v/>
      </c>
      <c r="E142" s="1" t="str">
        <f>IF((LEN($A142) &gt; 0),IF(ISERROR(VLOOKUP("*" &amp; $A142 &amp; "*",Classes!H$2:$J$120,3,FALSE)),"OFF",VLOOKUP("*" &amp; $A142 &amp; "*",Classes!H$2:$J$120,3,FALSE)),"")</f>
        <v/>
      </c>
      <c r="F142" s="1" t="str">
        <f>IF((LEN($A142) &gt; 0),IF(ISERROR(VLOOKUP("*" &amp; $A142 &amp; "*",Classes!I$2:$J$120,2,FALSE)),"OFF",VLOOKUP("*" &amp; $A142 &amp; "*",Classes!I$2:$J$120,2,FALSE)),"")</f>
        <v/>
      </c>
      <c r="G142" s="1" t="b">
        <f>IF(ISBLANK($A142),FALSE,IF(COUNTIF(Classes!E$2:E$120,"*" &amp; $A142 &amp; "*")&gt;1,TRUE,FALSE))</f>
        <v>1</v>
      </c>
      <c r="H142" s="1" t="b">
        <f>IF(ISBLANK($A142),FALSE,IF(COUNTIF(Classes!F$2:F$120,"*" &amp; $A142 &amp; "*")&gt;1,TRUE,FALSE))</f>
        <v>1</v>
      </c>
      <c r="I142" s="1" t="b">
        <f>IF(ISBLANK($A142),FALSE,IF(COUNTIF(Classes!G$2:G$120,"*" &amp; $A142 &amp; "*")&gt;1,TRUE,FALSE))</f>
        <v>1</v>
      </c>
      <c r="J142" s="1" t="b">
        <f>IF(ISBLANK($A142),FALSE,IF(COUNTIF(Classes!H$2:H$120,"*" &amp; $A142 &amp; "*")&gt;1,TRUE,FALSE))</f>
        <v>1</v>
      </c>
      <c r="K142" s="1" t="b">
        <f>IF(ISBLANK($A142),FALSE,IF(COUNTIF(Classes!I$2:I$120,"*" &amp; $A142 &amp; "*")&gt;1,TRUE,FALSE))</f>
        <v>1</v>
      </c>
      <c r="L142" s="8" t="str">
        <f>IF((LEN(A142) &gt; 0),CONCATENATE('Counselor Export'!A142,",",'Counselor Export'!B142,",",'Counselor Export'!C142,",",B142,",",C142,",",D142,",",E142,",",F142),"")</f>
        <v/>
      </c>
    </row>
    <row r="143" spans="1:12" ht="25">
      <c r="A143" s="7" t="str">
        <f>'Counselor Export'!K143</f>
        <v/>
      </c>
      <c r="B143" s="1" t="str">
        <f>IF((LEN($A143) &gt; 0),IF(ISERROR(VLOOKUP("*" &amp; $A143 &amp; "*",Classes!E$2:$J$120,6,FALSE)),"OFF",VLOOKUP("*" &amp; $A143 &amp; "*",Classes!E$2:$J$120,6,FALSE)),"")</f>
        <v/>
      </c>
      <c r="C143" s="1" t="str">
        <f>IF((LEN($A143) &gt; 0),IF(ISERROR(VLOOKUP("*" &amp; $A143 &amp; "*",Classes!F$2:$J$120,5,FALSE)),"OFF",VLOOKUP("*" &amp; $A143 &amp; "*",Classes!F$2:$J$120,5,FALSE)),"")</f>
        <v/>
      </c>
      <c r="D143" s="1" t="str">
        <f>IF((LEN($A143) &gt; 0),IF(ISERROR(VLOOKUP("*" &amp; $A143 &amp; "*",Classes!G$2:$J$120,4,FALSE)),"OFF",VLOOKUP("*" &amp; $A143 &amp; "*",Classes!G$2:$J$120,4,FALSE)),"")</f>
        <v/>
      </c>
      <c r="E143" s="1" t="str">
        <f>IF((LEN($A143) &gt; 0),IF(ISERROR(VLOOKUP("*" &amp; $A143 &amp; "*",Classes!H$2:$J$120,3,FALSE)),"OFF",VLOOKUP("*" &amp; $A143 &amp; "*",Classes!H$2:$J$120,3,FALSE)),"")</f>
        <v/>
      </c>
      <c r="F143" s="1" t="str">
        <f>IF((LEN($A143) &gt; 0),IF(ISERROR(VLOOKUP("*" &amp; $A143 &amp; "*",Classes!I$2:$J$120,2,FALSE)),"OFF",VLOOKUP("*" &amp; $A143 &amp; "*",Classes!I$2:$J$120,2,FALSE)),"")</f>
        <v/>
      </c>
      <c r="G143" s="1" t="b">
        <f>IF(ISBLANK($A143),FALSE,IF(COUNTIF(Classes!E$2:E$120,"*" &amp; $A143 &amp; "*")&gt;1,TRUE,FALSE))</f>
        <v>1</v>
      </c>
      <c r="H143" s="1" t="b">
        <f>IF(ISBLANK($A143),FALSE,IF(COUNTIF(Classes!F$2:F$120,"*" &amp; $A143 &amp; "*")&gt;1,TRUE,FALSE))</f>
        <v>1</v>
      </c>
      <c r="I143" s="1" t="b">
        <f>IF(ISBLANK($A143),FALSE,IF(COUNTIF(Classes!G$2:G$120,"*" &amp; $A143 &amp; "*")&gt;1,TRUE,FALSE))</f>
        <v>1</v>
      </c>
      <c r="J143" s="1" t="b">
        <f>IF(ISBLANK($A143),FALSE,IF(COUNTIF(Classes!H$2:H$120,"*" &amp; $A143 &amp; "*")&gt;1,TRUE,FALSE))</f>
        <v>1</v>
      </c>
      <c r="K143" s="1" t="b">
        <f>IF(ISBLANK($A143),FALSE,IF(COUNTIF(Classes!I$2:I$120,"*" &amp; $A143 &amp; "*")&gt;1,TRUE,FALSE))</f>
        <v>1</v>
      </c>
      <c r="L143" s="8" t="str">
        <f>IF((LEN(A143) &gt; 0),CONCATENATE('Counselor Export'!A143,",",'Counselor Export'!B143,",",'Counselor Export'!C143,",",B143,",",C143,",",D143,",",E143,",",F143),"")</f>
        <v/>
      </c>
    </row>
    <row r="144" spans="1:12" ht="25">
      <c r="A144" s="7" t="str">
        <f>'Counselor Export'!K144</f>
        <v/>
      </c>
      <c r="B144" s="1" t="str">
        <f>IF((LEN($A144) &gt; 0),IF(ISERROR(VLOOKUP("*" &amp; $A144 &amp; "*",Classes!E$2:$J$120,6,FALSE)),"OFF",VLOOKUP("*" &amp; $A144 &amp; "*",Classes!E$2:$J$120,6,FALSE)),"")</f>
        <v/>
      </c>
      <c r="C144" s="1" t="str">
        <f>IF((LEN($A144) &gt; 0),IF(ISERROR(VLOOKUP("*" &amp; $A144 &amp; "*",Classes!F$2:$J$120,5,FALSE)),"OFF",VLOOKUP("*" &amp; $A144 &amp; "*",Classes!F$2:$J$120,5,FALSE)),"")</f>
        <v/>
      </c>
      <c r="D144" s="1" t="str">
        <f>IF((LEN($A144) &gt; 0),IF(ISERROR(VLOOKUP("*" &amp; $A144 &amp; "*",Classes!G$2:$J$120,4,FALSE)),"OFF",VLOOKUP("*" &amp; $A144 &amp; "*",Classes!G$2:$J$120,4,FALSE)),"")</f>
        <v/>
      </c>
      <c r="E144" s="1" t="str">
        <f>IF((LEN($A144) &gt; 0),IF(ISERROR(VLOOKUP("*" &amp; $A144 &amp; "*",Classes!H$2:$J$120,3,FALSE)),"OFF",VLOOKUP("*" &amp; $A144 &amp; "*",Classes!H$2:$J$120,3,FALSE)),"")</f>
        <v/>
      </c>
      <c r="F144" s="1" t="str">
        <f>IF((LEN($A144) &gt; 0),IF(ISERROR(VLOOKUP("*" &amp; $A144 &amp; "*",Classes!I$2:$J$120,2,FALSE)),"OFF",VLOOKUP("*" &amp; $A144 &amp; "*",Classes!I$2:$J$120,2,FALSE)),"")</f>
        <v/>
      </c>
      <c r="G144" s="1" t="b">
        <f>IF(ISBLANK($A144),FALSE,IF(COUNTIF(Classes!E$2:E$120,"*" &amp; $A144 &amp; "*")&gt;1,TRUE,FALSE))</f>
        <v>1</v>
      </c>
      <c r="H144" s="1" t="b">
        <f>IF(ISBLANK($A144),FALSE,IF(COUNTIF(Classes!F$2:F$120,"*" &amp; $A144 &amp; "*")&gt;1,TRUE,FALSE))</f>
        <v>1</v>
      </c>
      <c r="I144" s="1" t="b">
        <f>IF(ISBLANK($A144),FALSE,IF(COUNTIF(Classes!G$2:G$120,"*" &amp; $A144 &amp; "*")&gt;1,TRUE,FALSE))</f>
        <v>1</v>
      </c>
      <c r="J144" s="1" t="b">
        <f>IF(ISBLANK($A144),FALSE,IF(COUNTIF(Classes!H$2:H$120,"*" &amp; $A144 &amp; "*")&gt;1,TRUE,FALSE))</f>
        <v>1</v>
      </c>
      <c r="K144" s="1" t="b">
        <f>IF(ISBLANK($A144),FALSE,IF(COUNTIF(Classes!I$2:I$120,"*" &amp; $A144 &amp; "*")&gt;1,TRUE,FALSE))</f>
        <v>1</v>
      </c>
      <c r="L144" s="8" t="str">
        <f>IF((LEN(A144) &gt; 0),CONCATENATE('Counselor Export'!A144,",",'Counselor Export'!B144,",",'Counselor Export'!C144,",",B144,",",C144,",",D144,",",E144,",",F144),"")</f>
        <v/>
      </c>
    </row>
    <row r="145" spans="1:12" ht="25" customHeight="1">
      <c r="A145" s="7" t="str">
        <f>'Counselor Export'!K145</f>
        <v/>
      </c>
      <c r="B145" s="1" t="str">
        <f>IF((LEN($A145) &gt; 0),IF(ISERROR(VLOOKUP("*" &amp; $A145 &amp; "*",Classes!E$2:$J$120,6,FALSE)),"OFF",VLOOKUP("*" &amp; $A145 &amp; "*",Classes!E$2:$J$120,6,FALSE)),"")</f>
        <v/>
      </c>
      <c r="C145" s="1" t="str">
        <f>IF((LEN($A145) &gt; 0),IF(ISERROR(VLOOKUP("*" &amp; $A145 &amp; "*",Classes!F$2:$J$120,5,FALSE)),"OFF",VLOOKUP("*" &amp; $A145 &amp; "*",Classes!F$2:$J$120,5,FALSE)),"")</f>
        <v/>
      </c>
      <c r="D145" s="1" t="str">
        <f>IF((LEN($A145) &gt; 0),IF(ISERROR(VLOOKUP("*" &amp; $A145 &amp; "*",Classes!G$2:$J$120,4,FALSE)),"OFF",VLOOKUP("*" &amp; $A145 &amp; "*",Classes!G$2:$J$120,4,FALSE)),"")</f>
        <v/>
      </c>
      <c r="E145" s="1" t="str">
        <f>IF((LEN($A145) &gt; 0),IF(ISERROR(VLOOKUP("*" &amp; $A145 &amp; "*",Classes!H$2:$J$120,3,FALSE)),"OFF",VLOOKUP("*" &amp; $A145 &amp; "*",Classes!H$2:$J$120,3,FALSE)),"")</f>
        <v/>
      </c>
      <c r="F145" s="1" t="str">
        <f>IF((LEN($A145) &gt; 0),IF(ISERROR(VLOOKUP("*" &amp; $A145 &amp; "*",Classes!I$2:$J$120,2,FALSE)),"OFF",VLOOKUP("*" &amp; $A145 &amp; "*",Classes!I$2:$J$120,2,FALSE)),"")</f>
        <v/>
      </c>
      <c r="G145" s="1" t="b">
        <f>IF(ISBLANK($A145),FALSE,IF(COUNTIF(Classes!E$2:E$120,"*" &amp; $A145 &amp; "*")&gt;1,TRUE,FALSE))</f>
        <v>1</v>
      </c>
      <c r="H145" s="1" t="b">
        <f>IF(ISBLANK($A145),FALSE,IF(COUNTIF(Classes!F$2:F$120,"*" &amp; $A145 &amp; "*")&gt;1,TRUE,FALSE))</f>
        <v>1</v>
      </c>
      <c r="I145" s="1" t="b">
        <f>IF(ISBLANK($A145),FALSE,IF(COUNTIF(Classes!G$2:G$120,"*" &amp; $A145 &amp; "*")&gt;1,TRUE,FALSE))</f>
        <v>1</v>
      </c>
      <c r="J145" s="1" t="b">
        <f>IF(ISBLANK($A145),FALSE,IF(COUNTIF(Classes!H$2:H$120,"*" &amp; $A145 &amp; "*")&gt;1,TRUE,FALSE))</f>
        <v>1</v>
      </c>
      <c r="K145" s="1" t="b">
        <f>IF(ISBLANK($A145),FALSE,IF(COUNTIF(Classes!I$2:I$120,"*" &amp; $A145 &amp; "*")&gt;1,TRUE,FALSE))</f>
        <v>1</v>
      </c>
      <c r="L145" s="8" t="str">
        <f>IF((LEN(A145) &gt; 0),CONCATENATE('Counselor Export'!A145,",",'Counselor Export'!B145,",",'Counselor Export'!C145,",",B145,",",C145,",",D145,",",E145,",",F145),"")</f>
        <v/>
      </c>
    </row>
    <row r="146" spans="1:12" ht="25" customHeight="1">
      <c r="A146" s="7" t="str">
        <f>'Counselor Export'!K146</f>
        <v/>
      </c>
      <c r="B146" s="1" t="str">
        <f>IF((LEN($A146) &gt; 0),IF(ISERROR(VLOOKUP("*" &amp; $A146 &amp; "*",Classes!E$2:$J$120,6,FALSE)),"OFF",VLOOKUP("*" &amp; $A146 &amp; "*",Classes!E$2:$J$120,6,FALSE)),"")</f>
        <v/>
      </c>
      <c r="C146" s="1" t="str">
        <f>IF((LEN($A146) &gt; 0),IF(ISERROR(VLOOKUP("*" &amp; $A146 &amp; "*",Classes!F$2:$J$120,5,FALSE)),"OFF",VLOOKUP("*" &amp; $A146 &amp; "*",Classes!F$2:$J$120,5,FALSE)),"")</f>
        <v/>
      </c>
      <c r="D146" s="1" t="str">
        <f>IF((LEN($A146) &gt; 0),IF(ISERROR(VLOOKUP("*" &amp; $A146 &amp; "*",Classes!G$2:$J$120,4,FALSE)),"OFF",VLOOKUP("*" &amp; $A146 &amp; "*",Classes!G$2:$J$120,4,FALSE)),"")</f>
        <v/>
      </c>
      <c r="E146" s="1" t="str">
        <f>IF((LEN($A146) &gt; 0),IF(ISERROR(VLOOKUP("*" &amp; $A146 &amp; "*",Classes!H$2:$J$120,3,FALSE)),"OFF",VLOOKUP("*" &amp; $A146 &amp; "*",Classes!H$2:$J$120,3,FALSE)),"")</f>
        <v/>
      </c>
      <c r="F146" s="1" t="str">
        <f>IF((LEN($A146) &gt; 0),IF(ISERROR(VLOOKUP("*" &amp; $A146 &amp; "*",Classes!I$2:$J$120,2,FALSE)),"OFF",VLOOKUP("*" &amp; $A146 &amp; "*",Classes!I$2:$J$120,2,FALSE)),"")</f>
        <v/>
      </c>
      <c r="G146" s="1" t="b">
        <f>IF(ISBLANK($A146),FALSE,IF(COUNTIF(Classes!E$2:E$120,"*" &amp; $A146 &amp; "*")&gt;1,TRUE,FALSE))</f>
        <v>1</v>
      </c>
      <c r="H146" s="1" t="b">
        <f>IF(ISBLANK($A146),FALSE,IF(COUNTIF(Classes!F$2:F$120,"*" &amp; $A146 &amp; "*")&gt;1,TRUE,FALSE))</f>
        <v>1</v>
      </c>
      <c r="I146" s="1" t="b">
        <f>IF(ISBLANK($A146),FALSE,IF(COUNTIF(Classes!G$2:G$120,"*" &amp; $A146 &amp; "*")&gt;1,TRUE,FALSE))</f>
        <v>1</v>
      </c>
      <c r="J146" s="1" t="b">
        <f>IF(ISBLANK($A146),FALSE,IF(COUNTIF(Classes!H$2:H$120,"*" &amp; $A146 &amp; "*")&gt;1,TRUE,FALSE))</f>
        <v>1</v>
      </c>
      <c r="K146" s="1" t="b">
        <f>IF(ISBLANK($A146),FALSE,IF(COUNTIF(Classes!I$2:I$120,"*" &amp; $A146 &amp; "*")&gt;1,TRUE,FALSE))</f>
        <v>1</v>
      </c>
      <c r="L146" s="8" t="str">
        <f>IF((LEN(A146) &gt; 0),CONCATENATE('Counselor Export'!A146,",",'Counselor Export'!B146,",",'Counselor Export'!C146,",",B146,",",C146,",",D146,",",E146,",",F146),"")</f>
        <v/>
      </c>
    </row>
    <row r="147" spans="1:12" ht="25" customHeight="1">
      <c r="A147" s="7" t="str">
        <f>'Counselor Export'!K147</f>
        <v/>
      </c>
      <c r="B147" s="1" t="str">
        <f>IF((LEN($A147) &gt; 0),IF(ISERROR(VLOOKUP("*" &amp; $A147 &amp; "*",Classes!E$2:$J$120,6,FALSE)),"OFF",VLOOKUP("*" &amp; $A147 &amp; "*",Classes!E$2:$J$120,6,FALSE)),"")</f>
        <v/>
      </c>
      <c r="C147" s="1" t="str">
        <f>IF((LEN($A147) &gt; 0),IF(ISERROR(VLOOKUP("*" &amp; $A147 &amp; "*",Classes!F$2:$J$120,5,FALSE)),"OFF",VLOOKUP("*" &amp; $A147 &amp; "*",Classes!F$2:$J$120,5,FALSE)),"")</f>
        <v/>
      </c>
      <c r="D147" s="1" t="str">
        <f>IF((LEN($A147) &gt; 0),IF(ISERROR(VLOOKUP("*" &amp; $A147 &amp; "*",Classes!G$2:$J$120,4,FALSE)),"OFF",VLOOKUP("*" &amp; $A147 &amp; "*",Classes!G$2:$J$120,4,FALSE)),"")</f>
        <v/>
      </c>
      <c r="E147" s="1" t="str">
        <f>IF((LEN($A147) &gt; 0),IF(ISERROR(VLOOKUP("*" &amp; $A147 &amp; "*",Classes!H$2:$J$120,3,FALSE)),"OFF",VLOOKUP("*" &amp; $A147 &amp; "*",Classes!H$2:$J$120,3,FALSE)),"")</f>
        <v/>
      </c>
      <c r="F147" s="1" t="str">
        <f>IF((LEN($A147) &gt; 0),IF(ISERROR(VLOOKUP("*" &amp; $A147 &amp; "*",Classes!I$2:$J$120,2,FALSE)),"OFF",VLOOKUP("*" &amp; $A147 &amp; "*",Classes!I$2:$J$120,2,FALSE)),"")</f>
        <v/>
      </c>
      <c r="G147" s="1" t="b">
        <f>IF(ISBLANK($A147),FALSE,IF(COUNTIF(Classes!E$2:E$120,"*" &amp; $A147 &amp; "*")&gt;1,TRUE,FALSE))</f>
        <v>1</v>
      </c>
      <c r="H147" s="1" t="b">
        <f>IF(ISBLANK($A147),FALSE,IF(COUNTIF(Classes!F$2:F$120,"*" &amp; $A147 &amp; "*")&gt;1,TRUE,FALSE))</f>
        <v>1</v>
      </c>
      <c r="I147" s="1" t="b">
        <f>IF(ISBLANK($A147),FALSE,IF(COUNTIF(Classes!G$2:G$120,"*" &amp; $A147 &amp; "*")&gt;1,TRUE,FALSE))</f>
        <v>1</v>
      </c>
      <c r="J147" s="1" t="b">
        <f>IF(ISBLANK($A147),FALSE,IF(COUNTIF(Classes!H$2:H$120,"*" &amp; $A147 &amp; "*")&gt;1,TRUE,FALSE))</f>
        <v>1</v>
      </c>
      <c r="K147" s="1" t="b">
        <f>IF(ISBLANK($A147),FALSE,IF(COUNTIF(Classes!I$2:I$120,"*" &amp; $A147 &amp; "*")&gt;1,TRUE,FALSE))</f>
        <v>1</v>
      </c>
      <c r="L147" s="8" t="str">
        <f>IF((LEN(A147) &gt; 0),CONCATENATE('Counselor Export'!A147,",",'Counselor Export'!B147,",",'Counselor Export'!C147,",",B147,",",C147,",",D147,",",E147,",",F147),"")</f>
        <v/>
      </c>
    </row>
    <row r="148" spans="1:12" ht="25" customHeight="1">
      <c r="A148" s="7" t="str">
        <f>'Counselor Export'!K148</f>
        <v/>
      </c>
      <c r="B148" s="1" t="str">
        <f>IF((LEN($A148) &gt; 0),IF(ISERROR(VLOOKUP("*" &amp; $A148 &amp; "*",Classes!E$2:$J$120,6,FALSE)),"OFF",VLOOKUP("*" &amp; $A148 &amp; "*",Classes!E$2:$J$120,6,FALSE)),"")</f>
        <v/>
      </c>
      <c r="C148" s="1" t="str">
        <f>IF((LEN($A148) &gt; 0),IF(ISERROR(VLOOKUP("*" &amp; $A148 &amp; "*",Classes!F$2:$J$120,5,FALSE)),"OFF",VLOOKUP("*" &amp; $A148 &amp; "*",Classes!F$2:$J$120,5,FALSE)),"")</f>
        <v/>
      </c>
      <c r="D148" s="1" t="str">
        <f>IF((LEN($A148) &gt; 0),IF(ISERROR(VLOOKUP("*" &amp; $A148 &amp; "*",Classes!G$2:$J$120,4,FALSE)),"OFF",VLOOKUP("*" &amp; $A148 &amp; "*",Classes!G$2:$J$120,4,FALSE)),"")</f>
        <v/>
      </c>
      <c r="E148" s="1" t="str">
        <f>IF((LEN($A148) &gt; 0),IF(ISERROR(VLOOKUP("*" &amp; $A148 &amp; "*",Classes!H$2:$J$120,3,FALSE)),"OFF",VLOOKUP("*" &amp; $A148 &amp; "*",Classes!H$2:$J$120,3,FALSE)),"")</f>
        <v/>
      </c>
      <c r="F148" s="1" t="str">
        <f>IF((LEN($A148) &gt; 0),IF(ISERROR(VLOOKUP("*" &amp; $A148 &amp; "*",Classes!I$2:$J$120,2,FALSE)),"OFF",VLOOKUP("*" &amp; $A148 &amp; "*",Classes!I$2:$J$120,2,FALSE)),"")</f>
        <v/>
      </c>
      <c r="G148" s="1" t="b">
        <f>IF(ISBLANK($A148),FALSE,IF(COUNTIF(Classes!E$2:E$120,"*" &amp; $A148 &amp; "*")&gt;1,TRUE,FALSE))</f>
        <v>1</v>
      </c>
      <c r="H148" s="1" t="b">
        <f>IF(ISBLANK($A148),FALSE,IF(COUNTIF(Classes!F$2:F$120,"*" &amp; $A148 &amp; "*")&gt;1,TRUE,FALSE))</f>
        <v>1</v>
      </c>
      <c r="I148" s="1" t="b">
        <f>IF(ISBLANK($A148),FALSE,IF(COUNTIF(Classes!G$2:G$120,"*" &amp; $A148 &amp; "*")&gt;1,TRUE,FALSE))</f>
        <v>1</v>
      </c>
      <c r="J148" s="1" t="b">
        <f>IF(ISBLANK($A148),FALSE,IF(COUNTIF(Classes!H$2:H$120,"*" &amp; $A148 &amp; "*")&gt;1,TRUE,FALSE))</f>
        <v>1</v>
      </c>
      <c r="K148" s="1" t="b">
        <f>IF(ISBLANK($A148),FALSE,IF(COUNTIF(Classes!I$2:I$120,"*" &amp; $A148 &amp; "*")&gt;1,TRUE,FALSE))</f>
        <v>1</v>
      </c>
      <c r="L148" s="8" t="str">
        <f>IF((LEN(A148) &gt; 0),CONCATENATE('Counselor Export'!A148,",",'Counselor Export'!B148,",",'Counselor Export'!C148,",",B148,",",C148,",",D148,",",E148,",",F148),"")</f>
        <v/>
      </c>
    </row>
    <row r="149" spans="1:12" ht="25" customHeight="1">
      <c r="A149" s="3" t="s">
        <v>211</v>
      </c>
      <c r="B149" s="1" t="str">
        <f>IF(NOT(ISBLANK($A149)),IF(ISERROR(VLOOKUP("*" &amp; $A149 &amp; "*",Classes!E$2:$J$120,6,FALSE)),"OFF",VLOOKUP("*" &amp; $A149 &amp; "*",Classes!E$2:$J$120,6,FALSE)),"")</f>
        <v>OFF</v>
      </c>
      <c r="C149" s="1" t="str">
        <f>IF(NOT(ISBLANK($A149)),IF(ISERROR(VLOOKUP("*" &amp; $A149 &amp; "*",Classes!F$2:$J$120,5,FALSE)),"OFF",VLOOKUP("*" &amp; $A149 &amp; "*",Classes!F$2:$J$120,5,FALSE)),"")</f>
        <v>OFF</v>
      </c>
      <c r="D149" s="1" t="str">
        <f>IF(NOT(ISBLANK($A149)),IF(ISERROR(VLOOKUP("*" &amp; $A149 &amp; "*",Classes!G$2:$J$120,4,FALSE)),"OFF",VLOOKUP("*" &amp; $A149 &amp; "*",Classes!G$2:$J$120,4,FALSE)),"")</f>
        <v>Animal Care</v>
      </c>
      <c r="E149" s="1" t="str">
        <f>IF(NOT(ISBLANK($A149)),IF(ISERROR(VLOOKUP("*" &amp; $A149 &amp; "*",Classes!H$2:$J$120,3,FALSE)),"OFF",VLOOKUP("*" &amp; $A149 &amp; "*",Classes!H$2:$J$120,3,FALSE)),"")</f>
        <v>OFF</v>
      </c>
      <c r="F149" s="1" t="str">
        <f>IF(NOT(ISBLANK($A149)),IF(ISERROR(VLOOKUP("*" &amp; $A149 &amp; "*",Classes!I$2:$J$120,2,FALSE)),"OFF",VLOOKUP("*" &amp; $A149 &amp; "*",Classes!I$2:$J$120,2,FALSE)),"")</f>
        <v>OFF</v>
      </c>
    </row>
  </sheetData>
  <sortState ref="A2:A75">
    <sortCondition ref="A3:A75"/>
  </sortState>
  <phoneticPr fontId="1" type="noConversion"/>
  <conditionalFormatting sqref="G2:K148">
    <cfRule type="expression" dxfId="6" priority="0" stopIfTrue="1">
      <formula>IF(ISBLANK($H2),FALSE,IF(COUNTIF(A$2:A$132,"*" &amp; $H2 &amp; "*")&gt;1,TRUE,FALSE))</formula>
    </cfRule>
  </conditionalFormatting>
  <conditionalFormatting sqref="A2:A1048576">
    <cfRule type="expression" dxfId="5" priority="2" stopIfTrue="1">
      <formula>IF(ISBLANK(A2),FALSE,IF(IF(B2="OFF",1,0)+IF(C2="OFF",1,0)+IF(D2="OFF",1,0)+IF(E2="OFF",1,0)+IF(F2="OFF",1,0)=1,FALSE,TRUE))</formula>
    </cfRule>
  </conditionalFormatting>
  <conditionalFormatting sqref="B2:F148">
    <cfRule type="expression" dxfId="4" priority="1" stopIfTrue="1">
      <formula>LEN($A2)&lt;1</formula>
    </cfRule>
    <cfRule type="expression" dxfId="3" priority="13" stopIfTrue="1">
      <formula>G2</formula>
    </cfRule>
    <cfRule type="expression" dxfId="2" priority="14" stopIfTrue="1">
      <formula>IF(AND(B2="OFF",NOT(COUNTIF($B2:$F2,"OFF")=1)),TRUE,FALSE)</formula>
    </cfRule>
  </conditionalFormatting>
  <printOptions horizontalCentered="1" verticalCentered="1" gridLines="1"/>
  <pageMargins left="0.3" right="0.3" top="0.3" bottom="0.3" header="0" footer="0"/>
  <drawing r:id="rId1"/>
  <extLst>
    <ext xmlns:mx="http://schemas.microsoft.com/office/mac/excel/2008/main" uri="{64002731-A6B0-56B0-2670-7721B7C09600}">
      <mx:PLV Mode="0" OnePage="0" WScale="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75"/>
  <sheetViews>
    <sheetView workbookViewId="0">
      <selection activeCell="A55" sqref="A1:A55"/>
    </sheetView>
    <sheetView topLeftCell="A49" workbookViewId="1">
      <selection activeCell="A75" sqref="A2:A75"/>
    </sheetView>
  </sheetViews>
  <sheetFormatPr baseColWidth="10" defaultColWidth="24.42578125" defaultRowHeight="13" x14ac:dyDescent="0"/>
  <cols>
    <col min="1" max="16384" width="24.42578125" style="26"/>
  </cols>
  <sheetData>
    <row r="1" spans="1:1">
      <c r="A1" s="30" t="s">
        <v>779</v>
      </c>
    </row>
    <row r="2" spans="1:1">
      <c r="A2" s="31" t="s">
        <v>75</v>
      </c>
    </row>
    <row r="3" spans="1:1">
      <c r="A3" s="31" t="s">
        <v>271</v>
      </c>
    </row>
    <row r="4" spans="1:1">
      <c r="A4" s="31" t="s">
        <v>78</v>
      </c>
    </row>
    <row r="5" spans="1:1">
      <c r="A5" s="31" t="s">
        <v>77</v>
      </c>
    </row>
    <row r="6" spans="1:1">
      <c r="A6" s="31" t="s">
        <v>79</v>
      </c>
    </row>
    <row r="7" spans="1:1">
      <c r="A7" s="31" t="s">
        <v>170</v>
      </c>
    </row>
    <row r="8" spans="1:1">
      <c r="A8" s="31" t="s">
        <v>87</v>
      </c>
    </row>
    <row r="9" spans="1:1">
      <c r="A9" s="31" t="s">
        <v>195</v>
      </c>
    </row>
    <row r="10" spans="1:1">
      <c r="A10" s="31" t="s">
        <v>88</v>
      </c>
    </row>
    <row r="11" spans="1:1">
      <c r="A11" s="31" t="s">
        <v>200</v>
      </c>
    </row>
    <row r="12" spans="1:1">
      <c r="A12" s="31" t="s">
        <v>115</v>
      </c>
    </row>
    <row r="13" spans="1:1">
      <c r="A13" s="31" t="s">
        <v>48</v>
      </c>
    </row>
    <row r="14" spans="1:1">
      <c r="A14" s="31" t="s">
        <v>206</v>
      </c>
    </row>
    <row r="15" spans="1:1">
      <c r="A15" s="31" t="s">
        <v>76</v>
      </c>
    </row>
    <row r="16" spans="1:1">
      <c r="A16" s="31" t="s">
        <v>68</v>
      </c>
    </row>
    <row r="17" spans="1:1">
      <c r="A17" s="31" t="s">
        <v>69</v>
      </c>
    </row>
    <row r="18" spans="1:1">
      <c r="A18" s="31" t="s">
        <v>356</v>
      </c>
    </row>
    <row r="19" spans="1:1">
      <c r="A19" s="31" t="s">
        <v>16</v>
      </c>
    </row>
    <row r="20" spans="1:1">
      <c r="A20" s="31" t="s">
        <v>175</v>
      </c>
    </row>
    <row r="21" spans="1:1">
      <c r="A21" s="31" t="s">
        <v>70</v>
      </c>
    </row>
    <row r="22" spans="1:1">
      <c r="A22" s="31" t="s">
        <v>304</v>
      </c>
    </row>
    <row r="23" spans="1:1">
      <c r="A23" s="31" t="s">
        <v>173</v>
      </c>
    </row>
    <row r="24" spans="1:1">
      <c r="A24" s="31" t="s">
        <v>107</v>
      </c>
    </row>
    <row r="25" spans="1:1">
      <c r="A25" s="31" t="s">
        <v>205</v>
      </c>
    </row>
    <row r="26" spans="1:1">
      <c r="A26" s="31" t="s">
        <v>256</v>
      </c>
    </row>
    <row r="27" spans="1:1">
      <c r="A27" s="31" t="s">
        <v>193</v>
      </c>
    </row>
    <row r="28" spans="1:1">
      <c r="A28" s="31" t="s">
        <v>130</v>
      </c>
    </row>
    <row r="29" spans="1:1">
      <c r="A29" s="31" t="s">
        <v>49</v>
      </c>
    </row>
    <row r="30" spans="1:1">
      <c r="A30" s="31" t="s">
        <v>19</v>
      </c>
    </row>
    <row r="31" spans="1:1">
      <c r="A31" s="31" t="s">
        <v>194</v>
      </c>
    </row>
    <row r="32" spans="1:1">
      <c r="A32" s="31" t="s">
        <v>33</v>
      </c>
    </row>
    <row r="33" spans="1:1">
      <c r="A33" s="31" t="s">
        <v>31</v>
      </c>
    </row>
    <row r="34" spans="1:1">
      <c r="A34" s="31" t="s">
        <v>269</v>
      </c>
    </row>
    <row r="35" spans="1:1">
      <c r="A35" s="31" t="s">
        <v>32</v>
      </c>
    </row>
    <row r="36" spans="1:1">
      <c r="A36" s="31" t="s">
        <v>113</v>
      </c>
    </row>
    <row r="37" spans="1:1">
      <c r="A37" s="31" t="s">
        <v>17</v>
      </c>
    </row>
    <row r="38" spans="1:1">
      <c r="A38" s="31" t="s">
        <v>171</v>
      </c>
    </row>
    <row r="39" spans="1:1">
      <c r="A39" s="31" t="s">
        <v>172</v>
      </c>
    </row>
    <row r="40" spans="1:1">
      <c r="A40" s="31" t="s">
        <v>43</v>
      </c>
    </row>
    <row r="41" spans="1:1">
      <c r="A41" s="31" t="s">
        <v>174</v>
      </c>
    </row>
    <row r="42" spans="1:1">
      <c r="A42" s="31" t="s">
        <v>21</v>
      </c>
    </row>
    <row r="43" spans="1:1">
      <c r="A43" s="31" t="s">
        <v>20</v>
      </c>
    </row>
    <row r="44" spans="1:1">
      <c r="A44" s="31" t="s">
        <v>150</v>
      </c>
    </row>
    <row r="45" spans="1:1">
      <c r="A45" s="31" t="s">
        <v>44</v>
      </c>
    </row>
    <row r="46" spans="1:1">
      <c r="A46" s="31" t="s">
        <v>257</v>
      </c>
    </row>
    <row r="47" spans="1:1">
      <c r="A47" s="31" t="s">
        <v>151</v>
      </c>
    </row>
    <row r="48" spans="1:1">
      <c r="A48" s="31" t="s">
        <v>270</v>
      </c>
    </row>
    <row r="49" spans="1:1">
      <c r="A49" s="31" t="s">
        <v>207</v>
      </c>
    </row>
    <row r="50" spans="1:1">
      <c r="A50" s="31" t="s">
        <v>50</v>
      </c>
    </row>
    <row r="51" spans="1:1">
      <c r="A51" s="31" t="s">
        <v>85</v>
      </c>
    </row>
    <row r="52" spans="1:1">
      <c r="A52" s="31" t="s">
        <v>287</v>
      </c>
    </row>
    <row r="53" spans="1:1">
      <c r="A53" s="31" t="s">
        <v>131</v>
      </c>
    </row>
    <row r="54" spans="1:1">
      <c r="A54" s="31" t="s">
        <v>30</v>
      </c>
    </row>
    <row r="55" spans="1:1">
      <c r="A55" s="31" t="s">
        <v>67</v>
      </c>
    </row>
    <row r="56" spans="1:1">
      <c r="A56" s="31" t="s">
        <v>86</v>
      </c>
    </row>
    <row r="57" spans="1:1">
      <c r="A57" s="31"/>
    </row>
    <row r="58" spans="1:1">
      <c r="A58" s="31"/>
    </row>
    <row r="59" spans="1:1">
      <c r="A59" s="31"/>
    </row>
    <row r="60" spans="1:1">
      <c r="A60" s="31"/>
    </row>
    <row r="61" spans="1:1">
      <c r="A61" s="31"/>
    </row>
    <row r="62" spans="1:1">
      <c r="A62" s="31"/>
    </row>
    <row r="63" spans="1:1">
      <c r="A63" s="31"/>
    </row>
    <row r="64" spans="1:1">
      <c r="A64" s="31"/>
    </row>
    <row r="65" spans="1:1">
      <c r="A65" s="31"/>
    </row>
    <row r="66" spans="1:1">
      <c r="A66" s="31"/>
    </row>
    <row r="67" spans="1:1">
      <c r="A67" s="31"/>
    </row>
    <row r="68" spans="1:1">
      <c r="A68" s="31"/>
    </row>
    <row r="69" spans="1:1">
      <c r="A69" s="31"/>
    </row>
    <row r="70" spans="1:1">
      <c r="A70" s="31"/>
    </row>
    <row r="71" spans="1:1">
      <c r="A71" s="31"/>
    </row>
    <row r="72" spans="1:1">
      <c r="A72" s="31"/>
    </row>
    <row r="73" spans="1:1">
      <c r="A73" s="31"/>
    </row>
    <row r="74" spans="1:1">
      <c r="A74" s="31"/>
    </row>
    <row r="75" spans="1:1">
      <c r="A75" s="31"/>
    </row>
  </sheetData>
  <autoFilter ref="A1:A75">
    <sortState ref="A2:A75">
      <sortCondition ref="A1:A75"/>
    </sortState>
  </autoFilter>
  <pageMargins left="0.75" right="0.75" top="1" bottom="1" header="0.5" footer="0.5"/>
  <extLst>
    <ext xmlns:mx="http://schemas.microsoft.com/office/mac/excel/2008/main" uri="{64002731-A6B0-56B0-2670-7721B7C09600}">
      <mx:PLV Mode="0" OnePage="0" WScale="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A20"/>
  <sheetViews>
    <sheetView workbookViewId="0">
      <selection sqref="A1:A11"/>
    </sheetView>
    <sheetView tabSelected="1" workbookViewId="1">
      <selection activeCell="A12" sqref="A2:A12"/>
    </sheetView>
  </sheetViews>
  <sheetFormatPr baseColWidth="10" defaultRowHeight="13" x14ac:dyDescent="0"/>
  <cols>
    <col min="1" max="16384" width="10.7109375" style="26"/>
  </cols>
  <sheetData>
    <row r="1" spans="1:1">
      <c r="A1" s="30" t="s">
        <v>778</v>
      </c>
    </row>
    <row r="2" spans="1:1">
      <c r="A2" s="31" t="s">
        <v>177</v>
      </c>
    </row>
    <row r="3" spans="1:1">
      <c r="A3" s="31" t="s">
        <v>73</v>
      </c>
    </row>
    <row r="4" spans="1:1">
      <c r="A4" s="31" t="s">
        <v>74</v>
      </c>
    </row>
    <row r="5" spans="1:1">
      <c r="A5" s="31" t="s">
        <v>335</v>
      </c>
    </row>
    <row r="6" spans="1:1">
      <c r="A6" s="31" t="s">
        <v>341</v>
      </c>
    </row>
    <row r="7" spans="1:1">
      <c r="A7" s="31" t="s">
        <v>188</v>
      </c>
    </row>
    <row r="8" spans="1:1">
      <c r="A8" s="31" t="s">
        <v>215</v>
      </c>
    </row>
    <row r="9" spans="1:1">
      <c r="A9" s="31" t="s">
        <v>190</v>
      </c>
    </row>
    <row r="10" spans="1:1">
      <c r="A10" s="31" t="s">
        <v>133</v>
      </c>
    </row>
    <row r="11" spans="1:1">
      <c r="A11" s="31" t="s">
        <v>221</v>
      </c>
    </row>
    <row r="12" spans="1:1">
      <c r="A12" s="31" t="s">
        <v>132</v>
      </c>
    </row>
    <row r="13" spans="1:1">
      <c r="A13" s="31"/>
    </row>
    <row r="14" spans="1:1">
      <c r="A14" s="31"/>
    </row>
    <row r="15" spans="1:1">
      <c r="A15" s="31"/>
    </row>
    <row r="16" spans="1:1">
      <c r="A16" s="31"/>
    </row>
    <row r="17" spans="1:1">
      <c r="A17" s="31"/>
    </row>
    <row r="18" spans="1:1">
      <c r="A18" s="31"/>
    </row>
    <row r="19" spans="1:1">
      <c r="A19" s="31"/>
    </row>
    <row r="20" spans="1:1">
      <c r="A20" s="31"/>
    </row>
  </sheetData>
  <autoFilter ref="A1:A20">
    <sortState ref="A2:A20">
      <sortCondition ref="A1:A20"/>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K232"/>
  <sheetViews>
    <sheetView workbookViewId="0"/>
    <sheetView workbookViewId="1">
      <selection activeCell="C2" sqref="C2"/>
    </sheetView>
  </sheetViews>
  <sheetFormatPr baseColWidth="10" defaultRowHeight="13" x14ac:dyDescent="0"/>
  <cols>
    <col min="1" max="3" width="10.7109375" style="26"/>
    <col min="4" max="10" width="10.7109375" style="26" hidden="1" customWidth="1"/>
    <col min="11" max="16384" width="10.7109375" style="26"/>
  </cols>
  <sheetData>
    <row r="1" spans="1:11">
      <c r="A1" s="27" t="s">
        <v>772</v>
      </c>
      <c r="B1" s="28" t="s">
        <v>773</v>
      </c>
      <c r="C1" t="s">
        <v>774</v>
      </c>
      <c r="D1" s="26" t="b">
        <f t="shared" ref="D1:D30" si="0">IF(COUNTIF(A:A,"*" &amp; A1 &amp; "*")&gt;1,TRUE,FALSE)</f>
        <v>0</v>
      </c>
      <c r="E1" s="26" t="str">
        <f t="shared" ref="E1:E64" si="1">IF(D1, CONCATENATE(A1,LEFT(B1,1)), A1)</f>
        <v>First Name</v>
      </c>
      <c r="F1" s="26" t="b">
        <f>IF(COUNTIF(E:E,E1)&gt;1,TRUE,FALSE)</f>
        <v>0</v>
      </c>
      <c r="G1" s="26" t="str">
        <f t="shared" ref="G1:G64" si="2">IF(F1, CONCATENATE(A1,LEFT(B1,2)), E1)</f>
        <v>First Name</v>
      </c>
      <c r="H1" s="26" t="b">
        <f>IF(COUNTIF(G:G,"*" &amp; G1 &amp; "*")&gt;1,TRUE,FALSE)</f>
        <v>0</v>
      </c>
      <c r="I1" s="26" t="str">
        <f t="shared" ref="I1:I64" si="3">IF(H1, CONCATENATE(A1,LEFT(B1,3)), G1)</f>
        <v>First Name</v>
      </c>
      <c r="J1" s="26" t="b">
        <f>IF(COUNTIF(I:I,"*"&amp;I1&amp;"*")&gt;1,TRUE,FALSE)</f>
        <v>0</v>
      </c>
      <c r="K1" s="26" t="str">
        <f t="shared" ref="K1:K64" si="4">IF(J1, CONCATENATE(A1,LEFT(B1,4)), I1)</f>
        <v>First Name</v>
      </c>
    </row>
    <row r="2" spans="1:11">
      <c r="A2" s="27" t="s">
        <v>786</v>
      </c>
      <c r="B2" s="28" t="s">
        <v>367</v>
      </c>
      <c r="C2" s="32"/>
      <c r="D2" s="26" t="b">
        <f t="shared" si="0"/>
        <v>1</v>
      </c>
      <c r="E2" s="26" t="str">
        <f t="shared" si="1"/>
        <v>AceC</v>
      </c>
      <c r="F2" s="26" t="b">
        <f>IF(COUNTIF(E:E,E2)&gt;1,TRUE,FALSE)</f>
        <v>0</v>
      </c>
      <c r="G2" s="26" t="str">
        <f t="shared" si="2"/>
        <v>AceC</v>
      </c>
      <c r="H2" s="26" t="b">
        <f t="shared" ref="H2:H65" si="5">IF(COUNTIF(G:G,"*" &amp; G2 &amp; "*")&gt;1,TRUE,FALSE)</f>
        <v>0</v>
      </c>
      <c r="I2" s="26" t="str">
        <f t="shared" si="3"/>
        <v>AceC</v>
      </c>
      <c r="J2" s="26" t="b">
        <f t="shared" ref="J2:J65" si="6">IF(COUNTIF(I:I,"*"&amp;I2&amp;"*")&gt;1,TRUE,FALSE)</f>
        <v>0</v>
      </c>
      <c r="K2" s="26" t="str">
        <f t="shared" si="4"/>
        <v>AceC</v>
      </c>
    </row>
    <row r="3" spans="1:11">
      <c r="A3" s="27" t="s">
        <v>158</v>
      </c>
      <c r="B3" s="28" t="s">
        <v>368</v>
      </c>
      <c r="C3" s="32"/>
      <c r="D3" s="26" t="b">
        <f t="shared" si="0"/>
        <v>0</v>
      </c>
      <c r="E3" s="26" t="str">
        <f t="shared" si="1"/>
        <v>Adam</v>
      </c>
      <c r="F3" s="26" t="b">
        <f>IF(COUNTIF(E:E,E3)&gt;1,TRUE,FALSE)</f>
        <v>0</v>
      </c>
      <c r="G3" s="26" t="str">
        <f t="shared" si="2"/>
        <v>Adam</v>
      </c>
      <c r="H3" s="26" t="b">
        <f t="shared" si="5"/>
        <v>0</v>
      </c>
      <c r="I3" s="26" t="str">
        <f t="shared" si="3"/>
        <v>Adam</v>
      </c>
      <c r="J3" s="26" t="b">
        <f t="shared" si="6"/>
        <v>0</v>
      </c>
      <c r="K3" s="26" t="str">
        <f t="shared" si="4"/>
        <v>Adam</v>
      </c>
    </row>
    <row r="4" spans="1:11">
      <c r="A4" s="27" t="s">
        <v>305</v>
      </c>
      <c r="B4" s="28" t="s">
        <v>369</v>
      </c>
      <c r="C4" s="32"/>
      <c r="D4" s="26" t="b">
        <f t="shared" si="0"/>
        <v>0</v>
      </c>
      <c r="E4" s="26" t="str">
        <f t="shared" si="1"/>
        <v>AJ</v>
      </c>
      <c r="F4" s="26" t="b">
        <f>IF(COUNTIF(E:E,E4)&gt;1,TRUE,FALSE)</f>
        <v>0</v>
      </c>
      <c r="G4" s="26" t="str">
        <f t="shared" si="2"/>
        <v>AJ</v>
      </c>
      <c r="H4" s="26" t="b">
        <f t="shared" si="5"/>
        <v>0</v>
      </c>
      <c r="I4" s="26" t="str">
        <f t="shared" si="3"/>
        <v>AJ</v>
      </c>
      <c r="J4" s="26" t="b">
        <f t="shared" si="6"/>
        <v>0</v>
      </c>
      <c r="K4" s="26" t="str">
        <f t="shared" si="4"/>
        <v>AJ</v>
      </c>
    </row>
    <row r="5" spans="1:11">
      <c r="A5" s="27" t="s">
        <v>213</v>
      </c>
      <c r="B5" s="28" t="s">
        <v>370</v>
      </c>
      <c r="C5" s="32"/>
      <c r="D5" s="26" t="b">
        <f t="shared" si="0"/>
        <v>0</v>
      </c>
      <c r="E5" s="26" t="str">
        <f t="shared" si="1"/>
        <v>Alison</v>
      </c>
      <c r="F5" s="26" t="b">
        <f>IF(COUNTIF(E:E,E5)&gt;1,TRUE,FALSE)</f>
        <v>0</v>
      </c>
      <c r="G5" s="26" t="str">
        <f t="shared" si="2"/>
        <v>Alison</v>
      </c>
      <c r="H5" s="26" t="b">
        <f t="shared" si="5"/>
        <v>0</v>
      </c>
      <c r="I5" s="26" t="str">
        <f t="shared" si="3"/>
        <v>Alison</v>
      </c>
      <c r="J5" s="26" t="b">
        <f t="shared" si="6"/>
        <v>0</v>
      </c>
      <c r="K5" s="26" t="str">
        <f t="shared" si="4"/>
        <v>Alison</v>
      </c>
    </row>
    <row r="6" spans="1:11">
      <c r="A6" s="27" t="s">
        <v>280</v>
      </c>
      <c r="B6" s="28" t="s">
        <v>371</v>
      </c>
      <c r="C6" s="32"/>
      <c r="D6" s="26" t="b">
        <f t="shared" si="0"/>
        <v>0</v>
      </c>
      <c r="E6" s="26" t="str">
        <f t="shared" si="1"/>
        <v>Alix</v>
      </c>
      <c r="F6" s="26" t="b">
        <f>IF(COUNTIF(E:E,"*" &amp; E6 &amp; "*")&gt;1,TRUE,FALSE)</f>
        <v>0</v>
      </c>
      <c r="G6" s="26" t="str">
        <f t="shared" si="2"/>
        <v>Alix</v>
      </c>
      <c r="H6" s="26" t="b">
        <f t="shared" si="5"/>
        <v>0</v>
      </c>
      <c r="I6" s="26" t="str">
        <f t="shared" si="3"/>
        <v>Alix</v>
      </c>
      <c r="J6" s="26" t="b">
        <f t="shared" si="6"/>
        <v>0</v>
      </c>
      <c r="K6" s="26" t="str">
        <f t="shared" si="4"/>
        <v>Alix</v>
      </c>
    </row>
    <row r="7" spans="1:11">
      <c r="A7" s="28" t="s">
        <v>364</v>
      </c>
      <c r="B7" s="28" t="s">
        <v>365</v>
      </c>
      <c r="C7" s="32"/>
      <c r="D7" s="26" t="b">
        <f t="shared" si="0"/>
        <v>1</v>
      </c>
      <c r="E7" s="26" t="str">
        <f t="shared" si="1"/>
        <v>AmyS</v>
      </c>
      <c r="F7" s="26" t="b">
        <f t="shared" ref="F7:F70" si="7">IF(COUNTIF(E:E,"*" &amp; E7 &amp; "*")&gt;1,TRUE,FALSE)</f>
        <v>0</v>
      </c>
      <c r="G7" s="26" t="str">
        <f t="shared" si="2"/>
        <v>AmyS</v>
      </c>
      <c r="H7" s="26" t="b">
        <f t="shared" si="5"/>
        <v>0</v>
      </c>
      <c r="I7" s="26" t="str">
        <f t="shared" si="3"/>
        <v>AmyS</v>
      </c>
      <c r="J7" s="26" t="b">
        <f t="shared" si="6"/>
        <v>0</v>
      </c>
      <c r="K7" s="26" t="str">
        <f t="shared" si="4"/>
        <v>AmyS</v>
      </c>
    </row>
    <row r="8" spans="1:11">
      <c r="A8" s="27" t="s">
        <v>364</v>
      </c>
      <c r="B8" s="28" t="s">
        <v>372</v>
      </c>
      <c r="C8" s="32"/>
      <c r="D8" s="26" t="b">
        <f t="shared" si="0"/>
        <v>1</v>
      </c>
      <c r="E8" s="26" t="str">
        <f t="shared" si="1"/>
        <v>AmyL</v>
      </c>
      <c r="F8" s="26" t="b">
        <f t="shared" si="7"/>
        <v>0</v>
      </c>
      <c r="G8" s="26" t="str">
        <f t="shared" si="2"/>
        <v>AmyL</v>
      </c>
      <c r="H8" s="26" t="b">
        <f t="shared" si="5"/>
        <v>0</v>
      </c>
      <c r="I8" s="26" t="str">
        <f t="shared" si="3"/>
        <v>AmyL</v>
      </c>
      <c r="J8" s="26" t="b">
        <f t="shared" si="6"/>
        <v>0</v>
      </c>
      <c r="K8" s="26" t="str">
        <f t="shared" si="4"/>
        <v>AmyL</v>
      </c>
    </row>
    <row r="9" spans="1:11">
      <c r="A9" s="27" t="s">
        <v>364</v>
      </c>
      <c r="B9" s="28" t="s">
        <v>373</v>
      </c>
      <c r="C9" s="32"/>
      <c r="D9" s="26" t="b">
        <f t="shared" si="0"/>
        <v>1</v>
      </c>
      <c r="E9" s="26" t="str">
        <f t="shared" si="1"/>
        <v>AmyF</v>
      </c>
      <c r="F9" s="26" t="b">
        <f t="shared" si="7"/>
        <v>0</v>
      </c>
      <c r="G9" s="26" t="str">
        <f t="shared" si="2"/>
        <v>AmyF</v>
      </c>
      <c r="H9" s="26" t="b">
        <f t="shared" si="5"/>
        <v>0</v>
      </c>
      <c r="I9" s="26" t="str">
        <f t="shared" si="3"/>
        <v>AmyF</v>
      </c>
      <c r="J9" s="26" t="b">
        <f t="shared" si="6"/>
        <v>0</v>
      </c>
      <c r="K9" s="26" t="str">
        <f t="shared" si="4"/>
        <v>AmyF</v>
      </c>
    </row>
    <row r="10" spans="1:11">
      <c r="A10" s="27" t="s">
        <v>385</v>
      </c>
      <c r="B10" s="28" t="s">
        <v>374</v>
      </c>
      <c r="C10" s="32"/>
      <c r="D10" s="26" t="b">
        <f t="shared" si="0"/>
        <v>1</v>
      </c>
      <c r="E10" s="26" t="str">
        <f t="shared" si="1"/>
        <v>AnnaK</v>
      </c>
      <c r="F10" s="26" t="b">
        <f t="shared" si="7"/>
        <v>1</v>
      </c>
      <c r="G10" s="26" t="str">
        <f t="shared" si="2"/>
        <v>AnnaKa</v>
      </c>
      <c r="H10" s="26" t="b">
        <f t="shared" si="5"/>
        <v>0</v>
      </c>
      <c r="I10" s="26" t="str">
        <f t="shared" si="3"/>
        <v>AnnaKa</v>
      </c>
      <c r="J10" s="26" t="b">
        <f t="shared" si="6"/>
        <v>0</v>
      </c>
      <c r="K10" s="26" t="str">
        <f t="shared" si="4"/>
        <v>AnnaKa</v>
      </c>
    </row>
    <row r="11" spans="1:11">
      <c r="A11" s="27" t="s">
        <v>214</v>
      </c>
      <c r="B11" s="28" t="s">
        <v>375</v>
      </c>
      <c r="C11" s="32"/>
      <c r="D11" s="26" t="b">
        <f t="shared" si="0"/>
        <v>0</v>
      </c>
      <c r="E11" s="26" t="str">
        <f t="shared" si="1"/>
        <v>Ashley</v>
      </c>
      <c r="F11" s="26" t="b">
        <f t="shared" si="7"/>
        <v>0</v>
      </c>
      <c r="G11" s="26" t="str">
        <f t="shared" si="2"/>
        <v>Ashley</v>
      </c>
      <c r="H11" s="26" t="b">
        <f t="shared" si="5"/>
        <v>0</v>
      </c>
      <c r="I11" s="26" t="str">
        <f t="shared" si="3"/>
        <v>Ashley</v>
      </c>
      <c r="J11" s="26" t="b">
        <f t="shared" si="6"/>
        <v>0</v>
      </c>
      <c r="K11" s="26" t="str">
        <f t="shared" si="4"/>
        <v>Ashley</v>
      </c>
    </row>
    <row r="12" spans="1:11">
      <c r="A12" s="27" t="s">
        <v>386</v>
      </c>
      <c r="B12" s="28" t="s">
        <v>376</v>
      </c>
      <c r="C12" s="32"/>
      <c r="D12" s="26" t="b">
        <f t="shared" si="0"/>
        <v>1</v>
      </c>
      <c r="E12" s="26" t="str">
        <f t="shared" si="1"/>
        <v>BethM</v>
      </c>
      <c r="F12" s="26" t="b">
        <f t="shared" si="7"/>
        <v>0</v>
      </c>
      <c r="G12" s="26" t="str">
        <f t="shared" si="2"/>
        <v>BethM</v>
      </c>
      <c r="H12" s="26" t="b">
        <f t="shared" si="5"/>
        <v>0</v>
      </c>
      <c r="I12" s="26" t="str">
        <f t="shared" si="3"/>
        <v>BethM</v>
      </c>
      <c r="J12" s="26" t="b">
        <f t="shared" si="6"/>
        <v>0</v>
      </c>
      <c r="K12" s="26" t="str">
        <f t="shared" si="4"/>
        <v>BethM</v>
      </c>
    </row>
    <row r="13" spans="1:11">
      <c r="A13" s="27" t="s">
        <v>386</v>
      </c>
      <c r="B13" s="28" t="s">
        <v>377</v>
      </c>
      <c r="C13" s="32"/>
      <c r="D13" s="26" t="b">
        <f t="shared" si="0"/>
        <v>1</v>
      </c>
      <c r="E13" s="26" t="str">
        <f t="shared" si="1"/>
        <v>BethS</v>
      </c>
      <c r="F13" s="26" t="b">
        <f t="shared" si="7"/>
        <v>0</v>
      </c>
      <c r="G13" s="26" t="str">
        <f t="shared" si="2"/>
        <v>BethS</v>
      </c>
      <c r="H13" s="26" t="b">
        <f t="shared" si="5"/>
        <v>0</v>
      </c>
      <c r="I13" s="26" t="str">
        <f t="shared" si="3"/>
        <v>BethS</v>
      </c>
      <c r="J13" s="26" t="b">
        <f t="shared" si="6"/>
        <v>0</v>
      </c>
      <c r="K13" s="26" t="str">
        <f t="shared" si="4"/>
        <v>BethS</v>
      </c>
    </row>
    <row r="14" spans="1:11">
      <c r="A14" s="27" t="s">
        <v>387</v>
      </c>
      <c r="B14" s="28" t="s">
        <v>365</v>
      </c>
      <c r="C14" s="32"/>
      <c r="D14" s="26" t="b">
        <f t="shared" si="0"/>
        <v>0</v>
      </c>
      <c r="E14" s="26" t="str">
        <f t="shared" si="1"/>
        <v>Brian</v>
      </c>
      <c r="F14" s="26" t="b">
        <f t="shared" si="7"/>
        <v>0</v>
      </c>
      <c r="G14" s="26" t="str">
        <f t="shared" si="2"/>
        <v>Brian</v>
      </c>
      <c r="H14" s="26" t="b">
        <f t="shared" si="5"/>
        <v>0</v>
      </c>
      <c r="I14" s="26" t="str">
        <f t="shared" si="3"/>
        <v>Brian</v>
      </c>
      <c r="J14" s="26" t="b">
        <f t="shared" si="6"/>
        <v>0</v>
      </c>
      <c r="K14" s="26" t="str">
        <f t="shared" si="4"/>
        <v>Brian</v>
      </c>
    </row>
    <row r="15" spans="1:11">
      <c r="A15" s="27" t="s">
        <v>197</v>
      </c>
      <c r="B15" s="28" t="s">
        <v>366</v>
      </c>
      <c r="C15" s="32"/>
      <c r="D15" s="26" t="b">
        <f t="shared" si="0"/>
        <v>0</v>
      </c>
      <c r="E15" s="26" t="str">
        <f t="shared" si="1"/>
        <v>Britny</v>
      </c>
      <c r="F15" s="26" t="b">
        <f t="shared" si="7"/>
        <v>0</v>
      </c>
      <c r="G15" s="26" t="str">
        <f t="shared" si="2"/>
        <v>Britny</v>
      </c>
      <c r="H15" s="26" t="b">
        <f t="shared" si="5"/>
        <v>0</v>
      </c>
      <c r="I15" s="26" t="str">
        <f t="shared" si="3"/>
        <v>Britny</v>
      </c>
      <c r="J15" s="26" t="b">
        <f t="shared" si="6"/>
        <v>0</v>
      </c>
      <c r="K15" s="26" t="str">
        <f t="shared" si="4"/>
        <v>Britny</v>
      </c>
    </row>
    <row r="16" spans="1:11">
      <c r="A16" s="27" t="s">
        <v>388</v>
      </c>
      <c r="B16" s="28" t="s">
        <v>367</v>
      </c>
      <c r="C16" s="32"/>
      <c r="D16" s="26" t="b">
        <f t="shared" si="0"/>
        <v>0</v>
      </c>
      <c r="E16" s="26" t="str">
        <f t="shared" si="1"/>
        <v>Bryan</v>
      </c>
      <c r="F16" s="26" t="b">
        <f t="shared" si="7"/>
        <v>0</v>
      </c>
      <c r="G16" s="26" t="str">
        <f t="shared" si="2"/>
        <v>Bryan</v>
      </c>
      <c r="H16" s="26" t="b">
        <f t="shared" si="5"/>
        <v>0</v>
      </c>
      <c r="I16" s="26" t="str">
        <f t="shared" si="3"/>
        <v>Bryan</v>
      </c>
      <c r="J16" s="26" t="b">
        <f t="shared" si="6"/>
        <v>0</v>
      </c>
      <c r="K16" s="26" t="str">
        <f t="shared" si="4"/>
        <v>Bryan</v>
      </c>
    </row>
    <row r="17" spans="1:11">
      <c r="A17" s="27" t="s">
        <v>22</v>
      </c>
      <c r="B17" s="28" t="s">
        <v>368</v>
      </c>
      <c r="C17" s="32"/>
      <c r="D17" s="26" t="b">
        <f t="shared" si="0"/>
        <v>0</v>
      </c>
      <c r="E17" s="26" t="str">
        <f t="shared" si="1"/>
        <v>Camille</v>
      </c>
      <c r="F17" s="26" t="b">
        <f t="shared" si="7"/>
        <v>0</v>
      </c>
      <c r="G17" s="26" t="str">
        <f t="shared" si="2"/>
        <v>Camille</v>
      </c>
      <c r="H17" s="26" t="b">
        <f t="shared" si="5"/>
        <v>0</v>
      </c>
      <c r="I17" s="26" t="str">
        <f t="shared" si="3"/>
        <v>Camille</v>
      </c>
      <c r="J17" s="26" t="b">
        <f t="shared" si="6"/>
        <v>0</v>
      </c>
      <c r="K17" s="26" t="str">
        <f t="shared" si="4"/>
        <v>Camille</v>
      </c>
    </row>
    <row r="18" spans="1:11">
      <c r="A18" s="27" t="s">
        <v>160</v>
      </c>
      <c r="B18" s="28" t="s">
        <v>369</v>
      </c>
      <c r="C18" s="32"/>
      <c r="D18" s="26" t="b">
        <f t="shared" si="0"/>
        <v>0</v>
      </c>
      <c r="E18" s="26" t="str">
        <f t="shared" si="1"/>
        <v>Carmi</v>
      </c>
      <c r="F18" s="26" t="b">
        <f t="shared" si="7"/>
        <v>0</v>
      </c>
      <c r="G18" s="26" t="str">
        <f t="shared" si="2"/>
        <v>Carmi</v>
      </c>
      <c r="H18" s="26" t="b">
        <f t="shared" si="5"/>
        <v>0</v>
      </c>
      <c r="I18" s="26" t="str">
        <f t="shared" si="3"/>
        <v>Carmi</v>
      </c>
      <c r="J18" s="26" t="b">
        <f t="shared" si="6"/>
        <v>0</v>
      </c>
      <c r="K18" s="26" t="str">
        <f t="shared" si="4"/>
        <v>Carmi</v>
      </c>
    </row>
    <row r="19" spans="1:11">
      <c r="A19" s="27" t="s">
        <v>198</v>
      </c>
      <c r="B19" s="28" t="s">
        <v>370</v>
      </c>
      <c r="C19" s="32"/>
      <c r="D19" s="26" t="b">
        <f t="shared" si="0"/>
        <v>0</v>
      </c>
      <c r="E19" s="26" t="str">
        <f t="shared" si="1"/>
        <v>Cassie</v>
      </c>
      <c r="F19" s="26" t="b">
        <f t="shared" si="7"/>
        <v>0</v>
      </c>
      <c r="G19" s="26" t="str">
        <f t="shared" si="2"/>
        <v>Cassie</v>
      </c>
      <c r="H19" s="26" t="b">
        <f t="shared" si="5"/>
        <v>0</v>
      </c>
      <c r="I19" s="26" t="str">
        <f t="shared" si="3"/>
        <v>Cassie</v>
      </c>
      <c r="J19" s="26" t="b">
        <f t="shared" si="6"/>
        <v>0</v>
      </c>
      <c r="K19" s="26" t="str">
        <f t="shared" si="4"/>
        <v>Cassie</v>
      </c>
    </row>
    <row r="20" spans="1:11">
      <c r="A20" s="27" t="s">
        <v>199</v>
      </c>
      <c r="B20" s="28" t="s">
        <v>371</v>
      </c>
      <c r="C20" s="32"/>
      <c r="D20" s="26" t="b">
        <f t="shared" si="0"/>
        <v>0</v>
      </c>
      <c r="E20" s="26" t="str">
        <f t="shared" si="1"/>
        <v>Ceisley</v>
      </c>
      <c r="F20" s="26" t="b">
        <f t="shared" si="7"/>
        <v>0</v>
      </c>
      <c r="G20" s="26" t="str">
        <f t="shared" si="2"/>
        <v>Ceisley</v>
      </c>
      <c r="H20" s="26" t="b">
        <f t="shared" si="5"/>
        <v>0</v>
      </c>
      <c r="I20" s="26" t="str">
        <f t="shared" si="3"/>
        <v>Ceisley</v>
      </c>
      <c r="J20" s="26" t="b">
        <f t="shared" si="6"/>
        <v>0</v>
      </c>
      <c r="K20" s="26" t="str">
        <f t="shared" si="4"/>
        <v>Ceisley</v>
      </c>
    </row>
    <row r="21" spans="1:11">
      <c r="A21" s="27" t="s">
        <v>38</v>
      </c>
      <c r="B21" s="28" t="s">
        <v>372</v>
      </c>
      <c r="C21" s="32"/>
      <c r="D21" s="26" t="b">
        <f t="shared" si="0"/>
        <v>0</v>
      </c>
      <c r="E21" s="26" t="str">
        <f t="shared" si="1"/>
        <v>Cherity</v>
      </c>
      <c r="F21" s="26" t="b">
        <f t="shared" si="7"/>
        <v>0</v>
      </c>
      <c r="G21" s="26" t="str">
        <f t="shared" si="2"/>
        <v>Cherity</v>
      </c>
      <c r="H21" s="26" t="b">
        <f t="shared" si="5"/>
        <v>0</v>
      </c>
      <c r="I21" s="26" t="str">
        <f t="shared" si="3"/>
        <v>Cherity</v>
      </c>
      <c r="J21" s="26" t="b">
        <f t="shared" si="6"/>
        <v>0</v>
      </c>
      <c r="K21" s="26" t="str">
        <f t="shared" si="4"/>
        <v>Cherity</v>
      </c>
    </row>
    <row r="22" spans="1:11">
      <c r="A22" s="27" t="s">
        <v>389</v>
      </c>
      <c r="B22" s="28" t="s">
        <v>373</v>
      </c>
      <c r="C22" s="32"/>
      <c r="D22" s="26" t="b">
        <f t="shared" si="0"/>
        <v>1</v>
      </c>
      <c r="E22" s="26" t="str">
        <f t="shared" si="1"/>
        <v>ChrisF</v>
      </c>
      <c r="F22" s="26" t="b">
        <f t="shared" si="7"/>
        <v>0</v>
      </c>
      <c r="G22" s="26" t="str">
        <f t="shared" si="2"/>
        <v>ChrisF</v>
      </c>
      <c r="H22" s="26" t="b">
        <f t="shared" si="5"/>
        <v>0</v>
      </c>
      <c r="I22" s="26" t="str">
        <f t="shared" si="3"/>
        <v>ChrisF</v>
      </c>
      <c r="J22" s="26" t="b">
        <f t="shared" si="6"/>
        <v>0</v>
      </c>
      <c r="K22" s="26" t="str">
        <f t="shared" si="4"/>
        <v>ChrisF</v>
      </c>
    </row>
    <row r="23" spans="1:11">
      <c r="A23" s="27" t="s">
        <v>220</v>
      </c>
      <c r="B23" s="28" t="s">
        <v>374</v>
      </c>
      <c r="C23" s="32"/>
      <c r="D23" s="26" t="b">
        <f t="shared" si="0"/>
        <v>0</v>
      </c>
      <c r="E23" s="26" t="str">
        <f t="shared" si="1"/>
        <v>Christine</v>
      </c>
      <c r="F23" s="26" t="b">
        <f t="shared" si="7"/>
        <v>0</v>
      </c>
      <c r="G23" s="26" t="str">
        <f t="shared" si="2"/>
        <v>Christine</v>
      </c>
      <c r="H23" s="26" t="b">
        <f t="shared" si="5"/>
        <v>0</v>
      </c>
      <c r="I23" s="26" t="str">
        <f t="shared" si="3"/>
        <v>Christine</v>
      </c>
      <c r="J23" s="26" t="b">
        <f t="shared" si="6"/>
        <v>0</v>
      </c>
      <c r="K23" s="26" t="str">
        <f t="shared" si="4"/>
        <v>Christine</v>
      </c>
    </row>
    <row r="24" spans="1:11">
      <c r="A24" s="27" t="s">
        <v>241</v>
      </c>
      <c r="B24" s="28" t="s">
        <v>375</v>
      </c>
      <c r="C24" s="32"/>
      <c r="D24" s="26" t="b">
        <f t="shared" si="0"/>
        <v>0</v>
      </c>
      <c r="E24" s="26" t="str">
        <f t="shared" si="1"/>
        <v>Clare</v>
      </c>
      <c r="F24" s="26" t="b">
        <f t="shared" si="7"/>
        <v>0</v>
      </c>
      <c r="G24" s="26" t="str">
        <f t="shared" si="2"/>
        <v>Clare</v>
      </c>
      <c r="H24" s="26" t="b">
        <f t="shared" si="5"/>
        <v>0</v>
      </c>
      <c r="I24" s="26" t="str">
        <f t="shared" si="3"/>
        <v>Clare</v>
      </c>
      <c r="J24" s="26" t="b">
        <f t="shared" si="6"/>
        <v>0</v>
      </c>
      <c r="K24" s="26" t="str">
        <f t="shared" si="4"/>
        <v>Clare</v>
      </c>
    </row>
    <row r="25" spans="1:11">
      <c r="A25" s="27" t="s">
        <v>390</v>
      </c>
      <c r="B25" s="28" t="s">
        <v>376</v>
      </c>
      <c r="C25" s="32"/>
      <c r="D25" s="26" t="b">
        <f t="shared" si="0"/>
        <v>1</v>
      </c>
      <c r="E25" s="26" t="str">
        <f t="shared" si="1"/>
        <v>DanM</v>
      </c>
      <c r="F25" s="26" t="b">
        <f t="shared" si="7"/>
        <v>0</v>
      </c>
      <c r="G25" s="26" t="str">
        <f t="shared" si="2"/>
        <v>DanM</v>
      </c>
      <c r="H25" s="26" t="b">
        <f t="shared" si="5"/>
        <v>0</v>
      </c>
      <c r="I25" s="26" t="str">
        <f t="shared" si="3"/>
        <v>DanM</v>
      </c>
      <c r="J25" s="26" t="b">
        <f t="shared" si="6"/>
        <v>0</v>
      </c>
      <c r="K25" s="26" t="str">
        <f t="shared" si="4"/>
        <v>DanM</v>
      </c>
    </row>
    <row r="26" spans="1:11">
      <c r="A26" s="27" t="s">
        <v>390</v>
      </c>
      <c r="B26" s="28" t="s">
        <v>365</v>
      </c>
      <c r="C26" s="32"/>
      <c r="D26" s="26" t="b">
        <f t="shared" si="0"/>
        <v>1</v>
      </c>
      <c r="E26" s="26" t="str">
        <f t="shared" si="1"/>
        <v>DanS</v>
      </c>
      <c r="F26" s="26" t="b">
        <f t="shared" si="7"/>
        <v>0</v>
      </c>
      <c r="G26" s="26" t="str">
        <f t="shared" si="2"/>
        <v>DanS</v>
      </c>
      <c r="H26" s="26" t="b">
        <f t="shared" si="5"/>
        <v>0</v>
      </c>
      <c r="I26" s="26" t="str">
        <f t="shared" si="3"/>
        <v>DanS</v>
      </c>
      <c r="J26" s="26" t="b">
        <f t="shared" si="6"/>
        <v>0</v>
      </c>
      <c r="K26" s="26" t="str">
        <f t="shared" si="4"/>
        <v>DanS</v>
      </c>
    </row>
    <row r="27" spans="1:11">
      <c r="A27" s="27" t="s">
        <v>98</v>
      </c>
      <c r="B27" s="28" t="s">
        <v>377</v>
      </c>
      <c r="C27" s="32"/>
      <c r="D27" s="26" t="b">
        <f t="shared" si="0"/>
        <v>0</v>
      </c>
      <c r="E27" s="26" t="str">
        <f t="shared" si="1"/>
        <v>Daniel</v>
      </c>
      <c r="F27" s="26" t="b">
        <f t="shared" si="7"/>
        <v>0</v>
      </c>
      <c r="G27" s="26" t="str">
        <f t="shared" si="2"/>
        <v>Daniel</v>
      </c>
      <c r="H27" s="26" t="b">
        <f t="shared" si="5"/>
        <v>0</v>
      </c>
      <c r="I27" s="26" t="str">
        <f t="shared" si="3"/>
        <v>Daniel</v>
      </c>
      <c r="J27" s="26" t="b">
        <f t="shared" si="6"/>
        <v>0</v>
      </c>
      <c r="K27" s="26" t="str">
        <f t="shared" si="4"/>
        <v>Daniel</v>
      </c>
    </row>
    <row r="28" spans="1:11">
      <c r="A28" s="27" t="s">
        <v>391</v>
      </c>
      <c r="B28" s="28" t="s">
        <v>366</v>
      </c>
      <c r="C28" s="32"/>
      <c r="D28" s="26" t="b">
        <f t="shared" si="0"/>
        <v>0</v>
      </c>
      <c r="E28" s="26" t="str">
        <f t="shared" si="1"/>
        <v>David</v>
      </c>
      <c r="F28" s="26" t="b">
        <f t="shared" si="7"/>
        <v>0</v>
      </c>
      <c r="G28" s="26" t="str">
        <f t="shared" si="2"/>
        <v>David</v>
      </c>
      <c r="H28" s="26" t="b">
        <f t="shared" si="5"/>
        <v>0</v>
      </c>
      <c r="I28" s="26" t="str">
        <f t="shared" si="3"/>
        <v>David</v>
      </c>
      <c r="J28" s="26" t="b">
        <f t="shared" si="6"/>
        <v>0</v>
      </c>
      <c r="K28" s="26" t="str">
        <f t="shared" si="4"/>
        <v>David</v>
      </c>
    </row>
    <row r="29" spans="1:11">
      <c r="A29" s="27" t="s">
        <v>242</v>
      </c>
      <c r="B29" s="28" t="s">
        <v>367</v>
      </c>
      <c r="C29" s="32"/>
      <c r="D29" s="26" t="b">
        <f t="shared" si="0"/>
        <v>0</v>
      </c>
      <c r="E29" s="26" t="str">
        <f t="shared" si="1"/>
        <v>Denise</v>
      </c>
      <c r="F29" s="26" t="b">
        <f t="shared" si="7"/>
        <v>0</v>
      </c>
      <c r="G29" s="26" t="str">
        <f t="shared" si="2"/>
        <v>Denise</v>
      </c>
      <c r="H29" s="26" t="b">
        <f t="shared" si="5"/>
        <v>0</v>
      </c>
      <c r="I29" s="26" t="str">
        <f t="shared" si="3"/>
        <v>Denise</v>
      </c>
      <c r="J29" s="26" t="b">
        <f t="shared" si="6"/>
        <v>0</v>
      </c>
      <c r="K29" s="26" t="str">
        <f t="shared" si="4"/>
        <v>Denise</v>
      </c>
    </row>
    <row r="30" spans="1:11">
      <c r="A30" s="27" t="s">
        <v>121</v>
      </c>
      <c r="B30" s="28" t="s">
        <v>368</v>
      </c>
      <c r="C30" s="32"/>
      <c r="D30" s="26" t="b">
        <f t="shared" si="0"/>
        <v>0</v>
      </c>
      <c r="E30" s="26" t="str">
        <f t="shared" si="1"/>
        <v>Eilidh</v>
      </c>
      <c r="F30" s="26" t="b">
        <f t="shared" si="7"/>
        <v>0</v>
      </c>
      <c r="G30" s="26" t="str">
        <f t="shared" si="2"/>
        <v>Eilidh</v>
      </c>
      <c r="H30" s="26" t="b">
        <f t="shared" si="5"/>
        <v>0</v>
      </c>
      <c r="I30" s="26" t="str">
        <f t="shared" si="3"/>
        <v>Eilidh</v>
      </c>
      <c r="J30" s="26" t="b">
        <f t="shared" si="6"/>
        <v>0</v>
      </c>
      <c r="K30" s="26" t="str">
        <f t="shared" si="4"/>
        <v>Eilidh</v>
      </c>
    </row>
    <row r="31" spans="1:11">
      <c r="A31" s="27" t="s">
        <v>122</v>
      </c>
      <c r="B31" s="28" t="s">
        <v>369</v>
      </c>
      <c r="C31" s="32"/>
      <c r="D31" s="26" t="b">
        <f t="shared" ref="D31:D93" si="8">IF(COUNTIF(A:A,"*" &amp; A31 &amp; "*")&gt;1,TRUE,FALSE)</f>
        <v>0</v>
      </c>
      <c r="E31" s="26" t="str">
        <f t="shared" si="1"/>
        <v>Emma</v>
      </c>
      <c r="F31" s="26" t="b">
        <f t="shared" si="7"/>
        <v>0</v>
      </c>
      <c r="G31" s="26" t="str">
        <f t="shared" si="2"/>
        <v>Emma</v>
      </c>
      <c r="H31" s="26" t="b">
        <f t="shared" si="5"/>
        <v>0</v>
      </c>
      <c r="I31" s="26" t="str">
        <f t="shared" si="3"/>
        <v>Emma</v>
      </c>
      <c r="J31" s="26" t="b">
        <f t="shared" si="6"/>
        <v>0</v>
      </c>
      <c r="K31" s="26" t="str">
        <f t="shared" si="4"/>
        <v>Emma</v>
      </c>
    </row>
    <row r="32" spans="1:11">
      <c r="A32" s="27" t="s">
        <v>123</v>
      </c>
      <c r="B32" s="28" t="s">
        <v>370</v>
      </c>
      <c r="C32" s="32"/>
      <c r="D32" s="26" t="b">
        <f t="shared" si="8"/>
        <v>0</v>
      </c>
      <c r="E32" s="26" t="str">
        <f t="shared" si="1"/>
        <v>Ezra</v>
      </c>
      <c r="F32" s="26" t="b">
        <f t="shared" si="7"/>
        <v>0</v>
      </c>
      <c r="G32" s="26" t="str">
        <f t="shared" si="2"/>
        <v>Ezra</v>
      </c>
      <c r="H32" s="26" t="b">
        <f t="shared" si="5"/>
        <v>0</v>
      </c>
      <c r="I32" s="26" t="str">
        <f t="shared" si="3"/>
        <v>Ezra</v>
      </c>
      <c r="J32" s="26" t="b">
        <f t="shared" si="6"/>
        <v>0</v>
      </c>
      <c r="K32" s="26" t="str">
        <f t="shared" si="4"/>
        <v>Ezra</v>
      </c>
    </row>
    <row r="33" spans="1:11">
      <c r="A33" s="27" t="s">
        <v>124</v>
      </c>
      <c r="B33" s="28" t="s">
        <v>371</v>
      </c>
      <c r="C33" s="32"/>
      <c r="D33" s="26" t="b">
        <f t="shared" si="8"/>
        <v>0</v>
      </c>
      <c r="E33" s="26" t="str">
        <f t="shared" si="1"/>
        <v>Florent</v>
      </c>
      <c r="F33" s="26" t="b">
        <f t="shared" si="7"/>
        <v>0</v>
      </c>
      <c r="G33" s="26" t="str">
        <f t="shared" si="2"/>
        <v>Florent</v>
      </c>
      <c r="H33" s="26" t="b">
        <f t="shared" si="5"/>
        <v>0</v>
      </c>
      <c r="I33" s="26" t="str">
        <f t="shared" si="3"/>
        <v>Florent</v>
      </c>
      <c r="J33" s="26" t="b">
        <f t="shared" si="6"/>
        <v>0</v>
      </c>
      <c r="K33" s="26" t="str">
        <f t="shared" si="4"/>
        <v>Florent</v>
      </c>
    </row>
    <row r="34" spans="1:11">
      <c r="A34" s="27" t="s">
        <v>125</v>
      </c>
      <c r="B34" s="28" t="s">
        <v>372</v>
      </c>
      <c r="C34" s="32"/>
      <c r="D34" s="26" t="b">
        <f t="shared" si="8"/>
        <v>0</v>
      </c>
      <c r="E34" s="26" t="str">
        <f t="shared" si="1"/>
        <v>Galen</v>
      </c>
      <c r="F34" s="26" t="b">
        <f t="shared" si="7"/>
        <v>0</v>
      </c>
      <c r="G34" s="26" t="str">
        <f t="shared" si="2"/>
        <v>Galen</v>
      </c>
      <c r="H34" s="26" t="b">
        <f t="shared" si="5"/>
        <v>0</v>
      </c>
      <c r="I34" s="26" t="str">
        <f t="shared" si="3"/>
        <v>Galen</v>
      </c>
      <c r="J34" s="26" t="b">
        <f t="shared" si="6"/>
        <v>0</v>
      </c>
      <c r="K34" s="26" t="str">
        <f t="shared" si="4"/>
        <v>Galen</v>
      </c>
    </row>
    <row r="35" spans="1:11">
      <c r="A35" s="27" t="s">
        <v>126</v>
      </c>
      <c r="B35" s="28" t="s">
        <v>373</v>
      </c>
      <c r="C35" s="32"/>
      <c r="D35" s="26" t="b">
        <f t="shared" si="8"/>
        <v>0</v>
      </c>
      <c r="E35" s="26" t="str">
        <f t="shared" si="1"/>
        <v>Grace</v>
      </c>
      <c r="F35" s="26" t="b">
        <f t="shared" si="7"/>
        <v>0</v>
      </c>
      <c r="G35" s="26" t="str">
        <f t="shared" si="2"/>
        <v>Grace</v>
      </c>
      <c r="H35" s="26" t="b">
        <f t="shared" si="5"/>
        <v>0</v>
      </c>
      <c r="I35" s="26" t="str">
        <f t="shared" si="3"/>
        <v>Grace</v>
      </c>
      <c r="J35" s="26" t="b">
        <f t="shared" si="6"/>
        <v>0</v>
      </c>
      <c r="K35" s="26" t="str">
        <f t="shared" si="4"/>
        <v>Grace</v>
      </c>
    </row>
    <row r="36" spans="1:11">
      <c r="A36" s="27" t="s">
        <v>383</v>
      </c>
      <c r="B36" s="28" t="s">
        <v>375</v>
      </c>
      <c r="C36" s="32"/>
      <c r="D36" s="26" t="b">
        <f t="shared" si="8"/>
        <v>1</v>
      </c>
      <c r="E36" s="26" t="str">
        <f t="shared" si="1"/>
        <v>Hannak</v>
      </c>
      <c r="F36" s="26" t="b">
        <f t="shared" si="7"/>
        <v>0</v>
      </c>
      <c r="G36" s="26" t="str">
        <f t="shared" si="2"/>
        <v>Hannak</v>
      </c>
      <c r="H36" s="26" t="b">
        <f t="shared" si="5"/>
        <v>0</v>
      </c>
      <c r="I36" s="26" t="str">
        <f t="shared" si="3"/>
        <v>Hannak</v>
      </c>
      <c r="J36" s="26" t="b">
        <f t="shared" si="6"/>
        <v>0</v>
      </c>
      <c r="K36" s="26" t="str">
        <f t="shared" si="4"/>
        <v>Hannak</v>
      </c>
    </row>
    <row r="37" spans="1:11">
      <c r="A37" s="27" t="s">
        <v>384</v>
      </c>
      <c r="B37" s="28" t="s">
        <v>374</v>
      </c>
      <c r="C37" s="32"/>
      <c r="D37" s="26" t="b">
        <f t="shared" si="8"/>
        <v>0</v>
      </c>
      <c r="E37" s="26" t="str">
        <f t="shared" si="1"/>
        <v>Hannah</v>
      </c>
      <c r="F37" s="26" t="b">
        <f t="shared" si="7"/>
        <v>0</v>
      </c>
      <c r="G37" s="26" t="str">
        <f t="shared" si="2"/>
        <v>Hannah</v>
      </c>
      <c r="H37" s="26" t="b">
        <f t="shared" si="5"/>
        <v>0</v>
      </c>
      <c r="I37" s="26" t="str">
        <f t="shared" si="3"/>
        <v>Hannah</v>
      </c>
      <c r="J37" s="26" t="b">
        <f t="shared" si="6"/>
        <v>0</v>
      </c>
      <c r="K37" s="26" t="str">
        <f t="shared" si="4"/>
        <v>Hannah</v>
      </c>
    </row>
    <row r="38" spans="1:11">
      <c r="A38" s="27" t="s">
        <v>127</v>
      </c>
      <c r="B38" s="28" t="s">
        <v>376</v>
      </c>
      <c r="C38" s="32"/>
      <c r="D38" s="26" t="b">
        <f t="shared" si="8"/>
        <v>0</v>
      </c>
      <c r="E38" s="26" t="str">
        <f t="shared" si="1"/>
        <v>Holly</v>
      </c>
      <c r="F38" s="26" t="b">
        <f t="shared" si="7"/>
        <v>0</v>
      </c>
      <c r="G38" s="26" t="str">
        <f t="shared" si="2"/>
        <v>Holly</v>
      </c>
      <c r="H38" s="26" t="b">
        <f t="shared" si="5"/>
        <v>0</v>
      </c>
      <c r="I38" s="26" t="str">
        <f t="shared" si="3"/>
        <v>Holly</v>
      </c>
      <c r="J38" s="26" t="b">
        <f t="shared" si="6"/>
        <v>0</v>
      </c>
      <c r="K38" s="26" t="str">
        <f t="shared" si="4"/>
        <v>Holly</v>
      </c>
    </row>
    <row r="39" spans="1:11">
      <c r="A39" s="27" t="s">
        <v>153</v>
      </c>
      <c r="B39" s="28" t="s">
        <v>377</v>
      </c>
      <c r="C39" s="32"/>
      <c r="D39" s="26" t="b">
        <f t="shared" si="8"/>
        <v>0</v>
      </c>
      <c r="E39" s="26" t="str">
        <f t="shared" si="1"/>
        <v>Isobel</v>
      </c>
      <c r="F39" s="26" t="b">
        <f t="shared" si="7"/>
        <v>0</v>
      </c>
      <c r="G39" s="26" t="str">
        <f t="shared" si="2"/>
        <v>Isobel</v>
      </c>
      <c r="H39" s="26" t="b">
        <f t="shared" si="5"/>
        <v>0</v>
      </c>
      <c r="I39" s="26" t="str">
        <f t="shared" si="3"/>
        <v>Isobel</v>
      </c>
      <c r="J39" s="26" t="b">
        <f t="shared" si="6"/>
        <v>0</v>
      </c>
      <c r="K39" s="26" t="str">
        <f t="shared" si="4"/>
        <v>Isobel</v>
      </c>
    </row>
    <row r="40" spans="1:11">
      <c r="A40" s="27" t="s">
        <v>154</v>
      </c>
      <c r="B40" s="28" t="s">
        <v>365</v>
      </c>
      <c r="C40" s="32"/>
      <c r="D40" s="26" t="b">
        <f t="shared" si="8"/>
        <v>0</v>
      </c>
      <c r="E40" s="26" t="str">
        <f t="shared" si="1"/>
        <v>Jackie</v>
      </c>
      <c r="F40" s="26" t="b">
        <f t="shared" si="7"/>
        <v>0</v>
      </c>
      <c r="G40" s="26" t="str">
        <f t="shared" si="2"/>
        <v>Jackie</v>
      </c>
      <c r="H40" s="26" t="b">
        <f t="shared" si="5"/>
        <v>0</v>
      </c>
      <c r="I40" s="26" t="str">
        <f t="shared" si="3"/>
        <v>Jackie</v>
      </c>
      <c r="J40" s="26" t="b">
        <f t="shared" si="6"/>
        <v>0</v>
      </c>
      <c r="K40" s="26" t="str">
        <f t="shared" si="4"/>
        <v>Jackie</v>
      </c>
    </row>
    <row r="41" spans="1:11">
      <c r="A41" s="27" t="s">
        <v>337</v>
      </c>
      <c r="B41" s="28" t="s">
        <v>366</v>
      </c>
      <c r="C41" s="32"/>
      <c r="D41" s="26" t="b">
        <f t="shared" si="8"/>
        <v>0</v>
      </c>
      <c r="E41" s="26" t="str">
        <f t="shared" si="1"/>
        <v>Jake</v>
      </c>
      <c r="F41" s="26" t="b">
        <f t="shared" si="7"/>
        <v>0</v>
      </c>
      <c r="G41" s="26" t="str">
        <f t="shared" si="2"/>
        <v>Jake</v>
      </c>
      <c r="H41" s="26" t="b">
        <f t="shared" si="5"/>
        <v>0</v>
      </c>
      <c r="I41" s="26" t="str">
        <f t="shared" si="3"/>
        <v>Jake</v>
      </c>
      <c r="J41" s="26" t="b">
        <f t="shared" si="6"/>
        <v>0</v>
      </c>
      <c r="K41" s="26" t="str">
        <f t="shared" si="4"/>
        <v>Jake</v>
      </c>
    </row>
    <row r="42" spans="1:11">
      <c r="A42" s="27" t="s">
        <v>338</v>
      </c>
      <c r="B42" s="28" t="s">
        <v>367</v>
      </c>
      <c r="C42" s="32"/>
      <c r="D42" s="26" t="b">
        <f t="shared" si="8"/>
        <v>0</v>
      </c>
      <c r="E42" s="26" t="str">
        <f t="shared" si="1"/>
        <v>Jason</v>
      </c>
      <c r="F42" s="26" t="b">
        <f t="shared" si="7"/>
        <v>0</v>
      </c>
      <c r="G42" s="26" t="str">
        <f t="shared" si="2"/>
        <v>Jason</v>
      </c>
      <c r="H42" s="26" t="b">
        <f t="shared" si="5"/>
        <v>0</v>
      </c>
      <c r="I42" s="26" t="str">
        <f t="shared" si="3"/>
        <v>Jason</v>
      </c>
      <c r="J42" s="26" t="b">
        <f t="shared" si="6"/>
        <v>0</v>
      </c>
      <c r="K42" s="26" t="str">
        <f t="shared" si="4"/>
        <v>Jason</v>
      </c>
    </row>
    <row r="43" spans="1:11">
      <c r="A43" s="27" t="s">
        <v>282</v>
      </c>
      <c r="B43" s="28" t="s">
        <v>368</v>
      </c>
      <c r="C43" s="32"/>
      <c r="D43" s="26" t="b">
        <f t="shared" si="8"/>
        <v>0</v>
      </c>
      <c r="E43" s="26" t="str">
        <f t="shared" si="1"/>
        <v>Jenny</v>
      </c>
      <c r="F43" s="26" t="b">
        <f t="shared" si="7"/>
        <v>0</v>
      </c>
      <c r="G43" s="26" t="str">
        <f t="shared" si="2"/>
        <v>Jenny</v>
      </c>
      <c r="H43" s="26" t="b">
        <f t="shared" si="5"/>
        <v>0</v>
      </c>
      <c r="I43" s="26" t="str">
        <f t="shared" si="3"/>
        <v>Jenny</v>
      </c>
      <c r="J43" s="26" t="b">
        <f t="shared" si="6"/>
        <v>0</v>
      </c>
      <c r="K43" s="26" t="str">
        <f t="shared" si="4"/>
        <v>Jenny</v>
      </c>
    </row>
    <row r="44" spans="1:11">
      <c r="A44" s="27" t="s">
        <v>137</v>
      </c>
      <c r="B44" s="28" t="s">
        <v>369</v>
      </c>
      <c r="C44" s="32"/>
      <c r="D44" s="26" t="b">
        <f t="shared" si="8"/>
        <v>0</v>
      </c>
      <c r="E44" s="26" t="str">
        <f t="shared" si="1"/>
        <v>Jess</v>
      </c>
      <c r="F44" s="26" t="b">
        <f t="shared" si="7"/>
        <v>0</v>
      </c>
      <c r="G44" s="26" t="str">
        <f t="shared" si="2"/>
        <v>Jess</v>
      </c>
      <c r="H44" s="26" t="b">
        <f t="shared" si="5"/>
        <v>0</v>
      </c>
      <c r="I44" s="26" t="str">
        <f t="shared" si="3"/>
        <v>Jess</v>
      </c>
      <c r="J44" s="26" t="b">
        <f t="shared" si="6"/>
        <v>0</v>
      </c>
      <c r="K44" s="26" t="str">
        <f t="shared" si="4"/>
        <v>Jess</v>
      </c>
    </row>
    <row r="45" spans="1:11">
      <c r="A45" s="27" t="s">
        <v>57</v>
      </c>
      <c r="B45" s="28" t="s">
        <v>370</v>
      </c>
      <c r="C45" s="32"/>
      <c r="D45" s="26" t="b">
        <f t="shared" si="8"/>
        <v>0</v>
      </c>
      <c r="E45" s="26" t="str">
        <f t="shared" si="1"/>
        <v>John</v>
      </c>
      <c r="F45" s="26" t="b">
        <f t="shared" si="7"/>
        <v>0</v>
      </c>
      <c r="G45" s="26" t="str">
        <f t="shared" si="2"/>
        <v>John</v>
      </c>
      <c r="H45" s="26" t="b">
        <f t="shared" si="5"/>
        <v>0</v>
      </c>
      <c r="I45" s="26" t="str">
        <f t="shared" si="3"/>
        <v>John</v>
      </c>
      <c r="J45" s="26" t="b">
        <f t="shared" si="6"/>
        <v>0</v>
      </c>
      <c r="K45" s="26" t="str">
        <f t="shared" si="4"/>
        <v>John</v>
      </c>
    </row>
    <row r="46" spans="1:11">
      <c r="A46" s="27" t="s">
        <v>380</v>
      </c>
      <c r="B46" s="28" t="s">
        <v>381</v>
      </c>
      <c r="C46" s="32"/>
      <c r="D46" s="26" t="b">
        <f t="shared" si="8"/>
        <v>1</v>
      </c>
      <c r="E46" s="26" t="str">
        <f t="shared" si="1"/>
        <v>JuliaR</v>
      </c>
      <c r="F46" s="26" t="b">
        <f t="shared" si="7"/>
        <v>1</v>
      </c>
      <c r="G46" s="26" t="str">
        <f t="shared" si="2"/>
        <v>JuliaRy</v>
      </c>
      <c r="H46" s="26" t="b">
        <f t="shared" si="5"/>
        <v>0</v>
      </c>
      <c r="I46" s="26" t="str">
        <f t="shared" si="3"/>
        <v>JuliaRy</v>
      </c>
      <c r="J46" s="26" t="b">
        <f t="shared" si="6"/>
        <v>0</v>
      </c>
      <c r="K46" s="26" t="str">
        <f t="shared" si="4"/>
        <v>JuliaRy</v>
      </c>
    </row>
    <row r="47" spans="1:11">
      <c r="A47" s="27" t="s">
        <v>380</v>
      </c>
      <c r="B47" s="28" t="s">
        <v>382</v>
      </c>
      <c r="C47" s="32"/>
      <c r="D47" s="26" t="b">
        <f t="shared" si="8"/>
        <v>1</v>
      </c>
      <c r="E47" s="26" t="str">
        <f t="shared" si="1"/>
        <v>JuliaR</v>
      </c>
      <c r="F47" s="26" t="b">
        <f t="shared" si="7"/>
        <v>1</v>
      </c>
      <c r="G47" s="26" t="str">
        <f t="shared" si="2"/>
        <v>JuliaRe</v>
      </c>
      <c r="H47" s="26" t="b">
        <f t="shared" si="5"/>
        <v>0</v>
      </c>
      <c r="I47" s="26" t="str">
        <f t="shared" si="3"/>
        <v>JuliaRe</v>
      </c>
      <c r="J47" s="26" t="b">
        <f t="shared" si="6"/>
        <v>0</v>
      </c>
      <c r="K47" s="26" t="str">
        <f t="shared" si="4"/>
        <v>JuliaRe</v>
      </c>
    </row>
    <row r="48" spans="1:11">
      <c r="A48" s="27" t="s">
        <v>380</v>
      </c>
      <c r="B48" s="28" t="s">
        <v>373</v>
      </c>
      <c r="C48" s="32"/>
      <c r="D48" s="26" t="b">
        <f t="shared" si="8"/>
        <v>1</v>
      </c>
      <c r="E48" s="26" t="str">
        <f t="shared" si="1"/>
        <v>JuliaF</v>
      </c>
      <c r="F48" s="26" t="b">
        <f t="shared" si="7"/>
        <v>0</v>
      </c>
      <c r="G48" s="26" t="str">
        <f t="shared" si="2"/>
        <v>JuliaF</v>
      </c>
      <c r="H48" s="26" t="b">
        <f t="shared" si="5"/>
        <v>0</v>
      </c>
      <c r="I48" s="26" t="str">
        <f t="shared" si="3"/>
        <v>JuliaF</v>
      </c>
      <c r="J48" s="26" t="b">
        <f t="shared" si="6"/>
        <v>0</v>
      </c>
      <c r="K48" s="26" t="str">
        <f t="shared" si="4"/>
        <v>JuliaF</v>
      </c>
    </row>
    <row r="49" spans="1:11">
      <c r="A49" s="27" t="s">
        <v>272</v>
      </c>
      <c r="B49" s="28" t="s">
        <v>374</v>
      </c>
      <c r="C49" s="32"/>
      <c r="D49" s="26" t="b">
        <f t="shared" si="8"/>
        <v>0</v>
      </c>
      <c r="E49" s="26" t="str">
        <f t="shared" si="1"/>
        <v>Kathryn</v>
      </c>
      <c r="F49" s="26" t="b">
        <f t="shared" si="7"/>
        <v>0</v>
      </c>
      <c r="G49" s="26" t="str">
        <f t="shared" si="2"/>
        <v>Kathryn</v>
      </c>
      <c r="H49" s="26" t="b">
        <f t="shared" si="5"/>
        <v>0</v>
      </c>
      <c r="I49" s="26" t="str">
        <f t="shared" si="3"/>
        <v>Kathryn</v>
      </c>
      <c r="J49" s="26" t="b">
        <f t="shared" si="6"/>
        <v>0</v>
      </c>
      <c r="K49" s="26" t="str">
        <f t="shared" si="4"/>
        <v>Kathryn</v>
      </c>
    </row>
    <row r="50" spans="1:11">
      <c r="A50" s="27" t="s">
        <v>58</v>
      </c>
      <c r="B50" s="28" t="s">
        <v>375</v>
      </c>
      <c r="C50" s="32"/>
      <c r="D50" s="26" t="b">
        <f t="shared" si="8"/>
        <v>0</v>
      </c>
      <c r="E50" s="26" t="str">
        <f t="shared" si="1"/>
        <v>Katie</v>
      </c>
      <c r="F50" s="26" t="b">
        <f t="shared" si="7"/>
        <v>0</v>
      </c>
      <c r="G50" s="26" t="str">
        <f t="shared" si="2"/>
        <v>Katie</v>
      </c>
      <c r="H50" s="26" t="b">
        <f t="shared" si="5"/>
        <v>0</v>
      </c>
      <c r="I50" s="26" t="str">
        <f t="shared" si="3"/>
        <v>Katie</v>
      </c>
      <c r="J50" s="26" t="b">
        <f t="shared" si="6"/>
        <v>0</v>
      </c>
      <c r="K50" s="26" t="str">
        <f t="shared" si="4"/>
        <v>Katie</v>
      </c>
    </row>
    <row r="51" spans="1:11">
      <c r="A51" s="27" t="s">
        <v>59</v>
      </c>
      <c r="B51" s="28" t="s">
        <v>376</v>
      </c>
      <c r="C51" s="32"/>
      <c r="D51" s="26" t="b">
        <f t="shared" si="8"/>
        <v>0</v>
      </c>
      <c r="E51" s="26" t="str">
        <f t="shared" si="1"/>
        <v>Kim</v>
      </c>
      <c r="F51" s="26" t="b">
        <f t="shared" si="7"/>
        <v>0</v>
      </c>
      <c r="G51" s="26" t="str">
        <f t="shared" si="2"/>
        <v>Kim</v>
      </c>
      <c r="H51" s="26" t="b">
        <f t="shared" si="5"/>
        <v>0</v>
      </c>
      <c r="I51" s="26" t="str">
        <f t="shared" si="3"/>
        <v>Kim</v>
      </c>
      <c r="J51" s="26" t="b">
        <f t="shared" si="6"/>
        <v>0</v>
      </c>
      <c r="K51" s="26" t="str">
        <f t="shared" si="4"/>
        <v>Kim</v>
      </c>
    </row>
    <row r="52" spans="1:11">
      <c r="A52" s="27" t="s">
        <v>379</v>
      </c>
      <c r="B52" s="28" t="s">
        <v>377</v>
      </c>
      <c r="C52" s="32"/>
      <c r="D52" s="26" t="b">
        <f t="shared" si="8"/>
        <v>1</v>
      </c>
      <c r="E52" s="26" t="str">
        <f t="shared" si="1"/>
        <v>LaurenS</v>
      </c>
      <c r="F52" s="26" t="b">
        <f t="shared" si="7"/>
        <v>1</v>
      </c>
      <c r="G52" s="26" t="str">
        <f t="shared" si="2"/>
        <v>LaurenSu</v>
      </c>
      <c r="H52" s="26" t="b">
        <f t="shared" si="5"/>
        <v>0</v>
      </c>
      <c r="I52" s="26" t="str">
        <f t="shared" si="3"/>
        <v>LaurenSu</v>
      </c>
      <c r="J52" s="26" t="b">
        <f t="shared" si="6"/>
        <v>0</v>
      </c>
      <c r="K52" s="26" t="str">
        <f t="shared" si="4"/>
        <v>LaurenSu</v>
      </c>
    </row>
    <row r="53" spans="1:11">
      <c r="A53" s="27" t="s">
        <v>379</v>
      </c>
      <c r="B53" s="28" t="s">
        <v>365</v>
      </c>
      <c r="C53" s="32"/>
      <c r="D53" s="26" t="b">
        <f t="shared" si="8"/>
        <v>1</v>
      </c>
      <c r="E53" s="26" t="str">
        <f t="shared" si="1"/>
        <v>LaurenS</v>
      </c>
      <c r="F53" s="26" t="b">
        <f t="shared" si="7"/>
        <v>1</v>
      </c>
      <c r="G53" s="26" t="str">
        <f t="shared" si="2"/>
        <v>LaurenSm</v>
      </c>
      <c r="H53" s="26" t="b">
        <f t="shared" si="5"/>
        <v>0</v>
      </c>
      <c r="I53" s="26" t="str">
        <f t="shared" si="3"/>
        <v>LaurenSm</v>
      </c>
      <c r="J53" s="26" t="b">
        <f t="shared" si="6"/>
        <v>0</v>
      </c>
      <c r="K53" s="26" t="str">
        <f t="shared" si="4"/>
        <v>LaurenSm</v>
      </c>
    </row>
    <row r="54" spans="1:11">
      <c r="A54" s="27" t="s">
        <v>392</v>
      </c>
      <c r="B54" s="28" t="s">
        <v>366</v>
      </c>
      <c r="C54" s="32"/>
      <c r="D54" s="26" t="b">
        <f t="shared" si="8"/>
        <v>1</v>
      </c>
      <c r="E54" s="26" t="str">
        <f t="shared" si="1"/>
        <v>LizJ</v>
      </c>
      <c r="F54" s="26" t="b">
        <f t="shared" si="7"/>
        <v>0</v>
      </c>
      <c r="G54" s="26" t="str">
        <f t="shared" si="2"/>
        <v>LizJ</v>
      </c>
      <c r="H54" s="26" t="b">
        <f t="shared" si="5"/>
        <v>0</v>
      </c>
      <c r="I54" s="26" t="str">
        <f t="shared" si="3"/>
        <v>LizJ</v>
      </c>
      <c r="J54" s="26" t="b">
        <f t="shared" si="6"/>
        <v>0</v>
      </c>
      <c r="K54" s="26" t="str">
        <f t="shared" si="4"/>
        <v>LizJ</v>
      </c>
    </row>
    <row r="55" spans="1:11">
      <c r="A55" s="27" t="s">
        <v>392</v>
      </c>
      <c r="B55" s="28" t="s">
        <v>367</v>
      </c>
      <c r="C55" s="32"/>
      <c r="D55" s="26" t="b">
        <f t="shared" si="8"/>
        <v>1</v>
      </c>
      <c r="E55" s="26" t="str">
        <f t="shared" si="1"/>
        <v>LizC</v>
      </c>
      <c r="F55" s="26" t="b">
        <f t="shared" si="7"/>
        <v>0</v>
      </c>
      <c r="G55" s="26" t="str">
        <f t="shared" si="2"/>
        <v>LizC</v>
      </c>
      <c r="H55" s="26" t="b">
        <f t="shared" si="5"/>
        <v>0</v>
      </c>
      <c r="I55" s="26" t="str">
        <f t="shared" si="3"/>
        <v>LizC</v>
      </c>
      <c r="J55" s="26" t="b">
        <f t="shared" si="6"/>
        <v>0</v>
      </c>
      <c r="K55" s="26" t="str">
        <f t="shared" si="4"/>
        <v>LizC</v>
      </c>
    </row>
    <row r="56" spans="1:11">
      <c r="A56" s="27" t="s">
        <v>26</v>
      </c>
      <c r="B56" s="28" t="s">
        <v>368</v>
      </c>
      <c r="C56" s="32"/>
      <c r="D56" s="26" t="b">
        <f t="shared" si="8"/>
        <v>0</v>
      </c>
      <c r="E56" s="26" t="str">
        <f t="shared" si="1"/>
        <v>Louise</v>
      </c>
      <c r="F56" s="26" t="b">
        <f t="shared" si="7"/>
        <v>0</v>
      </c>
      <c r="G56" s="26" t="str">
        <f t="shared" si="2"/>
        <v>Louise</v>
      </c>
      <c r="H56" s="26" t="b">
        <f t="shared" si="5"/>
        <v>0</v>
      </c>
      <c r="I56" s="26" t="str">
        <f t="shared" si="3"/>
        <v>Louise</v>
      </c>
      <c r="J56" s="26" t="b">
        <f t="shared" si="6"/>
        <v>0</v>
      </c>
      <c r="K56" s="26" t="str">
        <f t="shared" si="4"/>
        <v>Louise</v>
      </c>
    </row>
    <row r="57" spans="1:11">
      <c r="A57" s="27" t="s">
        <v>117</v>
      </c>
      <c r="B57" s="28" t="s">
        <v>369</v>
      </c>
      <c r="C57" s="32"/>
      <c r="D57" s="26" t="b">
        <f t="shared" si="8"/>
        <v>0</v>
      </c>
      <c r="E57" s="26" t="str">
        <f t="shared" si="1"/>
        <v>Luke</v>
      </c>
      <c r="F57" s="26" t="b">
        <f t="shared" si="7"/>
        <v>0</v>
      </c>
      <c r="G57" s="26" t="str">
        <f t="shared" si="2"/>
        <v>Luke</v>
      </c>
      <c r="H57" s="26" t="b">
        <f t="shared" si="5"/>
        <v>0</v>
      </c>
      <c r="I57" s="26" t="str">
        <f t="shared" si="3"/>
        <v>Luke</v>
      </c>
      <c r="J57" s="26" t="b">
        <f t="shared" si="6"/>
        <v>0</v>
      </c>
      <c r="K57" s="26" t="str">
        <f t="shared" si="4"/>
        <v>Luke</v>
      </c>
    </row>
    <row r="58" spans="1:11">
      <c r="A58" s="27" t="s">
        <v>316</v>
      </c>
      <c r="B58" s="28" t="s">
        <v>370</v>
      </c>
      <c r="C58" s="32"/>
      <c r="D58" s="26" t="b">
        <f t="shared" si="8"/>
        <v>0</v>
      </c>
      <c r="E58" s="26" t="str">
        <f t="shared" si="1"/>
        <v>Maxine</v>
      </c>
      <c r="F58" s="26" t="b">
        <f t="shared" si="7"/>
        <v>0</v>
      </c>
      <c r="G58" s="26" t="str">
        <f t="shared" si="2"/>
        <v>Maxine</v>
      </c>
      <c r="H58" s="26" t="b">
        <f t="shared" si="5"/>
        <v>0</v>
      </c>
      <c r="I58" s="26" t="str">
        <f t="shared" si="3"/>
        <v>Maxine</v>
      </c>
      <c r="J58" s="26" t="b">
        <f t="shared" si="6"/>
        <v>0</v>
      </c>
      <c r="K58" s="26" t="str">
        <f t="shared" si="4"/>
        <v>Maxine</v>
      </c>
    </row>
    <row r="59" spans="1:11">
      <c r="A59" s="27" t="s">
        <v>317</v>
      </c>
      <c r="B59" s="28" t="s">
        <v>371</v>
      </c>
      <c r="C59" s="32"/>
      <c r="D59" s="26" t="b">
        <f t="shared" si="8"/>
        <v>0</v>
      </c>
      <c r="E59" s="26" t="str">
        <f t="shared" si="1"/>
        <v>Meg</v>
      </c>
      <c r="F59" s="26" t="b">
        <f t="shared" si="7"/>
        <v>0</v>
      </c>
      <c r="G59" s="26" t="str">
        <f t="shared" si="2"/>
        <v>Meg</v>
      </c>
      <c r="H59" s="26" t="b">
        <f t="shared" si="5"/>
        <v>0</v>
      </c>
      <c r="I59" s="26" t="str">
        <f t="shared" si="3"/>
        <v>Meg</v>
      </c>
      <c r="J59" s="26" t="b">
        <f t="shared" si="6"/>
        <v>0</v>
      </c>
      <c r="K59" s="26" t="str">
        <f t="shared" si="4"/>
        <v>Meg</v>
      </c>
    </row>
    <row r="60" spans="1:11">
      <c r="A60" s="27" t="s">
        <v>278</v>
      </c>
      <c r="B60" s="28" t="s">
        <v>372</v>
      </c>
      <c r="C60" s="32"/>
      <c r="D60" s="26" t="b">
        <f t="shared" si="8"/>
        <v>0</v>
      </c>
      <c r="E60" s="26" t="str">
        <f t="shared" si="1"/>
        <v>Monisha</v>
      </c>
      <c r="F60" s="26" t="b">
        <f t="shared" si="7"/>
        <v>0</v>
      </c>
      <c r="G60" s="26" t="str">
        <f t="shared" si="2"/>
        <v>Monisha</v>
      </c>
      <c r="H60" s="26" t="b">
        <f t="shared" si="5"/>
        <v>0</v>
      </c>
      <c r="I60" s="26" t="str">
        <f t="shared" si="3"/>
        <v>Monisha</v>
      </c>
      <c r="J60" s="26" t="b">
        <f t="shared" si="6"/>
        <v>0</v>
      </c>
      <c r="K60" s="26" t="str">
        <f t="shared" si="4"/>
        <v>Monisha</v>
      </c>
    </row>
    <row r="61" spans="1:11">
      <c r="A61" s="27" t="s">
        <v>118</v>
      </c>
      <c r="B61" s="28" t="s">
        <v>373</v>
      </c>
      <c r="C61" s="32"/>
      <c r="D61" s="26" t="b">
        <f t="shared" si="8"/>
        <v>0</v>
      </c>
      <c r="E61" s="26" t="str">
        <f t="shared" si="1"/>
        <v>Narelle</v>
      </c>
      <c r="F61" s="26" t="b">
        <f t="shared" si="7"/>
        <v>0</v>
      </c>
      <c r="G61" s="26" t="str">
        <f t="shared" si="2"/>
        <v>Narelle</v>
      </c>
      <c r="H61" s="26" t="b">
        <f t="shared" si="5"/>
        <v>0</v>
      </c>
      <c r="I61" s="26" t="str">
        <f t="shared" si="3"/>
        <v>Narelle</v>
      </c>
      <c r="J61" s="26" t="b">
        <f t="shared" si="6"/>
        <v>0</v>
      </c>
      <c r="K61" s="26" t="str">
        <f t="shared" si="4"/>
        <v>Narelle</v>
      </c>
    </row>
    <row r="62" spans="1:11">
      <c r="A62" s="27" t="s">
        <v>378</v>
      </c>
      <c r="B62" s="28" t="s">
        <v>374</v>
      </c>
      <c r="C62" s="32"/>
      <c r="D62" s="26" t="b">
        <f t="shared" si="8"/>
        <v>0</v>
      </c>
      <c r="E62" s="26" t="str">
        <f t="shared" si="1"/>
        <v>Natalie</v>
      </c>
      <c r="F62" s="26" t="b">
        <f t="shared" si="7"/>
        <v>0</v>
      </c>
      <c r="G62" s="26" t="str">
        <f t="shared" si="2"/>
        <v>Natalie</v>
      </c>
      <c r="H62" s="26" t="b">
        <f t="shared" si="5"/>
        <v>0</v>
      </c>
      <c r="I62" s="26" t="str">
        <f t="shared" si="3"/>
        <v>Natalie</v>
      </c>
      <c r="J62" s="26" t="b">
        <f t="shared" si="6"/>
        <v>0</v>
      </c>
      <c r="K62" s="26" t="str">
        <f t="shared" si="4"/>
        <v>Natalie</v>
      </c>
    </row>
    <row r="63" spans="1:11">
      <c r="A63" s="27" t="s">
        <v>253</v>
      </c>
      <c r="B63" s="28" t="s">
        <v>375</v>
      </c>
      <c r="C63" s="32"/>
      <c r="D63" s="26" t="b">
        <f t="shared" si="8"/>
        <v>0</v>
      </c>
      <c r="E63" s="26" t="str">
        <f t="shared" si="1"/>
        <v>Ollie</v>
      </c>
      <c r="F63" s="26" t="b">
        <f t="shared" si="7"/>
        <v>0</v>
      </c>
      <c r="G63" s="26" t="str">
        <f t="shared" si="2"/>
        <v>Ollie</v>
      </c>
      <c r="H63" s="26" t="b">
        <f t="shared" si="5"/>
        <v>0</v>
      </c>
      <c r="I63" s="26" t="str">
        <f t="shared" si="3"/>
        <v>Ollie</v>
      </c>
      <c r="J63" s="26" t="b">
        <f t="shared" si="6"/>
        <v>0</v>
      </c>
      <c r="K63" s="26" t="str">
        <f t="shared" si="4"/>
        <v>Ollie</v>
      </c>
    </row>
    <row r="64" spans="1:11">
      <c r="A64" s="27" t="s">
        <v>250</v>
      </c>
      <c r="B64" s="28" t="s">
        <v>376</v>
      </c>
      <c r="C64" s="32"/>
      <c r="D64" s="26" t="b">
        <f t="shared" si="8"/>
        <v>0</v>
      </c>
      <c r="E64" s="26" t="str">
        <f t="shared" si="1"/>
        <v>PhilB</v>
      </c>
      <c r="F64" s="26" t="b">
        <f t="shared" si="7"/>
        <v>0</v>
      </c>
      <c r="G64" s="26" t="str">
        <f t="shared" si="2"/>
        <v>PhilB</v>
      </c>
      <c r="H64" s="26" t="b">
        <f t="shared" si="5"/>
        <v>0</v>
      </c>
      <c r="I64" s="26" t="str">
        <f t="shared" si="3"/>
        <v>PhilB</v>
      </c>
      <c r="J64" s="26" t="b">
        <f t="shared" si="6"/>
        <v>0</v>
      </c>
      <c r="K64" s="26" t="str">
        <f t="shared" si="4"/>
        <v>PhilB</v>
      </c>
    </row>
    <row r="65" spans="1:11">
      <c r="A65" s="27" t="s">
        <v>148</v>
      </c>
      <c r="B65" s="28" t="s">
        <v>377</v>
      </c>
      <c r="C65" s="32"/>
      <c r="D65" s="26" t="b">
        <f t="shared" si="8"/>
        <v>0</v>
      </c>
      <c r="E65" s="26" t="str">
        <f t="shared" ref="E65:E128" si="9">IF(D65, CONCATENATE(A65,LEFT(B65,1)), A65)</f>
        <v>PhillieL</v>
      </c>
      <c r="F65" s="26" t="b">
        <f t="shared" si="7"/>
        <v>0</v>
      </c>
      <c r="G65" s="26" t="str">
        <f t="shared" ref="G65:G128" si="10">IF(F65, CONCATENATE(A65,LEFT(B65,2)), E65)</f>
        <v>PhillieL</v>
      </c>
      <c r="H65" s="26" t="b">
        <f t="shared" si="5"/>
        <v>0</v>
      </c>
      <c r="I65" s="26" t="str">
        <f t="shared" ref="I65:I128" si="11">IF(H65, CONCATENATE(A65,LEFT(B65,3)), G65)</f>
        <v>PhillieL</v>
      </c>
      <c r="J65" s="26" t="b">
        <f t="shared" si="6"/>
        <v>0</v>
      </c>
      <c r="K65" s="26" t="str">
        <f t="shared" ref="K65:K128" si="12">IF(J65, CONCATENATE(A65,LEFT(B65,4)), I65)</f>
        <v>PhillieL</v>
      </c>
    </row>
    <row r="66" spans="1:11">
      <c r="A66" s="27" t="s">
        <v>329</v>
      </c>
      <c r="B66" s="28" t="s">
        <v>393</v>
      </c>
      <c r="C66" s="32"/>
      <c r="D66" s="26" t="b">
        <f t="shared" si="8"/>
        <v>0</v>
      </c>
      <c r="E66" s="26" t="str">
        <f t="shared" si="9"/>
        <v>Rebecca</v>
      </c>
      <c r="F66" s="26" t="b">
        <f t="shared" si="7"/>
        <v>0</v>
      </c>
      <c r="G66" s="26" t="str">
        <f t="shared" si="10"/>
        <v>Rebecca</v>
      </c>
      <c r="H66" s="26" t="b">
        <f t="shared" ref="H66:H129" si="13">IF(COUNTIF(G:G,"*" &amp; G66 &amp; "*")&gt;1,TRUE,FALSE)</f>
        <v>0</v>
      </c>
      <c r="I66" s="26" t="str">
        <f t="shared" si="11"/>
        <v>Rebecca</v>
      </c>
      <c r="J66" s="26" t="b">
        <f t="shared" ref="J66:J129" si="14">IF(COUNTIF(I:I,"*"&amp;I66&amp;"*")&gt;1,TRUE,FALSE)</f>
        <v>0</v>
      </c>
      <c r="K66" s="26" t="str">
        <f t="shared" si="12"/>
        <v>Rebecca</v>
      </c>
    </row>
    <row r="67" spans="1:11">
      <c r="A67" s="27" t="s">
        <v>330</v>
      </c>
      <c r="B67" s="28" t="s">
        <v>365</v>
      </c>
      <c r="C67" s="32"/>
      <c r="D67" s="26" t="b">
        <f t="shared" si="8"/>
        <v>0</v>
      </c>
      <c r="E67" s="26" t="str">
        <f t="shared" si="9"/>
        <v>Rory</v>
      </c>
      <c r="F67" s="26" t="b">
        <f t="shared" si="7"/>
        <v>0</v>
      </c>
      <c r="G67" s="26" t="str">
        <f t="shared" si="10"/>
        <v>Rory</v>
      </c>
      <c r="H67" s="26" t="b">
        <f t="shared" si="13"/>
        <v>0</v>
      </c>
      <c r="I67" s="26" t="str">
        <f t="shared" si="11"/>
        <v>Rory</v>
      </c>
      <c r="J67" s="26" t="b">
        <f t="shared" si="14"/>
        <v>0</v>
      </c>
      <c r="K67" s="26" t="str">
        <f t="shared" si="12"/>
        <v>Rory</v>
      </c>
    </row>
    <row r="68" spans="1:11">
      <c r="A68" s="27" t="s">
        <v>244</v>
      </c>
      <c r="B68" s="28" t="s">
        <v>366</v>
      </c>
      <c r="C68" s="32"/>
      <c r="D68" s="26" t="b">
        <f t="shared" si="8"/>
        <v>0</v>
      </c>
      <c r="E68" s="26" t="str">
        <f t="shared" si="9"/>
        <v>Scotty</v>
      </c>
      <c r="F68" s="26" t="b">
        <f t="shared" si="7"/>
        <v>0</v>
      </c>
      <c r="G68" s="26" t="str">
        <f t="shared" si="10"/>
        <v>Scotty</v>
      </c>
      <c r="H68" s="26" t="b">
        <f t="shared" si="13"/>
        <v>0</v>
      </c>
      <c r="I68" s="26" t="str">
        <f t="shared" si="11"/>
        <v>Scotty</v>
      </c>
      <c r="J68" s="26" t="b">
        <f t="shared" si="14"/>
        <v>0</v>
      </c>
      <c r="K68" s="26" t="str">
        <f t="shared" si="12"/>
        <v>Scotty</v>
      </c>
    </row>
    <row r="69" spans="1:11">
      <c r="A69" s="27" t="s">
        <v>164</v>
      </c>
      <c r="B69" s="28" t="s">
        <v>367</v>
      </c>
      <c r="C69" s="32"/>
      <c r="D69" s="26" t="b">
        <f t="shared" si="8"/>
        <v>0</v>
      </c>
      <c r="E69" s="26" t="str">
        <f t="shared" si="9"/>
        <v>Seann</v>
      </c>
      <c r="F69" s="26" t="b">
        <f t="shared" si="7"/>
        <v>0</v>
      </c>
      <c r="G69" s="26" t="str">
        <f t="shared" si="10"/>
        <v>Seann</v>
      </c>
      <c r="H69" s="26" t="b">
        <f t="shared" si="13"/>
        <v>0</v>
      </c>
      <c r="I69" s="26" t="str">
        <f t="shared" si="11"/>
        <v>Seann</v>
      </c>
      <c r="J69" s="26" t="b">
        <f t="shared" si="14"/>
        <v>0</v>
      </c>
      <c r="K69" s="26" t="str">
        <f t="shared" si="12"/>
        <v>Seann</v>
      </c>
    </row>
    <row r="70" spans="1:11">
      <c r="A70" s="27" t="s">
        <v>245</v>
      </c>
      <c r="B70" s="28" t="s">
        <v>368</v>
      </c>
      <c r="C70" s="32"/>
      <c r="D70" s="26" t="b">
        <f t="shared" si="8"/>
        <v>0</v>
      </c>
      <c r="E70" s="26" t="str">
        <f t="shared" si="9"/>
        <v>Shannon</v>
      </c>
      <c r="F70" s="26" t="b">
        <f t="shared" si="7"/>
        <v>0</v>
      </c>
      <c r="G70" s="26" t="str">
        <f t="shared" si="10"/>
        <v>Shannon</v>
      </c>
      <c r="H70" s="26" t="b">
        <f t="shared" si="13"/>
        <v>0</v>
      </c>
      <c r="I70" s="26" t="str">
        <f t="shared" si="11"/>
        <v>Shannon</v>
      </c>
      <c r="J70" s="26" t="b">
        <f t="shared" si="14"/>
        <v>0</v>
      </c>
      <c r="K70" s="26" t="str">
        <f t="shared" si="12"/>
        <v>Shannon</v>
      </c>
    </row>
    <row r="71" spans="1:11">
      <c r="A71" s="27" t="s">
        <v>344</v>
      </c>
      <c r="B71" s="28" t="s">
        <v>369</v>
      </c>
      <c r="C71" s="32"/>
      <c r="D71" s="26" t="b">
        <f t="shared" si="8"/>
        <v>0</v>
      </c>
      <c r="E71" s="26" t="str">
        <f t="shared" si="9"/>
        <v>Sue</v>
      </c>
      <c r="F71" s="26" t="b">
        <f t="shared" ref="F71:F134" si="15">IF(COUNTIF(E:E,"*" &amp; E71 &amp; "*")&gt;1,TRUE,FALSE)</f>
        <v>0</v>
      </c>
      <c r="G71" s="26" t="str">
        <f t="shared" si="10"/>
        <v>Sue</v>
      </c>
      <c r="H71" s="26" t="b">
        <f t="shared" si="13"/>
        <v>0</v>
      </c>
      <c r="I71" s="26" t="str">
        <f t="shared" si="11"/>
        <v>Sue</v>
      </c>
      <c r="J71" s="26" t="b">
        <f t="shared" si="14"/>
        <v>0</v>
      </c>
      <c r="K71" s="26" t="str">
        <f t="shared" si="12"/>
        <v>Sue</v>
      </c>
    </row>
    <row r="72" spans="1:11">
      <c r="A72" s="27" t="s">
        <v>212</v>
      </c>
      <c r="B72" s="28" t="s">
        <v>370</v>
      </c>
      <c r="C72" s="32"/>
      <c r="D72" s="26" t="b">
        <f t="shared" si="8"/>
        <v>0</v>
      </c>
      <c r="E72" s="26" t="str">
        <f t="shared" si="9"/>
        <v>Tessa</v>
      </c>
      <c r="F72" s="26" t="b">
        <f t="shared" si="15"/>
        <v>0</v>
      </c>
      <c r="G72" s="26" t="str">
        <f t="shared" si="10"/>
        <v>Tessa</v>
      </c>
      <c r="H72" s="26" t="b">
        <f t="shared" si="13"/>
        <v>0</v>
      </c>
      <c r="I72" s="26" t="str">
        <f t="shared" si="11"/>
        <v>Tessa</v>
      </c>
      <c r="J72" s="26" t="b">
        <f t="shared" si="14"/>
        <v>0</v>
      </c>
      <c r="K72" s="26" t="str">
        <f t="shared" si="12"/>
        <v>Tessa</v>
      </c>
    </row>
    <row r="73" spans="1:11">
      <c r="A73" s="27" t="s">
        <v>288</v>
      </c>
      <c r="B73" s="28" t="s">
        <v>371</v>
      </c>
      <c r="C73" s="32"/>
      <c r="D73" s="26" t="b">
        <f t="shared" si="8"/>
        <v>0</v>
      </c>
      <c r="E73" s="26" t="str">
        <f t="shared" si="9"/>
        <v>Will</v>
      </c>
      <c r="F73" s="26" t="b">
        <f t="shared" si="15"/>
        <v>0</v>
      </c>
      <c r="G73" s="26" t="str">
        <f t="shared" si="10"/>
        <v>Will</v>
      </c>
      <c r="H73" s="26" t="b">
        <f t="shared" si="13"/>
        <v>0</v>
      </c>
      <c r="I73" s="26" t="str">
        <f t="shared" si="11"/>
        <v>Will</v>
      </c>
      <c r="J73" s="26" t="b">
        <f t="shared" si="14"/>
        <v>0</v>
      </c>
      <c r="K73" s="26" t="str">
        <f t="shared" si="12"/>
        <v>Will</v>
      </c>
    </row>
    <row r="74" spans="1:11">
      <c r="A74" s="27" t="s">
        <v>289</v>
      </c>
      <c r="B74" s="28" t="s">
        <v>372</v>
      </c>
      <c r="C74" s="32"/>
      <c r="D74" s="26" t="b">
        <f t="shared" si="8"/>
        <v>0</v>
      </c>
      <c r="E74" s="26" t="str">
        <f t="shared" si="9"/>
        <v>Yin</v>
      </c>
      <c r="F74" s="26" t="b">
        <f t="shared" si="15"/>
        <v>0</v>
      </c>
      <c r="G74" s="26" t="str">
        <f t="shared" si="10"/>
        <v>Yin</v>
      </c>
      <c r="H74" s="26" t="b">
        <f t="shared" si="13"/>
        <v>0</v>
      </c>
      <c r="I74" s="26" t="str">
        <f t="shared" si="11"/>
        <v>Yin</v>
      </c>
      <c r="J74" s="26" t="b">
        <f t="shared" si="14"/>
        <v>0</v>
      </c>
      <c r="K74" s="26" t="str">
        <f t="shared" si="12"/>
        <v>Yin</v>
      </c>
    </row>
    <row r="75" spans="1:11">
      <c r="A75" s="27" t="s">
        <v>281</v>
      </c>
      <c r="B75" s="28" t="s">
        <v>373</v>
      </c>
      <c r="C75" s="32"/>
      <c r="D75" s="26" t="b">
        <f t="shared" si="8"/>
        <v>0</v>
      </c>
      <c r="E75" s="26" t="str">
        <f t="shared" si="9"/>
        <v>Zack</v>
      </c>
      <c r="F75" s="26" t="b">
        <f t="shared" si="15"/>
        <v>0</v>
      </c>
      <c r="G75" s="26" t="str">
        <f t="shared" si="10"/>
        <v>Zack</v>
      </c>
      <c r="H75" s="26" t="b">
        <f t="shared" si="13"/>
        <v>0</v>
      </c>
      <c r="I75" s="26" t="str">
        <f t="shared" si="11"/>
        <v>Zack</v>
      </c>
      <c r="J75" s="26" t="b">
        <f t="shared" si="14"/>
        <v>0</v>
      </c>
      <c r="K75" s="26" t="str">
        <f t="shared" si="12"/>
        <v>Zack</v>
      </c>
    </row>
    <row r="76" spans="1:11">
      <c r="A76" s="28"/>
      <c r="B76" s="28"/>
      <c r="C76" s="32"/>
      <c r="D76" s="26" t="b">
        <f t="shared" si="8"/>
        <v>1</v>
      </c>
      <c r="E76" s="26" t="str">
        <f t="shared" si="9"/>
        <v/>
      </c>
      <c r="F76" s="26" t="b">
        <f t="shared" si="15"/>
        <v>1</v>
      </c>
      <c r="G76" s="26" t="str">
        <f t="shared" si="10"/>
        <v/>
      </c>
      <c r="H76" s="26" t="b">
        <f t="shared" si="13"/>
        <v>1</v>
      </c>
      <c r="I76" s="26" t="str">
        <f t="shared" si="11"/>
        <v/>
      </c>
      <c r="J76" s="26" t="b">
        <f t="shared" si="14"/>
        <v>1</v>
      </c>
      <c r="K76" s="26" t="str">
        <f t="shared" si="12"/>
        <v/>
      </c>
    </row>
    <row r="77" spans="1:11">
      <c r="A77" s="28"/>
      <c r="B77" s="28"/>
      <c r="C77" s="32"/>
      <c r="D77" s="26" t="b">
        <f t="shared" si="8"/>
        <v>1</v>
      </c>
      <c r="E77" s="26" t="str">
        <f t="shared" si="9"/>
        <v/>
      </c>
      <c r="F77" s="26" t="b">
        <f t="shared" si="15"/>
        <v>1</v>
      </c>
      <c r="G77" s="26" t="str">
        <f t="shared" si="10"/>
        <v/>
      </c>
      <c r="H77" s="26" t="b">
        <f t="shared" si="13"/>
        <v>1</v>
      </c>
      <c r="I77" s="26" t="str">
        <f t="shared" si="11"/>
        <v/>
      </c>
      <c r="J77" s="26" t="b">
        <f t="shared" si="14"/>
        <v>1</v>
      </c>
      <c r="K77" s="26" t="str">
        <f t="shared" si="12"/>
        <v/>
      </c>
    </row>
    <row r="78" spans="1:11">
      <c r="A78" s="28"/>
      <c r="B78" s="28"/>
      <c r="C78" s="32"/>
      <c r="D78" s="26" t="b">
        <f t="shared" si="8"/>
        <v>1</v>
      </c>
      <c r="E78" s="26" t="str">
        <f t="shared" si="9"/>
        <v/>
      </c>
      <c r="F78" s="26" t="b">
        <f t="shared" si="15"/>
        <v>1</v>
      </c>
      <c r="G78" s="26" t="str">
        <f t="shared" si="10"/>
        <v/>
      </c>
      <c r="H78" s="26" t="b">
        <f t="shared" si="13"/>
        <v>1</v>
      </c>
      <c r="I78" s="26" t="str">
        <f t="shared" si="11"/>
        <v/>
      </c>
      <c r="J78" s="26" t="b">
        <f t="shared" si="14"/>
        <v>1</v>
      </c>
      <c r="K78" s="26" t="str">
        <f t="shared" si="12"/>
        <v/>
      </c>
    </row>
    <row r="79" spans="1:11">
      <c r="A79" s="28"/>
      <c r="B79" s="28"/>
      <c r="C79" s="32"/>
      <c r="D79" s="26" t="b">
        <f t="shared" si="8"/>
        <v>1</v>
      </c>
      <c r="E79" s="26" t="str">
        <f t="shared" si="9"/>
        <v/>
      </c>
      <c r="F79" s="26" t="b">
        <f t="shared" si="15"/>
        <v>1</v>
      </c>
      <c r="G79" s="26" t="str">
        <f t="shared" si="10"/>
        <v/>
      </c>
      <c r="H79" s="26" t="b">
        <f t="shared" si="13"/>
        <v>1</v>
      </c>
      <c r="I79" s="26" t="str">
        <f t="shared" si="11"/>
        <v/>
      </c>
      <c r="J79" s="26" t="b">
        <f t="shared" si="14"/>
        <v>1</v>
      </c>
      <c r="K79" s="26" t="str">
        <f t="shared" si="12"/>
        <v/>
      </c>
    </row>
    <row r="80" spans="1:11">
      <c r="A80" s="28"/>
      <c r="B80" s="28"/>
      <c r="C80" s="32"/>
      <c r="D80" s="26" t="b">
        <f t="shared" si="8"/>
        <v>1</v>
      </c>
      <c r="E80" s="26" t="str">
        <f t="shared" si="9"/>
        <v/>
      </c>
      <c r="F80" s="26" t="b">
        <f t="shared" si="15"/>
        <v>1</v>
      </c>
      <c r="G80" s="26" t="str">
        <f t="shared" si="10"/>
        <v/>
      </c>
      <c r="H80" s="26" t="b">
        <f t="shared" si="13"/>
        <v>1</v>
      </c>
      <c r="I80" s="26" t="str">
        <f t="shared" si="11"/>
        <v/>
      </c>
      <c r="J80" s="26" t="b">
        <f t="shared" si="14"/>
        <v>1</v>
      </c>
      <c r="K80" s="26" t="str">
        <f t="shared" si="12"/>
        <v/>
      </c>
    </row>
    <row r="81" spans="1:11">
      <c r="A81" s="28"/>
      <c r="B81" s="28"/>
      <c r="C81" s="32"/>
      <c r="D81" s="26" t="b">
        <f t="shared" si="8"/>
        <v>1</v>
      </c>
      <c r="E81" s="26" t="str">
        <f t="shared" si="9"/>
        <v/>
      </c>
      <c r="F81" s="26" t="b">
        <f t="shared" si="15"/>
        <v>1</v>
      </c>
      <c r="G81" s="26" t="str">
        <f t="shared" si="10"/>
        <v/>
      </c>
      <c r="H81" s="26" t="b">
        <f t="shared" si="13"/>
        <v>1</v>
      </c>
      <c r="I81" s="26" t="str">
        <f t="shared" si="11"/>
        <v/>
      </c>
      <c r="J81" s="26" t="b">
        <f t="shared" si="14"/>
        <v>1</v>
      </c>
      <c r="K81" s="26" t="str">
        <f t="shared" si="12"/>
        <v/>
      </c>
    </row>
    <row r="82" spans="1:11">
      <c r="A82" s="28"/>
      <c r="B82" s="28"/>
      <c r="C82" s="32"/>
      <c r="D82" s="26" t="b">
        <f t="shared" si="8"/>
        <v>1</v>
      </c>
      <c r="E82" s="26" t="str">
        <f t="shared" si="9"/>
        <v/>
      </c>
      <c r="F82" s="26" t="b">
        <f t="shared" si="15"/>
        <v>1</v>
      </c>
      <c r="G82" s="26" t="str">
        <f t="shared" si="10"/>
        <v/>
      </c>
      <c r="H82" s="26" t="b">
        <f t="shared" si="13"/>
        <v>1</v>
      </c>
      <c r="I82" s="26" t="str">
        <f t="shared" si="11"/>
        <v/>
      </c>
      <c r="J82" s="26" t="b">
        <f t="shared" si="14"/>
        <v>1</v>
      </c>
      <c r="K82" s="26" t="str">
        <f t="shared" si="12"/>
        <v/>
      </c>
    </row>
    <row r="83" spans="1:11">
      <c r="A83" s="28"/>
      <c r="B83" s="28"/>
      <c r="C83" s="32"/>
      <c r="D83" s="26" t="b">
        <f t="shared" si="8"/>
        <v>1</v>
      </c>
      <c r="E83" s="26" t="str">
        <f t="shared" si="9"/>
        <v/>
      </c>
      <c r="F83" s="26" t="b">
        <f t="shared" si="15"/>
        <v>1</v>
      </c>
      <c r="G83" s="26" t="str">
        <f t="shared" si="10"/>
        <v/>
      </c>
      <c r="H83" s="26" t="b">
        <f t="shared" si="13"/>
        <v>1</v>
      </c>
      <c r="I83" s="26" t="str">
        <f t="shared" si="11"/>
        <v/>
      </c>
      <c r="J83" s="26" t="b">
        <f t="shared" si="14"/>
        <v>1</v>
      </c>
      <c r="K83" s="26" t="str">
        <f t="shared" si="12"/>
        <v/>
      </c>
    </row>
    <row r="84" spans="1:11">
      <c r="A84" s="28"/>
      <c r="B84" s="28"/>
      <c r="C84" s="32"/>
      <c r="D84" s="26" t="b">
        <f t="shared" si="8"/>
        <v>1</v>
      </c>
      <c r="E84" s="26" t="str">
        <f t="shared" si="9"/>
        <v/>
      </c>
      <c r="F84" s="26" t="b">
        <f t="shared" si="15"/>
        <v>1</v>
      </c>
      <c r="G84" s="26" t="str">
        <f t="shared" si="10"/>
        <v/>
      </c>
      <c r="H84" s="26" t="b">
        <f t="shared" si="13"/>
        <v>1</v>
      </c>
      <c r="I84" s="26" t="str">
        <f t="shared" si="11"/>
        <v/>
      </c>
      <c r="J84" s="26" t="b">
        <f t="shared" si="14"/>
        <v>1</v>
      </c>
      <c r="K84" s="26" t="str">
        <f t="shared" si="12"/>
        <v/>
      </c>
    </row>
    <row r="85" spans="1:11">
      <c r="A85" s="28"/>
      <c r="B85" s="28"/>
      <c r="C85" s="32"/>
      <c r="D85" s="26" t="b">
        <f t="shared" si="8"/>
        <v>1</v>
      </c>
      <c r="E85" s="26" t="str">
        <f t="shared" si="9"/>
        <v/>
      </c>
      <c r="F85" s="26" t="b">
        <f t="shared" si="15"/>
        <v>1</v>
      </c>
      <c r="G85" s="26" t="str">
        <f t="shared" si="10"/>
        <v/>
      </c>
      <c r="H85" s="26" t="b">
        <f t="shared" si="13"/>
        <v>1</v>
      </c>
      <c r="I85" s="26" t="str">
        <f t="shared" si="11"/>
        <v/>
      </c>
      <c r="J85" s="26" t="b">
        <f t="shared" si="14"/>
        <v>1</v>
      </c>
      <c r="K85" s="26" t="str">
        <f t="shared" si="12"/>
        <v/>
      </c>
    </row>
    <row r="86" spans="1:11">
      <c r="A86" s="28"/>
      <c r="B86" s="28"/>
      <c r="C86" s="32"/>
      <c r="D86" s="26" t="b">
        <f t="shared" si="8"/>
        <v>1</v>
      </c>
      <c r="E86" s="26" t="str">
        <f t="shared" si="9"/>
        <v/>
      </c>
      <c r="F86" s="26" t="b">
        <f t="shared" si="15"/>
        <v>1</v>
      </c>
      <c r="G86" s="26" t="str">
        <f t="shared" si="10"/>
        <v/>
      </c>
      <c r="H86" s="26" t="b">
        <f t="shared" si="13"/>
        <v>1</v>
      </c>
      <c r="I86" s="26" t="str">
        <f t="shared" si="11"/>
        <v/>
      </c>
      <c r="J86" s="26" t="b">
        <f t="shared" si="14"/>
        <v>1</v>
      </c>
      <c r="K86" s="26" t="str">
        <f t="shared" si="12"/>
        <v/>
      </c>
    </row>
    <row r="87" spans="1:11">
      <c r="A87" s="28"/>
      <c r="B87" s="28"/>
      <c r="C87" s="32"/>
      <c r="D87" s="26" t="b">
        <f t="shared" si="8"/>
        <v>1</v>
      </c>
      <c r="E87" s="26" t="str">
        <f t="shared" si="9"/>
        <v/>
      </c>
      <c r="F87" s="26" t="b">
        <f t="shared" si="15"/>
        <v>1</v>
      </c>
      <c r="G87" s="26" t="str">
        <f t="shared" si="10"/>
        <v/>
      </c>
      <c r="H87" s="26" t="b">
        <f t="shared" si="13"/>
        <v>1</v>
      </c>
      <c r="I87" s="26" t="str">
        <f t="shared" si="11"/>
        <v/>
      </c>
      <c r="J87" s="26" t="b">
        <f t="shared" si="14"/>
        <v>1</v>
      </c>
      <c r="K87" s="26" t="str">
        <f t="shared" si="12"/>
        <v/>
      </c>
    </row>
    <row r="88" spans="1:11">
      <c r="A88" s="28"/>
      <c r="B88" s="28"/>
      <c r="C88" s="32"/>
      <c r="D88" s="26" t="b">
        <f t="shared" si="8"/>
        <v>1</v>
      </c>
      <c r="E88" s="26" t="str">
        <f t="shared" si="9"/>
        <v/>
      </c>
      <c r="F88" s="26" t="b">
        <f t="shared" si="15"/>
        <v>1</v>
      </c>
      <c r="G88" s="26" t="str">
        <f t="shared" si="10"/>
        <v/>
      </c>
      <c r="H88" s="26" t="b">
        <f t="shared" si="13"/>
        <v>1</v>
      </c>
      <c r="I88" s="26" t="str">
        <f t="shared" si="11"/>
        <v/>
      </c>
      <c r="J88" s="26" t="b">
        <f t="shared" si="14"/>
        <v>1</v>
      </c>
      <c r="K88" s="26" t="str">
        <f t="shared" si="12"/>
        <v/>
      </c>
    </row>
    <row r="89" spans="1:11">
      <c r="A89" s="28"/>
      <c r="B89" s="28"/>
      <c r="C89" s="32"/>
      <c r="D89" s="26" t="b">
        <f t="shared" si="8"/>
        <v>1</v>
      </c>
      <c r="E89" s="26" t="str">
        <f t="shared" si="9"/>
        <v/>
      </c>
      <c r="F89" s="26" t="b">
        <f t="shared" si="15"/>
        <v>1</v>
      </c>
      <c r="G89" s="26" t="str">
        <f t="shared" si="10"/>
        <v/>
      </c>
      <c r="H89" s="26" t="b">
        <f t="shared" si="13"/>
        <v>1</v>
      </c>
      <c r="I89" s="26" t="str">
        <f t="shared" si="11"/>
        <v/>
      </c>
      <c r="J89" s="26" t="b">
        <f t="shared" si="14"/>
        <v>1</v>
      </c>
      <c r="K89" s="26" t="str">
        <f t="shared" si="12"/>
        <v/>
      </c>
    </row>
    <row r="90" spans="1:11">
      <c r="A90" s="28"/>
      <c r="B90" s="28"/>
      <c r="C90" s="32"/>
      <c r="D90" s="26" t="b">
        <f t="shared" si="8"/>
        <v>1</v>
      </c>
      <c r="E90" s="26" t="str">
        <f t="shared" si="9"/>
        <v/>
      </c>
      <c r="F90" s="26" t="b">
        <f t="shared" si="15"/>
        <v>1</v>
      </c>
      <c r="G90" s="26" t="str">
        <f t="shared" si="10"/>
        <v/>
      </c>
      <c r="H90" s="26" t="b">
        <f t="shared" si="13"/>
        <v>1</v>
      </c>
      <c r="I90" s="26" t="str">
        <f t="shared" si="11"/>
        <v/>
      </c>
      <c r="J90" s="26" t="b">
        <f t="shared" si="14"/>
        <v>1</v>
      </c>
      <c r="K90" s="26" t="str">
        <f t="shared" si="12"/>
        <v/>
      </c>
    </row>
    <row r="91" spans="1:11">
      <c r="A91" s="28"/>
      <c r="B91" s="28"/>
      <c r="C91" s="32"/>
      <c r="D91" s="26" t="b">
        <f t="shared" si="8"/>
        <v>1</v>
      </c>
      <c r="E91" s="26" t="str">
        <f t="shared" si="9"/>
        <v/>
      </c>
      <c r="F91" s="26" t="b">
        <f t="shared" si="15"/>
        <v>1</v>
      </c>
      <c r="G91" s="26" t="str">
        <f t="shared" si="10"/>
        <v/>
      </c>
      <c r="H91" s="26" t="b">
        <f t="shared" si="13"/>
        <v>1</v>
      </c>
      <c r="I91" s="26" t="str">
        <f t="shared" si="11"/>
        <v/>
      </c>
      <c r="J91" s="26" t="b">
        <f t="shared" si="14"/>
        <v>1</v>
      </c>
      <c r="K91" s="26" t="str">
        <f t="shared" si="12"/>
        <v/>
      </c>
    </row>
    <row r="92" spans="1:11">
      <c r="A92" s="28"/>
      <c r="B92" s="28"/>
      <c r="C92" s="32"/>
      <c r="D92" s="26" t="b">
        <f t="shared" si="8"/>
        <v>1</v>
      </c>
      <c r="E92" s="26" t="str">
        <f t="shared" si="9"/>
        <v/>
      </c>
      <c r="F92" s="26" t="b">
        <f t="shared" si="15"/>
        <v>1</v>
      </c>
      <c r="G92" s="26" t="str">
        <f t="shared" si="10"/>
        <v/>
      </c>
      <c r="H92" s="26" t="b">
        <f t="shared" si="13"/>
        <v>1</v>
      </c>
      <c r="I92" s="26" t="str">
        <f t="shared" si="11"/>
        <v/>
      </c>
      <c r="J92" s="26" t="b">
        <f t="shared" si="14"/>
        <v>1</v>
      </c>
      <c r="K92" s="26" t="str">
        <f t="shared" si="12"/>
        <v/>
      </c>
    </row>
    <row r="93" spans="1:11">
      <c r="A93" s="28"/>
      <c r="B93" s="28"/>
      <c r="C93" s="32"/>
      <c r="D93" s="26" t="b">
        <f t="shared" si="8"/>
        <v>1</v>
      </c>
      <c r="E93" s="26" t="str">
        <f t="shared" si="9"/>
        <v/>
      </c>
      <c r="F93" s="26" t="b">
        <f t="shared" si="15"/>
        <v>1</v>
      </c>
      <c r="G93" s="26" t="str">
        <f t="shared" si="10"/>
        <v/>
      </c>
      <c r="H93" s="26" t="b">
        <f t="shared" si="13"/>
        <v>1</v>
      </c>
      <c r="I93" s="26" t="str">
        <f t="shared" si="11"/>
        <v/>
      </c>
      <c r="J93" s="26" t="b">
        <f t="shared" si="14"/>
        <v>1</v>
      </c>
      <c r="K93" s="26" t="str">
        <f t="shared" si="12"/>
        <v/>
      </c>
    </row>
    <row r="94" spans="1:11">
      <c r="A94" s="28"/>
      <c r="B94" s="28"/>
      <c r="C94" s="32"/>
      <c r="D94" s="26" t="b">
        <f t="shared" ref="D94:D157" si="16">IF(COUNTIF(A:A,"*" &amp; A94 &amp; "*")&gt;1,TRUE,FALSE)</f>
        <v>1</v>
      </c>
      <c r="E94" s="26" t="str">
        <f t="shared" si="9"/>
        <v/>
      </c>
      <c r="F94" s="26" t="b">
        <f t="shared" si="15"/>
        <v>1</v>
      </c>
      <c r="G94" s="26" t="str">
        <f t="shared" si="10"/>
        <v/>
      </c>
      <c r="H94" s="26" t="b">
        <f t="shared" si="13"/>
        <v>1</v>
      </c>
      <c r="I94" s="26" t="str">
        <f t="shared" si="11"/>
        <v/>
      </c>
      <c r="J94" s="26" t="b">
        <f t="shared" si="14"/>
        <v>1</v>
      </c>
      <c r="K94" s="26" t="str">
        <f t="shared" si="12"/>
        <v/>
      </c>
    </row>
    <row r="95" spans="1:11">
      <c r="A95" s="28"/>
      <c r="B95" s="28"/>
      <c r="C95" s="32"/>
      <c r="D95" s="26" t="b">
        <f t="shared" si="16"/>
        <v>1</v>
      </c>
      <c r="E95" s="26" t="str">
        <f t="shared" si="9"/>
        <v/>
      </c>
      <c r="F95" s="26" t="b">
        <f t="shared" si="15"/>
        <v>1</v>
      </c>
      <c r="G95" s="26" t="str">
        <f t="shared" si="10"/>
        <v/>
      </c>
      <c r="H95" s="26" t="b">
        <f t="shared" si="13"/>
        <v>1</v>
      </c>
      <c r="I95" s="26" t="str">
        <f t="shared" si="11"/>
        <v/>
      </c>
      <c r="J95" s="26" t="b">
        <f t="shared" si="14"/>
        <v>1</v>
      </c>
      <c r="K95" s="26" t="str">
        <f t="shared" si="12"/>
        <v/>
      </c>
    </row>
    <row r="96" spans="1:11">
      <c r="A96" s="28"/>
      <c r="B96" s="28"/>
      <c r="C96" s="32"/>
      <c r="D96" s="26" t="b">
        <f t="shared" si="16"/>
        <v>1</v>
      </c>
      <c r="E96" s="26" t="str">
        <f t="shared" si="9"/>
        <v/>
      </c>
      <c r="F96" s="26" t="b">
        <f t="shared" si="15"/>
        <v>1</v>
      </c>
      <c r="G96" s="26" t="str">
        <f t="shared" si="10"/>
        <v/>
      </c>
      <c r="H96" s="26" t="b">
        <f t="shared" si="13"/>
        <v>1</v>
      </c>
      <c r="I96" s="26" t="str">
        <f t="shared" si="11"/>
        <v/>
      </c>
      <c r="J96" s="26" t="b">
        <f t="shared" si="14"/>
        <v>1</v>
      </c>
      <c r="K96" s="26" t="str">
        <f t="shared" si="12"/>
        <v/>
      </c>
    </row>
    <row r="97" spans="1:11">
      <c r="A97" s="28"/>
      <c r="B97" s="28"/>
      <c r="C97" s="32"/>
      <c r="D97" s="26" t="b">
        <f t="shared" si="16"/>
        <v>1</v>
      </c>
      <c r="E97" s="26" t="str">
        <f t="shared" si="9"/>
        <v/>
      </c>
      <c r="F97" s="26" t="b">
        <f t="shared" si="15"/>
        <v>1</v>
      </c>
      <c r="G97" s="26" t="str">
        <f t="shared" si="10"/>
        <v/>
      </c>
      <c r="H97" s="26" t="b">
        <f t="shared" si="13"/>
        <v>1</v>
      </c>
      <c r="I97" s="26" t="str">
        <f t="shared" si="11"/>
        <v/>
      </c>
      <c r="J97" s="26" t="b">
        <f t="shared" si="14"/>
        <v>1</v>
      </c>
      <c r="K97" s="26" t="str">
        <f t="shared" si="12"/>
        <v/>
      </c>
    </row>
    <row r="98" spans="1:11">
      <c r="A98" s="28"/>
      <c r="B98" s="28"/>
      <c r="C98" s="32"/>
      <c r="D98" s="26" t="b">
        <f t="shared" si="16"/>
        <v>1</v>
      </c>
      <c r="E98" s="26" t="str">
        <f t="shared" si="9"/>
        <v/>
      </c>
      <c r="F98" s="26" t="b">
        <f t="shared" si="15"/>
        <v>1</v>
      </c>
      <c r="G98" s="26" t="str">
        <f t="shared" si="10"/>
        <v/>
      </c>
      <c r="H98" s="26" t="b">
        <f t="shared" si="13"/>
        <v>1</v>
      </c>
      <c r="I98" s="26" t="str">
        <f t="shared" si="11"/>
        <v/>
      </c>
      <c r="J98" s="26" t="b">
        <f t="shared" si="14"/>
        <v>1</v>
      </c>
      <c r="K98" s="26" t="str">
        <f t="shared" si="12"/>
        <v/>
      </c>
    </row>
    <row r="99" spans="1:11">
      <c r="A99" s="28"/>
      <c r="B99" s="28"/>
      <c r="C99" s="32"/>
      <c r="D99" s="26" t="b">
        <f t="shared" si="16"/>
        <v>1</v>
      </c>
      <c r="E99" s="26" t="str">
        <f t="shared" si="9"/>
        <v/>
      </c>
      <c r="F99" s="26" t="b">
        <f t="shared" si="15"/>
        <v>1</v>
      </c>
      <c r="G99" s="26" t="str">
        <f t="shared" si="10"/>
        <v/>
      </c>
      <c r="H99" s="26" t="b">
        <f t="shared" si="13"/>
        <v>1</v>
      </c>
      <c r="I99" s="26" t="str">
        <f t="shared" si="11"/>
        <v/>
      </c>
      <c r="J99" s="26" t="b">
        <f t="shared" si="14"/>
        <v>1</v>
      </c>
      <c r="K99" s="26" t="str">
        <f t="shared" si="12"/>
        <v/>
      </c>
    </row>
    <row r="100" spans="1:11">
      <c r="A100" s="28"/>
      <c r="B100" s="28"/>
      <c r="C100" s="32"/>
      <c r="D100" s="26" t="b">
        <f t="shared" si="16"/>
        <v>1</v>
      </c>
      <c r="E100" s="26" t="str">
        <f t="shared" si="9"/>
        <v/>
      </c>
      <c r="F100" s="26" t="b">
        <f t="shared" si="15"/>
        <v>1</v>
      </c>
      <c r="G100" s="26" t="str">
        <f t="shared" si="10"/>
        <v/>
      </c>
      <c r="H100" s="26" t="b">
        <f t="shared" si="13"/>
        <v>1</v>
      </c>
      <c r="I100" s="26" t="str">
        <f t="shared" si="11"/>
        <v/>
      </c>
      <c r="J100" s="26" t="b">
        <f t="shared" si="14"/>
        <v>1</v>
      </c>
      <c r="K100" s="26" t="str">
        <f t="shared" si="12"/>
        <v/>
      </c>
    </row>
    <row r="101" spans="1:11">
      <c r="A101" s="28"/>
      <c r="B101" s="28"/>
      <c r="C101" s="32"/>
      <c r="D101" s="26" t="b">
        <f t="shared" si="16"/>
        <v>1</v>
      </c>
      <c r="E101" s="26" t="str">
        <f t="shared" si="9"/>
        <v/>
      </c>
      <c r="F101" s="26" t="b">
        <f t="shared" si="15"/>
        <v>1</v>
      </c>
      <c r="G101" s="26" t="str">
        <f t="shared" si="10"/>
        <v/>
      </c>
      <c r="H101" s="26" t="b">
        <f t="shared" si="13"/>
        <v>1</v>
      </c>
      <c r="I101" s="26" t="str">
        <f t="shared" si="11"/>
        <v/>
      </c>
      <c r="J101" s="26" t="b">
        <f t="shared" si="14"/>
        <v>1</v>
      </c>
      <c r="K101" s="26" t="str">
        <f t="shared" si="12"/>
        <v/>
      </c>
    </row>
    <row r="102" spans="1:11">
      <c r="A102" s="28"/>
      <c r="B102" s="28"/>
      <c r="C102" s="32"/>
      <c r="D102" s="26" t="b">
        <f t="shared" si="16"/>
        <v>1</v>
      </c>
      <c r="E102" s="26" t="str">
        <f t="shared" si="9"/>
        <v/>
      </c>
      <c r="F102" s="26" t="b">
        <f t="shared" si="15"/>
        <v>1</v>
      </c>
      <c r="G102" s="26" t="str">
        <f t="shared" si="10"/>
        <v/>
      </c>
      <c r="H102" s="26" t="b">
        <f t="shared" si="13"/>
        <v>1</v>
      </c>
      <c r="I102" s="26" t="str">
        <f t="shared" si="11"/>
        <v/>
      </c>
      <c r="J102" s="26" t="b">
        <f t="shared" si="14"/>
        <v>1</v>
      </c>
      <c r="K102" s="26" t="str">
        <f t="shared" si="12"/>
        <v/>
      </c>
    </row>
    <row r="103" spans="1:11">
      <c r="A103" s="28"/>
      <c r="B103" s="28"/>
      <c r="C103" s="32"/>
      <c r="D103" s="26" t="b">
        <f t="shared" si="16"/>
        <v>1</v>
      </c>
      <c r="E103" s="26" t="str">
        <f t="shared" si="9"/>
        <v/>
      </c>
      <c r="F103" s="26" t="b">
        <f t="shared" si="15"/>
        <v>1</v>
      </c>
      <c r="G103" s="26" t="str">
        <f t="shared" si="10"/>
        <v/>
      </c>
      <c r="H103" s="26" t="b">
        <f t="shared" si="13"/>
        <v>1</v>
      </c>
      <c r="I103" s="26" t="str">
        <f t="shared" si="11"/>
        <v/>
      </c>
      <c r="J103" s="26" t="b">
        <f t="shared" si="14"/>
        <v>1</v>
      </c>
      <c r="K103" s="26" t="str">
        <f t="shared" si="12"/>
        <v/>
      </c>
    </row>
    <row r="104" spans="1:11">
      <c r="A104" s="28"/>
      <c r="B104" s="28"/>
      <c r="C104" s="32"/>
      <c r="D104" s="26" t="b">
        <f t="shared" si="16"/>
        <v>1</v>
      </c>
      <c r="E104" s="26" t="str">
        <f t="shared" si="9"/>
        <v/>
      </c>
      <c r="F104" s="26" t="b">
        <f t="shared" si="15"/>
        <v>1</v>
      </c>
      <c r="G104" s="26" t="str">
        <f t="shared" si="10"/>
        <v/>
      </c>
      <c r="H104" s="26" t="b">
        <f t="shared" si="13"/>
        <v>1</v>
      </c>
      <c r="I104" s="26" t="str">
        <f t="shared" si="11"/>
        <v/>
      </c>
      <c r="J104" s="26" t="b">
        <f t="shared" si="14"/>
        <v>1</v>
      </c>
      <c r="K104" s="26" t="str">
        <f t="shared" si="12"/>
        <v/>
      </c>
    </row>
    <row r="105" spans="1:11">
      <c r="A105" s="28"/>
      <c r="B105" s="28"/>
      <c r="C105" s="32"/>
      <c r="D105" s="26" t="b">
        <f t="shared" si="16"/>
        <v>1</v>
      </c>
      <c r="E105" s="26" t="str">
        <f t="shared" si="9"/>
        <v/>
      </c>
      <c r="F105" s="26" t="b">
        <f t="shared" si="15"/>
        <v>1</v>
      </c>
      <c r="G105" s="26" t="str">
        <f t="shared" si="10"/>
        <v/>
      </c>
      <c r="H105" s="26" t="b">
        <f t="shared" si="13"/>
        <v>1</v>
      </c>
      <c r="I105" s="26" t="str">
        <f t="shared" si="11"/>
        <v/>
      </c>
      <c r="J105" s="26" t="b">
        <f t="shared" si="14"/>
        <v>1</v>
      </c>
      <c r="K105" s="26" t="str">
        <f t="shared" si="12"/>
        <v/>
      </c>
    </row>
    <row r="106" spans="1:11">
      <c r="A106" s="28"/>
      <c r="B106" s="28"/>
      <c r="C106" s="32"/>
      <c r="D106" s="26" t="b">
        <f t="shared" si="16"/>
        <v>1</v>
      </c>
      <c r="E106" s="26" t="str">
        <f t="shared" si="9"/>
        <v/>
      </c>
      <c r="F106" s="26" t="b">
        <f t="shared" si="15"/>
        <v>1</v>
      </c>
      <c r="G106" s="26" t="str">
        <f t="shared" si="10"/>
        <v/>
      </c>
      <c r="H106" s="26" t="b">
        <f t="shared" si="13"/>
        <v>1</v>
      </c>
      <c r="I106" s="26" t="str">
        <f t="shared" si="11"/>
        <v/>
      </c>
      <c r="J106" s="26" t="b">
        <f t="shared" si="14"/>
        <v>1</v>
      </c>
      <c r="K106" s="26" t="str">
        <f t="shared" si="12"/>
        <v/>
      </c>
    </row>
    <row r="107" spans="1:11">
      <c r="A107" s="28"/>
      <c r="B107" s="28"/>
      <c r="C107" s="32"/>
      <c r="D107" s="26" t="b">
        <f t="shared" si="16"/>
        <v>1</v>
      </c>
      <c r="E107" s="26" t="str">
        <f t="shared" si="9"/>
        <v/>
      </c>
      <c r="F107" s="26" t="b">
        <f t="shared" si="15"/>
        <v>1</v>
      </c>
      <c r="G107" s="26" t="str">
        <f t="shared" si="10"/>
        <v/>
      </c>
      <c r="H107" s="26" t="b">
        <f t="shared" si="13"/>
        <v>1</v>
      </c>
      <c r="I107" s="26" t="str">
        <f t="shared" si="11"/>
        <v/>
      </c>
      <c r="J107" s="26" t="b">
        <f t="shared" si="14"/>
        <v>1</v>
      </c>
      <c r="K107" s="26" t="str">
        <f t="shared" si="12"/>
        <v/>
      </c>
    </row>
    <row r="108" spans="1:11">
      <c r="A108" s="28"/>
      <c r="B108" s="28"/>
      <c r="C108" s="32"/>
      <c r="D108" s="26" t="b">
        <f t="shared" si="16"/>
        <v>1</v>
      </c>
      <c r="E108" s="26" t="str">
        <f t="shared" si="9"/>
        <v/>
      </c>
      <c r="F108" s="26" t="b">
        <f t="shared" si="15"/>
        <v>1</v>
      </c>
      <c r="G108" s="26" t="str">
        <f t="shared" si="10"/>
        <v/>
      </c>
      <c r="H108" s="26" t="b">
        <f t="shared" si="13"/>
        <v>1</v>
      </c>
      <c r="I108" s="26" t="str">
        <f t="shared" si="11"/>
        <v/>
      </c>
      <c r="J108" s="26" t="b">
        <f t="shared" si="14"/>
        <v>1</v>
      </c>
      <c r="K108" s="26" t="str">
        <f t="shared" si="12"/>
        <v/>
      </c>
    </row>
    <row r="109" spans="1:11">
      <c r="A109" s="28"/>
      <c r="B109" s="28"/>
      <c r="C109" s="32"/>
      <c r="D109" s="26" t="b">
        <f t="shared" si="16"/>
        <v>1</v>
      </c>
      <c r="E109" s="26" t="str">
        <f t="shared" si="9"/>
        <v/>
      </c>
      <c r="F109" s="26" t="b">
        <f t="shared" si="15"/>
        <v>1</v>
      </c>
      <c r="G109" s="26" t="str">
        <f t="shared" si="10"/>
        <v/>
      </c>
      <c r="H109" s="26" t="b">
        <f t="shared" si="13"/>
        <v>1</v>
      </c>
      <c r="I109" s="26" t="str">
        <f t="shared" si="11"/>
        <v/>
      </c>
      <c r="J109" s="26" t="b">
        <f t="shared" si="14"/>
        <v>1</v>
      </c>
      <c r="K109" s="26" t="str">
        <f t="shared" si="12"/>
        <v/>
      </c>
    </row>
    <row r="110" spans="1:11">
      <c r="A110" s="28"/>
      <c r="B110" s="28"/>
      <c r="C110" s="32"/>
      <c r="D110" s="26" t="b">
        <f t="shared" si="16"/>
        <v>1</v>
      </c>
      <c r="E110" s="26" t="str">
        <f t="shared" si="9"/>
        <v/>
      </c>
      <c r="F110" s="26" t="b">
        <f t="shared" si="15"/>
        <v>1</v>
      </c>
      <c r="G110" s="26" t="str">
        <f t="shared" si="10"/>
        <v/>
      </c>
      <c r="H110" s="26" t="b">
        <f t="shared" si="13"/>
        <v>1</v>
      </c>
      <c r="I110" s="26" t="str">
        <f t="shared" si="11"/>
        <v/>
      </c>
      <c r="J110" s="26" t="b">
        <f t="shared" si="14"/>
        <v>1</v>
      </c>
      <c r="K110" s="26" t="str">
        <f t="shared" si="12"/>
        <v/>
      </c>
    </row>
    <row r="111" spans="1:11">
      <c r="A111" s="28"/>
      <c r="B111" s="28"/>
      <c r="C111" s="32"/>
      <c r="D111" s="26" t="b">
        <f t="shared" si="16"/>
        <v>1</v>
      </c>
      <c r="E111" s="26" t="str">
        <f t="shared" si="9"/>
        <v/>
      </c>
      <c r="F111" s="26" t="b">
        <f t="shared" si="15"/>
        <v>1</v>
      </c>
      <c r="G111" s="26" t="str">
        <f t="shared" si="10"/>
        <v/>
      </c>
      <c r="H111" s="26" t="b">
        <f t="shared" si="13"/>
        <v>1</v>
      </c>
      <c r="I111" s="26" t="str">
        <f t="shared" si="11"/>
        <v/>
      </c>
      <c r="J111" s="26" t="b">
        <f t="shared" si="14"/>
        <v>1</v>
      </c>
      <c r="K111" s="26" t="str">
        <f t="shared" si="12"/>
        <v/>
      </c>
    </row>
    <row r="112" spans="1:11">
      <c r="A112" s="28"/>
      <c r="B112" s="28"/>
      <c r="C112" s="32"/>
      <c r="D112" s="26" t="b">
        <f t="shared" si="16"/>
        <v>1</v>
      </c>
      <c r="E112" s="26" t="str">
        <f t="shared" si="9"/>
        <v/>
      </c>
      <c r="F112" s="26" t="b">
        <f t="shared" si="15"/>
        <v>1</v>
      </c>
      <c r="G112" s="26" t="str">
        <f t="shared" si="10"/>
        <v/>
      </c>
      <c r="H112" s="26" t="b">
        <f t="shared" si="13"/>
        <v>1</v>
      </c>
      <c r="I112" s="26" t="str">
        <f t="shared" si="11"/>
        <v/>
      </c>
      <c r="J112" s="26" t="b">
        <f t="shared" si="14"/>
        <v>1</v>
      </c>
      <c r="K112" s="26" t="str">
        <f t="shared" si="12"/>
        <v/>
      </c>
    </row>
    <row r="113" spans="1:11">
      <c r="A113" s="28"/>
      <c r="B113" s="28"/>
      <c r="C113" s="32"/>
      <c r="D113" s="26" t="b">
        <f t="shared" si="16"/>
        <v>1</v>
      </c>
      <c r="E113" s="26" t="str">
        <f t="shared" si="9"/>
        <v/>
      </c>
      <c r="F113" s="26" t="b">
        <f t="shared" si="15"/>
        <v>1</v>
      </c>
      <c r="G113" s="26" t="str">
        <f t="shared" si="10"/>
        <v/>
      </c>
      <c r="H113" s="26" t="b">
        <f t="shared" si="13"/>
        <v>1</v>
      </c>
      <c r="I113" s="26" t="str">
        <f t="shared" si="11"/>
        <v/>
      </c>
      <c r="J113" s="26" t="b">
        <f t="shared" si="14"/>
        <v>1</v>
      </c>
      <c r="K113" s="26" t="str">
        <f t="shared" si="12"/>
        <v/>
      </c>
    </row>
    <row r="114" spans="1:11">
      <c r="A114" s="28"/>
      <c r="B114" s="28"/>
      <c r="C114" s="32"/>
      <c r="D114" s="26" t="b">
        <f t="shared" si="16"/>
        <v>1</v>
      </c>
      <c r="E114" s="26" t="str">
        <f t="shared" si="9"/>
        <v/>
      </c>
      <c r="F114" s="26" t="b">
        <f t="shared" si="15"/>
        <v>1</v>
      </c>
      <c r="G114" s="26" t="str">
        <f t="shared" si="10"/>
        <v/>
      </c>
      <c r="H114" s="26" t="b">
        <f t="shared" si="13"/>
        <v>1</v>
      </c>
      <c r="I114" s="26" t="str">
        <f t="shared" si="11"/>
        <v/>
      </c>
      <c r="J114" s="26" t="b">
        <f t="shared" si="14"/>
        <v>1</v>
      </c>
      <c r="K114" s="26" t="str">
        <f t="shared" si="12"/>
        <v/>
      </c>
    </row>
    <row r="115" spans="1:11">
      <c r="A115" s="28"/>
      <c r="B115" s="28"/>
      <c r="C115" s="32"/>
      <c r="D115" s="26" t="b">
        <f t="shared" si="16"/>
        <v>1</v>
      </c>
      <c r="E115" s="26" t="str">
        <f t="shared" si="9"/>
        <v/>
      </c>
      <c r="F115" s="26" t="b">
        <f t="shared" si="15"/>
        <v>1</v>
      </c>
      <c r="G115" s="26" t="str">
        <f t="shared" si="10"/>
        <v/>
      </c>
      <c r="H115" s="26" t="b">
        <f t="shared" si="13"/>
        <v>1</v>
      </c>
      <c r="I115" s="26" t="str">
        <f t="shared" si="11"/>
        <v/>
      </c>
      <c r="J115" s="26" t="b">
        <f t="shared" si="14"/>
        <v>1</v>
      </c>
      <c r="K115" s="26" t="str">
        <f t="shared" si="12"/>
        <v/>
      </c>
    </row>
    <row r="116" spans="1:11">
      <c r="A116" s="28"/>
      <c r="B116" s="28"/>
      <c r="C116" s="32"/>
      <c r="D116" s="26" t="b">
        <f t="shared" si="16"/>
        <v>1</v>
      </c>
      <c r="E116" s="26" t="str">
        <f t="shared" si="9"/>
        <v/>
      </c>
      <c r="F116" s="26" t="b">
        <f t="shared" si="15"/>
        <v>1</v>
      </c>
      <c r="G116" s="26" t="str">
        <f t="shared" si="10"/>
        <v/>
      </c>
      <c r="H116" s="26" t="b">
        <f t="shared" si="13"/>
        <v>1</v>
      </c>
      <c r="I116" s="26" t="str">
        <f t="shared" si="11"/>
        <v/>
      </c>
      <c r="J116" s="26" t="b">
        <f t="shared" si="14"/>
        <v>1</v>
      </c>
      <c r="K116" s="26" t="str">
        <f t="shared" si="12"/>
        <v/>
      </c>
    </row>
    <row r="117" spans="1:11">
      <c r="A117" s="28"/>
      <c r="B117" s="28"/>
      <c r="C117" s="32"/>
      <c r="D117" s="26" t="b">
        <f t="shared" si="16"/>
        <v>1</v>
      </c>
      <c r="E117" s="26" t="str">
        <f t="shared" si="9"/>
        <v/>
      </c>
      <c r="F117" s="26" t="b">
        <f t="shared" si="15"/>
        <v>1</v>
      </c>
      <c r="G117" s="26" t="str">
        <f t="shared" si="10"/>
        <v/>
      </c>
      <c r="H117" s="26" t="b">
        <f t="shared" si="13"/>
        <v>1</v>
      </c>
      <c r="I117" s="26" t="str">
        <f t="shared" si="11"/>
        <v/>
      </c>
      <c r="J117" s="26" t="b">
        <f t="shared" si="14"/>
        <v>1</v>
      </c>
      <c r="K117" s="26" t="str">
        <f t="shared" si="12"/>
        <v/>
      </c>
    </row>
    <row r="118" spans="1:11">
      <c r="A118" s="28"/>
      <c r="B118" s="28"/>
      <c r="C118" s="32"/>
      <c r="D118" s="26" t="b">
        <f t="shared" si="16"/>
        <v>1</v>
      </c>
      <c r="E118" s="26" t="str">
        <f t="shared" si="9"/>
        <v/>
      </c>
      <c r="F118" s="26" t="b">
        <f t="shared" si="15"/>
        <v>1</v>
      </c>
      <c r="G118" s="26" t="str">
        <f t="shared" si="10"/>
        <v/>
      </c>
      <c r="H118" s="26" t="b">
        <f t="shared" si="13"/>
        <v>1</v>
      </c>
      <c r="I118" s="26" t="str">
        <f t="shared" si="11"/>
        <v/>
      </c>
      <c r="J118" s="26" t="b">
        <f t="shared" si="14"/>
        <v>1</v>
      </c>
      <c r="K118" s="26" t="str">
        <f t="shared" si="12"/>
        <v/>
      </c>
    </row>
    <row r="119" spans="1:11">
      <c r="A119" s="28"/>
      <c r="B119" s="28"/>
      <c r="C119" s="32"/>
      <c r="D119" s="26" t="b">
        <f t="shared" si="16"/>
        <v>1</v>
      </c>
      <c r="E119" s="26" t="str">
        <f t="shared" si="9"/>
        <v/>
      </c>
      <c r="F119" s="26" t="b">
        <f t="shared" si="15"/>
        <v>1</v>
      </c>
      <c r="G119" s="26" t="str">
        <f t="shared" si="10"/>
        <v/>
      </c>
      <c r="H119" s="26" t="b">
        <f t="shared" si="13"/>
        <v>1</v>
      </c>
      <c r="I119" s="26" t="str">
        <f t="shared" si="11"/>
        <v/>
      </c>
      <c r="J119" s="26" t="b">
        <f t="shared" si="14"/>
        <v>1</v>
      </c>
      <c r="K119" s="26" t="str">
        <f t="shared" si="12"/>
        <v/>
      </c>
    </row>
    <row r="120" spans="1:11">
      <c r="A120" s="28"/>
      <c r="B120" s="28"/>
      <c r="C120" s="32"/>
      <c r="D120" s="26" t="b">
        <f t="shared" si="16"/>
        <v>1</v>
      </c>
      <c r="E120" s="26" t="str">
        <f t="shared" si="9"/>
        <v/>
      </c>
      <c r="F120" s="26" t="b">
        <f t="shared" si="15"/>
        <v>1</v>
      </c>
      <c r="G120" s="26" t="str">
        <f t="shared" si="10"/>
        <v/>
      </c>
      <c r="H120" s="26" t="b">
        <f t="shared" si="13"/>
        <v>1</v>
      </c>
      <c r="I120" s="26" t="str">
        <f t="shared" si="11"/>
        <v/>
      </c>
      <c r="J120" s="26" t="b">
        <f t="shared" si="14"/>
        <v>1</v>
      </c>
      <c r="K120" s="26" t="str">
        <f t="shared" si="12"/>
        <v/>
      </c>
    </row>
    <row r="121" spans="1:11">
      <c r="A121" s="28"/>
      <c r="B121" s="28"/>
      <c r="C121" s="32"/>
      <c r="D121" s="26" t="b">
        <f t="shared" si="16"/>
        <v>1</v>
      </c>
      <c r="E121" s="26" t="str">
        <f t="shared" si="9"/>
        <v/>
      </c>
      <c r="F121" s="26" t="b">
        <f t="shared" si="15"/>
        <v>1</v>
      </c>
      <c r="G121" s="26" t="str">
        <f t="shared" si="10"/>
        <v/>
      </c>
      <c r="H121" s="26" t="b">
        <f t="shared" si="13"/>
        <v>1</v>
      </c>
      <c r="I121" s="26" t="str">
        <f t="shared" si="11"/>
        <v/>
      </c>
      <c r="J121" s="26" t="b">
        <f t="shared" si="14"/>
        <v>1</v>
      </c>
      <c r="K121" s="26" t="str">
        <f t="shared" si="12"/>
        <v/>
      </c>
    </row>
    <row r="122" spans="1:11">
      <c r="A122" s="28"/>
      <c r="B122" s="28"/>
      <c r="C122" s="32"/>
      <c r="D122" s="26" t="b">
        <f t="shared" si="16"/>
        <v>1</v>
      </c>
      <c r="E122" s="26" t="str">
        <f t="shared" si="9"/>
        <v/>
      </c>
      <c r="F122" s="26" t="b">
        <f t="shared" si="15"/>
        <v>1</v>
      </c>
      <c r="G122" s="26" t="str">
        <f t="shared" si="10"/>
        <v/>
      </c>
      <c r="H122" s="26" t="b">
        <f t="shared" si="13"/>
        <v>1</v>
      </c>
      <c r="I122" s="26" t="str">
        <f t="shared" si="11"/>
        <v/>
      </c>
      <c r="J122" s="26" t="b">
        <f t="shared" si="14"/>
        <v>1</v>
      </c>
      <c r="K122" s="26" t="str">
        <f t="shared" si="12"/>
        <v/>
      </c>
    </row>
    <row r="123" spans="1:11">
      <c r="A123" s="28"/>
      <c r="B123" s="28"/>
      <c r="C123" s="32"/>
      <c r="D123" s="26" t="b">
        <f t="shared" si="16"/>
        <v>1</v>
      </c>
      <c r="E123" s="26" t="str">
        <f t="shared" si="9"/>
        <v/>
      </c>
      <c r="F123" s="26" t="b">
        <f t="shared" si="15"/>
        <v>1</v>
      </c>
      <c r="G123" s="26" t="str">
        <f t="shared" si="10"/>
        <v/>
      </c>
      <c r="H123" s="26" t="b">
        <f t="shared" si="13"/>
        <v>1</v>
      </c>
      <c r="I123" s="26" t="str">
        <f t="shared" si="11"/>
        <v/>
      </c>
      <c r="J123" s="26" t="b">
        <f t="shared" si="14"/>
        <v>1</v>
      </c>
      <c r="K123" s="26" t="str">
        <f t="shared" si="12"/>
        <v/>
      </c>
    </row>
    <row r="124" spans="1:11">
      <c r="A124" s="28"/>
      <c r="B124" s="28"/>
      <c r="C124" s="32"/>
      <c r="D124" s="26" t="b">
        <f t="shared" si="16"/>
        <v>1</v>
      </c>
      <c r="E124" s="26" t="str">
        <f t="shared" si="9"/>
        <v/>
      </c>
      <c r="F124" s="26" t="b">
        <f t="shared" si="15"/>
        <v>1</v>
      </c>
      <c r="G124" s="26" t="str">
        <f t="shared" si="10"/>
        <v/>
      </c>
      <c r="H124" s="26" t="b">
        <f t="shared" si="13"/>
        <v>1</v>
      </c>
      <c r="I124" s="26" t="str">
        <f t="shared" si="11"/>
        <v/>
      </c>
      <c r="J124" s="26" t="b">
        <f t="shared" si="14"/>
        <v>1</v>
      </c>
      <c r="K124" s="26" t="str">
        <f t="shared" si="12"/>
        <v/>
      </c>
    </row>
    <row r="125" spans="1:11">
      <c r="A125" s="28"/>
      <c r="B125" s="28"/>
      <c r="C125" s="32"/>
      <c r="D125" s="26" t="b">
        <f t="shared" si="16"/>
        <v>1</v>
      </c>
      <c r="E125" s="26" t="str">
        <f t="shared" si="9"/>
        <v/>
      </c>
      <c r="F125" s="26" t="b">
        <f t="shared" si="15"/>
        <v>1</v>
      </c>
      <c r="G125" s="26" t="str">
        <f t="shared" si="10"/>
        <v/>
      </c>
      <c r="H125" s="26" t="b">
        <f t="shared" si="13"/>
        <v>1</v>
      </c>
      <c r="I125" s="26" t="str">
        <f t="shared" si="11"/>
        <v/>
      </c>
      <c r="J125" s="26" t="b">
        <f t="shared" si="14"/>
        <v>1</v>
      </c>
      <c r="K125" s="26" t="str">
        <f t="shared" si="12"/>
        <v/>
      </c>
    </row>
    <row r="126" spans="1:11">
      <c r="A126" s="28"/>
      <c r="B126" s="28"/>
      <c r="C126" s="32"/>
      <c r="D126" s="26" t="b">
        <f t="shared" si="16"/>
        <v>1</v>
      </c>
      <c r="E126" s="26" t="str">
        <f t="shared" si="9"/>
        <v/>
      </c>
      <c r="F126" s="26" t="b">
        <f t="shared" si="15"/>
        <v>1</v>
      </c>
      <c r="G126" s="26" t="str">
        <f t="shared" si="10"/>
        <v/>
      </c>
      <c r="H126" s="26" t="b">
        <f t="shared" si="13"/>
        <v>1</v>
      </c>
      <c r="I126" s="26" t="str">
        <f t="shared" si="11"/>
        <v/>
      </c>
      <c r="J126" s="26" t="b">
        <f t="shared" si="14"/>
        <v>1</v>
      </c>
      <c r="K126" s="26" t="str">
        <f t="shared" si="12"/>
        <v/>
      </c>
    </row>
    <row r="127" spans="1:11">
      <c r="A127" s="28"/>
      <c r="B127" s="28"/>
      <c r="C127" s="32"/>
      <c r="D127" s="26" t="b">
        <f t="shared" si="16"/>
        <v>1</v>
      </c>
      <c r="E127" s="26" t="str">
        <f t="shared" si="9"/>
        <v/>
      </c>
      <c r="F127" s="26" t="b">
        <f t="shared" si="15"/>
        <v>1</v>
      </c>
      <c r="G127" s="26" t="str">
        <f t="shared" si="10"/>
        <v/>
      </c>
      <c r="H127" s="26" t="b">
        <f t="shared" si="13"/>
        <v>1</v>
      </c>
      <c r="I127" s="26" t="str">
        <f t="shared" si="11"/>
        <v/>
      </c>
      <c r="J127" s="26" t="b">
        <f t="shared" si="14"/>
        <v>1</v>
      </c>
      <c r="K127" s="26" t="str">
        <f t="shared" si="12"/>
        <v/>
      </c>
    </row>
    <row r="128" spans="1:11">
      <c r="A128" s="28"/>
      <c r="B128" s="28"/>
      <c r="C128" s="32"/>
      <c r="D128" s="26" t="b">
        <f t="shared" si="16"/>
        <v>1</v>
      </c>
      <c r="E128" s="26" t="str">
        <f t="shared" si="9"/>
        <v/>
      </c>
      <c r="F128" s="26" t="b">
        <f t="shared" si="15"/>
        <v>1</v>
      </c>
      <c r="G128" s="26" t="str">
        <f t="shared" si="10"/>
        <v/>
      </c>
      <c r="H128" s="26" t="b">
        <f t="shared" si="13"/>
        <v>1</v>
      </c>
      <c r="I128" s="26" t="str">
        <f t="shared" si="11"/>
        <v/>
      </c>
      <c r="J128" s="26" t="b">
        <f t="shared" si="14"/>
        <v>1</v>
      </c>
      <c r="K128" s="26" t="str">
        <f t="shared" si="12"/>
        <v/>
      </c>
    </row>
    <row r="129" spans="1:11">
      <c r="A129" s="28"/>
      <c r="B129" s="28"/>
      <c r="C129" s="32"/>
      <c r="D129" s="26" t="b">
        <f t="shared" si="16"/>
        <v>1</v>
      </c>
      <c r="E129" s="26" t="str">
        <f t="shared" ref="E129:E192" si="17">IF(D129, CONCATENATE(A129,LEFT(B129,1)), A129)</f>
        <v/>
      </c>
      <c r="F129" s="26" t="b">
        <f t="shared" si="15"/>
        <v>1</v>
      </c>
      <c r="G129" s="26" t="str">
        <f t="shared" ref="G129:G192" si="18">IF(F129, CONCATENATE(A129,LEFT(B129,2)), E129)</f>
        <v/>
      </c>
      <c r="H129" s="26" t="b">
        <f t="shared" si="13"/>
        <v>1</v>
      </c>
      <c r="I129" s="26" t="str">
        <f t="shared" ref="I129:I192" si="19">IF(H129, CONCATENATE(A129,LEFT(B129,3)), G129)</f>
        <v/>
      </c>
      <c r="J129" s="26" t="b">
        <f t="shared" si="14"/>
        <v>1</v>
      </c>
      <c r="K129" s="26" t="str">
        <f t="shared" ref="K129:K192" si="20">IF(J129, CONCATENATE(A129,LEFT(B129,4)), I129)</f>
        <v/>
      </c>
    </row>
    <row r="130" spans="1:11">
      <c r="A130" s="28"/>
      <c r="B130" s="28"/>
      <c r="C130" s="32"/>
      <c r="D130" s="26" t="b">
        <f t="shared" si="16"/>
        <v>1</v>
      </c>
      <c r="E130" s="26" t="str">
        <f t="shared" si="17"/>
        <v/>
      </c>
      <c r="F130" s="26" t="b">
        <f t="shared" si="15"/>
        <v>1</v>
      </c>
      <c r="G130" s="26" t="str">
        <f t="shared" si="18"/>
        <v/>
      </c>
      <c r="H130" s="26" t="b">
        <f t="shared" ref="H130:H193" si="21">IF(COUNTIF(G:G,"*" &amp; G130 &amp; "*")&gt;1,TRUE,FALSE)</f>
        <v>1</v>
      </c>
      <c r="I130" s="26" t="str">
        <f t="shared" si="19"/>
        <v/>
      </c>
      <c r="J130" s="26" t="b">
        <f t="shared" ref="J130:J193" si="22">IF(COUNTIF(I:I,"*"&amp;I130&amp;"*")&gt;1,TRUE,FALSE)</f>
        <v>1</v>
      </c>
      <c r="K130" s="26" t="str">
        <f t="shared" si="20"/>
        <v/>
      </c>
    </row>
    <row r="131" spans="1:11">
      <c r="A131" s="28"/>
      <c r="B131" s="28"/>
      <c r="C131" s="32"/>
      <c r="D131" s="26" t="b">
        <f t="shared" si="16"/>
        <v>1</v>
      </c>
      <c r="E131" s="26" t="str">
        <f t="shared" si="17"/>
        <v/>
      </c>
      <c r="F131" s="26" t="b">
        <f t="shared" si="15"/>
        <v>1</v>
      </c>
      <c r="G131" s="26" t="str">
        <f t="shared" si="18"/>
        <v/>
      </c>
      <c r="H131" s="26" t="b">
        <f t="shared" si="21"/>
        <v>1</v>
      </c>
      <c r="I131" s="26" t="str">
        <f t="shared" si="19"/>
        <v/>
      </c>
      <c r="J131" s="26" t="b">
        <f t="shared" si="22"/>
        <v>1</v>
      </c>
      <c r="K131" s="26" t="str">
        <f t="shared" si="20"/>
        <v/>
      </c>
    </row>
    <row r="132" spans="1:11">
      <c r="A132" s="28"/>
      <c r="B132" s="28"/>
      <c r="C132" s="32"/>
      <c r="D132" s="26" t="b">
        <f t="shared" si="16"/>
        <v>1</v>
      </c>
      <c r="E132" s="26" t="str">
        <f t="shared" si="17"/>
        <v/>
      </c>
      <c r="F132" s="26" t="b">
        <f t="shared" si="15"/>
        <v>1</v>
      </c>
      <c r="G132" s="26" t="str">
        <f t="shared" si="18"/>
        <v/>
      </c>
      <c r="H132" s="26" t="b">
        <f t="shared" si="21"/>
        <v>1</v>
      </c>
      <c r="I132" s="26" t="str">
        <f t="shared" si="19"/>
        <v/>
      </c>
      <c r="J132" s="26" t="b">
        <f t="shared" si="22"/>
        <v>1</v>
      </c>
      <c r="K132" s="26" t="str">
        <f t="shared" si="20"/>
        <v/>
      </c>
    </row>
    <row r="133" spans="1:11">
      <c r="A133" s="28"/>
      <c r="B133" s="28"/>
      <c r="C133" s="32"/>
      <c r="D133" s="26" t="b">
        <f t="shared" si="16"/>
        <v>1</v>
      </c>
      <c r="E133" s="26" t="str">
        <f t="shared" si="17"/>
        <v/>
      </c>
      <c r="F133" s="26" t="b">
        <f t="shared" si="15"/>
        <v>1</v>
      </c>
      <c r="G133" s="26" t="str">
        <f t="shared" si="18"/>
        <v/>
      </c>
      <c r="H133" s="26" t="b">
        <f t="shared" si="21"/>
        <v>1</v>
      </c>
      <c r="I133" s="26" t="str">
        <f t="shared" si="19"/>
        <v/>
      </c>
      <c r="J133" s="26" t="b">
        <f t="shared" si="22"/>
        <v>1</v>
      </c>
      <c r="K133" s="26" t="str">
        <f t="shared" si="20"/>
        <v/>
      </c>
    </row>
    <row r="134" spans="1:11">
      <c r="A134" s="28"/>
      <c r="B134" s="28"/>
      <c r="C134" s="32"/>
      <c r="D134" s="26" t="b">
        <f t="shared" si="16"/>
        <v>1</v>
      </c>
      <c r="E134" s="26" t="str">
        <f t="shared" si="17"/>
        <v/>
      </c>
      <c r="F134" s="26" t="b">
        <f t="shared" si="15"/>
        <v>1</v>
      </c>
      <c r="G134" s="26" t="str">
        <f t="shared" si="18"/>
        <v/>
      </c>
      <c r="H134" s="26" t="b">
        <f t="shared" si="21"/>
        <v>1</v>
      </c>
      <c r="I134" s="26" t="str">
        <f t="shared" si="19"/>
        <v/>
      </c>
      <c r="J134" s="26" t="b">
        <f t="shared" si="22"/>
        <v>1</v>
      </c>
      <c r="K134" s="26" t="str">
        <f t="shared" si="20"/>
        <v/>
      </c>
    </row>
    <row r="135" spans="1:11">
      <c r="A135" s="28"/>
      <c r="B135" s="28"/>
      <c r="C135" s="32"/>
      <c r="D135" s="26" t="b">
        <f t="shared" si="16"/>
        <v>1</v>
      </c>
      <c r="E135" s="26" t="str">
        <f t="shared" si="17"/>
        <v/>
      </c>
      <c r="F135" s="26" t="b">
        <f t="shared" ref="F135:F198" si="23">IF(COUNTIF(E:E,"*" &amp; E135 &amp; "*")&gt;1,TRUE,FALSE)</f>
        <v>1</v>
      </c>
      <c r="G135" s="26" t="str">
        <f t="shared" si="18"/>
        <v/>
      </c>
      <c r="H135" s="26" t="b">
        <f t="shared" si="21"/>
        <v>1</v>
      </c>
      <c r="I135" s="26" t="str">
        <f t="shared" si="19"/>
        <v/>
      </c>
      <c r="J135" s="26" t="b">
        <f t="shared" si="22"/>
        <v>1</v>
      </c>
      <c r="K135" s="26" t="str">
        <f t="shared" si="20"/>
        <v/>
      </c>
    </row>
    <row r="136" spans="1:11">
      <c r="A136" s="28"/>
      <c r="B136" s="28"/>
      <c r="C136" s="32"/>
      <c r="D136" s="26" t="b">
        <f t="shared" si="16"/>
        <v>1</v>
      </c>
      <c r="E136" s="26" t="str">
        <f t="shared" si="17"/>
        <v/>
      </c>
      <c r="F136" s="26" t="b">
        <f t="shared" si="23"/>
        <v>1</v>
      </c>
      <c r="G136" s="26" t="str">
        <f t="shared" si="18"/>
        <v/>
      </c>
      <c r="H136" s="26" t="b">
        <f t="shared" si="21"/>
        <v>1</v>
      </c>
      <c r="I136" s="26" t="str">
        <f t="shared" si="19"/>
        <v/>
      </c>
      <c r="J136" s="26" t="b">
        <f t="shared" si="22"/>
        <v>1</v>
      </c>
      <c r="K136" s="26" t="str">
        <f t="shared" si="20"/>
        <v/>
      </c>
    </row>
    <row r="137" spans="1:11">
      <c r="A137" s="28"/>
      <c r="B137" s="28"/>
      <c r="C137" s="32"/>
      <c r="D137" s="26" t="b">
        <f t="shared" si="16"/>
        <v>1</v>
      </c>
      <c r="E137" s="26" t="str">
        <f t="shared" si="17"/>
        <v/>
      </c>
      <c r="F137" s="26" t="b">
        <f t="shared" si="23"/>
        <v>1</v>
      </c>
      <c r="G137" s="26" t="str">
        <f t="shared" si="18"/>
        <v/>
      </c>
      <c r="H137" s="26" t="b">
        <f t="shared" si="21"/>
        <v>1</v>
      </c>
      <c r="I137" s="26" t="str">
        <f t="shared" si="19"/>
        <v/>
      </c>
      <c r="J137" s="26" t="b">
        <f t="shared" si="22"/>
        <v>1</v>
      </c>
      <c r="K137" s="26" t="str">
        <f t="shared" si="20"/>
        <v/>
      </c>
    </row>
    <row r="138" spans="1:11">
      <c r="A138" s="28"/>
      <c r="B138" s="28"/>
      <c r="C138" s="32"/>
      <c r="D138" s="26" t="b">
        <f t="shared" si="16"/>
        <v>1</v>
      </c>
      <c r="E138" s="26" t="str">
        <f t="shared" si="17"/>
        <v/>
      </c>
      <c r="F138" s="26" t="b">
        <f t="shared" si="23"/>
        <v>1</v>
      </c>
      <c r="G138" s="26" t="str">
        <f t="shared" si="18"/>
        <v/>
      </c>
      <c r="H138" s="26" t="b">
        <f t="shared" si="21"/>
        <v>1</v>
      </c>
      <c r="I138" s="26" t="str">
        <f t="shared" si="19"/>
        <v/>
      </c>
      <c r="J138" s="26" t="b">
        <f t="shared" si="22"/>
        <v>1</v>
      </c>
      <c r="K138" s="26" t="str">
        <f t="shared" si="20"/>
        <v/>
      </c>
    </row>
    <row r="139" spans="1:11">
      <c r="A139" s="28"/>
      <c r="B139" s="28"/>
      <c r="C139" s="32"/>
      <c r="D139" s="26" t="b">
        <f t="shared" si="16"/>
        <v>1</v>
      </c>
      <c r="E139" s="26" t="str">
        <f t="shared" si="17"/>
        <v/>
      </c>
      <c r="F139" s="26" t="b">
        <f t="shared" si="23"/>
        <v>1</v>
      </c>
      <c r="G139" s="26" t="str">
        <f t="shared" si="18"/>
        <v/>
      </c>
      <c r="H139" s="26" t="b">
        <f t="shared" si="21"/>
        <v>1</v>
      </c>
      <c r="I139" s="26" t="str">
        <f t="shared" si="19"/>
        <v/>
      </c>
      <c r="J139" s="26" t="b">
        <f t="shared" si="22"/>
        <v>1</v>
      </c>
      <c r="K139" s="26" t="str">
        <f t="shared" si="20"/>
        <v/>
      </c>
    </row>
    <row r="140" spans="1:11">
      <c r="A140" s="28"/>
      <c r="B140" s="28"/>
      <c r="C140" s="32"/>
      <c r="D140" s="26" t="b">
        <f t="shared" si="16"/>
        <v>1</v>
      </c>
      <c r="E140" s="26" t="str">
        <f t="shared" si="17"/>
        <v/>
      </c>
      <c r="F140" s="26" t="b">
        <f t="shared" si="23"/>
        <v>1</v>
      </c>
      <c r="G140" s="26" t="str">
        <f t="shared" si="18"/>
        <v/>
      </c>
      <c r="H140" s="26" t="b">
        <f t="shared" si="21"/>
        <v>1</v>
      </c>
      <c r="I140" s="26" t="str">
        <f t="shared" si="19"/>
        <v/>
      </c>
      <c r="J140" s="26" t="b">
        <f t="shared" si="22"/>
        <v>1</v>
      </c>
      <c r="K140" s="26" t="str">
        <f t="shared" si="20"/>
        <v/>
      </c>
    </row>
    <row r="141" spans="1:11">
      <c r="A141" s="28"/>
      <c r="B141" s="28"/>
      <c r="C141" s="32"/>
      <c r="D141" s="26" t="b">
        <f t="shared" si="16"/>
        <v>1</v>
      </c>
      <c r="E141" s="26" t="str">
        <f t="shared" si="17"/>
        <v/>
      </c>
      <c r="F141" s="26" t="b">
        <f t="shared" si="23"/>
        <v>1</v>
      </c>
      <c r="G141" s="26" t="str">
        <f t="shared" si="18"/>
        <v/>
      </c>
      <c r="H141" s="26" t="b">
        <f t="shared" si="21"/>
        <v>1</v>
      </c>
      <c r="I141" s="26" t="str">
        <f t="shared" si="19"/>
        <v/>
      </c>
      <c r="J141" s="26" t="b">
        <f t="shared" si="22"/>
        <v>1</v>
      </c>
      <c r="K141" s="26" t="str">
        <f t="shared" si="20"/>
        <v/>
      </c>
    </row>
    <row r="142" spans="1:11">
      <c r="A142" s="28"/>
      <c r="B142" s="28"/>
      <c r="C142" s="32"/>
      <c r="D142" s="26" t="b">
        <f t="shared" si="16"/>
        <v>1</v>
      </c>
      <c r="E142" s="26" t="str">
        <f t="shared" si="17"/>
        <v/>
      </c>
      <c r="F142" s="26" t="b">
        <f t="shared" si="23"/>
        <v>1</v>
      </c>
      <c r="G142" s="26" t="str">
        <f t="shared" si="18"/>
        <v/>
      </c>
      <c r="H142" s="26" t="b">
        <f t="shared" si="21"/>
        <v>1</v>
      </c>
      <c r="I142" s="26" t="str">
        <f t="shared" si="19"/>
        <v/>
      </c>
      <c r="J142" s="26" t="b">
        <f t="shared" si="22"/>
        <v>1</v>
      </c>
      <c r="K142" s="26" t="str">
        <f t="shared" si="20"/>
        <v/>
      </c>
    </row>
    <row r="143" spans="1:11">
      <c r="A143" s="28"/>
      <c r="B143" s="28"/>
      <c r="C143" s="32"/>
      <c r="D143" s="26" t="b">
        <f t="shared" si="16"/>
        <v>1</v>
      </c>
      <c r="E143" s="26" t="str">
        <f t="shared" si="17"/>
        <v/>
      </c>
      <c r="F143" s="26" t="b">
        <f t="shared" si="23"/>
        <v>1</v>
      </c>
      <c r="G143" s="26" t="str">
        <f t="shared" si="18"/>
        <v/>
      </c>
      <c r="H143" s="26" t="b">
        <f t="shared" si="21"/>
        <v>1</v>
      </c>
      <c r="I143" s="26" t="str">
        <f t="shared" si="19"/>
        <v/>
      </c>
      <c r="J143" s="26" t="b">
        <f t="shared" si="22"/>
        <v>1</v>
      </c>
      <c r="K143" s="26" t="str">
        <f t="shared" si="20"/>
        <v/>
      </c>
    </row>
    <row r="144" spans="1:11">
      <c r="A144" s="28"/>
      <c r="B144" s="28"/>
      <c r="C144" s="32"/>
      <c r="D144" s="26" t="b">
        <f t="shared" si="16"/>
        <v>1</v>
      </c>
      <c r="E144" s="26" t="str">
        <f t="shared" si="17"/>
        <v/>
      </c>
      <c r="F144" s="26" t="b">
        <f t="shared" si="23"/>
        <v>1</v>
      </c>
      <c r="G144" s="26" t="str">
        <f t="shared" si="18"/>
        <v/>
      </c>
      <c r="H144" s="26" t="b">
        <f t="shared" si="21"/>
        <v>1</v>
      </c>
      <c r="I144" s="26" t="str">
        <f t="shared" si="19"/>
        <v/>
      </c>
      <c r="J144" s="26" t="b">
        <f t="shared" si="22"/>
        <v>1</v>
      </c>
      <c r="K144" s="26" t="str">
        <f t="shared" si="20"/>
        <v/>
      </c>
    </row>
    <row r="145" spans="1:11">
      <c r="A145" s="28"/>
      <c r="B145" s="28"/>
      <c r="C145" s="32"/>
      <c r="D145" s="26" t="b">
        <f t="shared" si="16"/>
        <v>1</v>
      </c>
      <c r="E145" s="26" t="str">
        <f t="shared" si="17"/>
        <v/>
      </c>
      <c r="F145" s="26" t="b">
        <f t="shared" si="23"/>
        <v>1</v>
      </c>
      <c r="G145" s="26" t="str">
        <f t="shared" si="18"/>
        <v/>
      </c>
      <c r="H145" s="26" t="b">
        <f t="shared" si="21"/>
        <v>1</v>
      </c>
      <c r="I145" s="26" t="str">
        <f t="shared" si="19"/>
        <v/>
      </c>
      <c r="J145" s="26" t="b">
        <f t="shared" si="22"/>
        <v>1</v>
      </c>
      <c r="K145" s="26" t="str">
        <f t="shared" si="20"/>
        <v/>
      </c>
    </row>
    <row r="146" spans="1:11">
      <c r="A146" s="28"/>
      <c r="B146" s="28"/>
      <c r="C146" s="32"/>
      <c r="D146" s="26" t="b">
        <f t="shared" si="16"/>
        <v>1</v>
      </c>
      <c r="E146" s="26" t="str">
        <f t="shared" si="17"/>
        <v/>
      </c>
      <c r="F146" s="26" t="b">
        <f t="shared" si="23"/>
        <v>1</v>
      </c>
      <c r="G146" s="26" t="str">
        <f t="shared" si="18"/>
        <v/>
      </c>
      <c r="H146" s="26" t="b">
        <f t="shared" si="21"/>
        <v>1</v>
      </c>
      <c r="I146" s="26" t="str">
        <f t="shared" si="19"/>
        <v/>
      </c>
      <c r="J146" s="26" t="b">
        <f t="shared" si="22"/>
        <v>1</v>
      </c>
      <c r="K146" s="26" t="str">
        <f t="shared" si="20"/>
        <v/>
      </c>
    </row>
    <row r="147" spans="1:11">
      <c r="A147" s="28"/>
      <c r="B147" s="28"/>
      <c r="C147" s="32"/>
      <c r="D147" s="26" t="b">
        <f t="shared" si="16"/>
        <v>1</v>
      </c>
      <c r="E147" s="26" t="str">
        <f t="shared" si="17"/>
        <v/>
      </c>
      <c r="F147" s="26" t="b">
        <f t="shared" si="23"/>
        <v>1</v>
      </c>
      <c r="G147" s="26" t="str">
        <f t="shared" si="18"/>
        <v/>
      </c>
      <c r="H147" s="26" t="b">
        <f t="shared" si="21"/>
        <v>1</v>
      </c>
      <c r="I147" s="26" t="str">
        <f t="shared" si="19"/>
        <v/>
      </c>
      <c r="J147" s="26" t="b">
        <f t="shared" si="22"/>
        <v>1</v>
      </c>
      <c r="K147" s="26" t="str">
        <f t="shared" si="20"/>
        <v/>
      </c>
    </row>
    <row r="148" spans="1:11">
      <c r="A148" s="28"/>
      <c r="B148" s="28"/>
      <c r="C148" s="32"/>
      <c r="D148" s="26" t="b">
        <f t="shared" si="16"/>
        <v>1</v>
      </c>
      <c r="E148" s="26" t="str">
        <f t="shared" si="17"/>
        <v/>
      </c>
      <c r="F148" s="26" t="b">
        <f t="shared" si="23"/>
        <v>1</v>
      </c>
      <c r="G148" s="26" t="str">
        <f t="shared" si="18"/>
        <v/>
      </c>
      <c r="H148" s="26" t="b">
        <f t="shared" si="21"/>
        <v>1</v>
      </c>
      <c r="I148" s="26" t="str">
        <f t="shared" si="19"/>
        <v/>
      </c>
      <c r="J148" s="26" t="b">
        <f t="shared" si="22"/>
        <v>1</v>
      </c>
      <c r="K148" s="26" t="str">
        <f t="shared" si="20"/>
        <v/>
      </c>
    </row>
    <row r="149" spans="1:11">
      <c r="A149" s="28"/>
      <c r="B149" s="28"/>
      <c r="C149" s="32"/>
      <c r="D149" s="26" t="b">
        <f t="shared" si="16"/>
        <v>1</v>
      </c>
      <c r="E149" s="26" t="str">
        <f t="shared" si="17"/>
        <v/>
      </c>
      <c r="F149" s="26" t="b">
        <f t="shared" si="23"/>
        <v>1</v>
      </c>
      <c r="G149" s="26" t="str">
        <f t="shared" si="18"/>
        <v/>
      </c>
      <c r="H149" s="26" t="b">
        <f t="shared" si="21"/>
        <v>1</v>
      </c>
      <c r="I149" s="26" t="str">
        <f t="shared" si="19"/>
        <v/>
      </c>
      <c r="J149" s="26" t="b">
        <f t="shared" si="22"/>
        <v>1</v>
      </c>
      <c r="K149" s="26" t="str">
        <f t="shared" si="20"/>
        <v/>
      </c>
    </row>
    <row r="150" spans="1:11">
      <c r="A150" s="28"/>
      <c r="B150" s="28"/>
      <c r="C150" s="32"/>
      <c r="D150" s="26" t="b">
        <f t="shared" si="16"/>
        <v>1</v>
      </c>
      <c r="E150" s="26" t="str">
        <f t="shared" si="17"/>
        <v/>
      </c>
      <c r="F150" s="26" t="b">
        <f t="shared" si="23"/>
        <v>1</v>
      </c>
      <c r="G150" s="26" t="str">
        <f t="shared" si="18"/>
        <v/>
      </c>
      <c r="H150" s="26" t="b">
        <f t="shared" si="21"/>
        <v>1</v>
      </c>
      <c r="I150" s="26" t="str">
        <f t="shared" si="19"/>
        <v/>
      </c>
      <c r="J150" s="26" t="b">
        <f t="shared" si="22"/>
        <v>1</v>
      </c>
      <c r="K150" s="26" t="str">
        <f t="shared" si="20"/>
        <v/>
      </c>
    </row>
    <row r="151" spans="1:11">
      <c r="A151" s="25"/>
      <c r="B151" s="25"/>
      <c r="C151" s="25"/>
      <c r="D151" s="26" t="b">
        <f t="shared" si="16"/>
        <v>1</v>
      </c>
      <c r="E151" s="26" t="str">
        <f t="shared" si="17"/>
        <v/>
      </c>
      <c r="F151" s="26" t="b">
        <f t="shared" si="23"/>
        <v>1</v>
      </c>
      <c r="G151" s="26" t="str">
        <f t="shared" si="18"/>
        <v/>
      </c>
      <c r="H151" s="26" t="b">
        <f t="shared" si="21"/>
        <v>1</v>
      </c>
      <c r="I151" s="26" t="str">
        <f t="shared" si="19"/>
        <v/>
      </c>
      <c r="J151" s="26" t="b">
        <f t="shared" si="22"/>
        <v>1</v>
      </c>
      <c r="K151" s="26" t="str">
        <f t="shared" si="20"/>
        <v/>
      </c>
    </row>
    <row r="152" spans="1:11">
      <c r="A152" s="25"/>
      <c r="B152" s="25"/>
      <c r="C152" s="25"/>
      <c r="D152" s="26" t="b">
        <f t="shared" si="16"/>
        <v>1</v>
      </c>
      <c r="E152" s="26" t="str">
        <f t="shared" si="17"/>
        <v/>
      </c>
      <c r="F152" s="26" t="b">
        <f t="shared" si="23"/>
        <v>1</v>
      </c>
      <c r="G152" s="26" t="str">
        <f t="shared" si="18"/>
        <v/>
      </c>
      <c r="H152" s="26" t="b">
        <f t="shared" si="21"/>
        <v>1</v>
      </c>
      <c r="I152" s="26" t="str">
        <f t="shared" si="19"/>
        <v/>
      </c>
      <c r="J152" s="26" t="b">
        <f t="shared" si="22"/>
        <v>1</v>
      </c>
      <c r="K152" s="26" t="str">
        <f t="shared" si="20"/>
        <v/>
      </c>
    </row>
    <row r="153" spans="1:11">
      <c r="A153" s="25"/>
      <c r="B153" s="25"/>
      <c r="C153" s="25"/>
      <c r="D153" s="26" t="b">
        <f t="shared" si="16"/>
        <v>1</v>
      </c>
      <c r="E153" s="26" t="str">
        <f t="shared" si="17"/>
        <v/>
      </c>
      <c r="F153" s="26" t="b">
        <f t="shared" si="23"/>
        <v>1</v>
      </c>
      <c r="G153" s="26" t="str">
        <f t="shared" si="18"/>
        <v/>
      </c>
      <c r="H153" s="26" t="b">
        <f t="shared" si="21"/>
        <v>1</v>
      </c>
      <c r="I153" s="26" t="str">
        <f t="shared" si="19"/>
        <v/>
      </c>
      <c r="J153" s="26" t="b">
        <f t="shared" si="22"/>
        <v>1</v>
      </c>
      <c r="K153" s="26" t="str">
        <f t="shared" si="20"/>
        <v/>
      </c>
    </row>
    <row r="154" spans="1:11">
      <c r="A154" s="25"/>
      <c r="B154" s="25"/>
      <c r="C154" s="25"/>
      <c r="D154" s="26" t="b">
        <f t="shared" si="16"/>
        <v>1</v>
      </c>
      <c r="E154" s="26" t="str">
        <f t="shared" si="17"/>
        <v/>
      </c>
      <c r="F154" s="26" t="b">
        <f t="shared" si="23"/>
        <v>1</v>
      </c>
      <c r="G154" s="26" t="str">
        <f t="shared" si="18"/>
        <v/>
      </c>
      <c r="H154" s="26" t="b">
        <f t="shared" si="21"/>
        <v>1</v>
      </c>
      <c r="I154" s="26" t="str">
        <f t="shared" si="19"/>
        <v/>
      </c>
      <c r="J154" s="26" t="b">
        <f t="shared" si="22"/>
        <v>1</v>
      </c>
      <c r="K154" s="26" t="str">
        <f t="shared" si="20"/>
        <v/>
      </c>
    </row>
    <row r="155" spans="1:11">
      <c r="A155" s="25"/>
      <c r="B155" s="25"/>
      <c r="C155" s="25"/>
      <c r="D155" s="26" t="b">
        <f t="shared" si="16"/>
        <v>1</v>
      </c>
      <c r="E155" s="26" t="str">
        <f t="shared" si="17"/>
        <v/>
      </c>
      <c r="F155" s="26" t="b">
        <f t="shared" si="23"/>
        <v>1</v>
      </c>
      <c r="G155" s="26" t="str">
        <f t="shared" si="18"/>
        <v/>
      </c>
      <c r="H155" s="26" t="b">
        <f t="shared" si="21"/>
        <v>1</v>
      </c>
      <c r="I155" s="26" t="str">
        <f t="shared" si="19"/>
        <v/>
      </c>
      <c r="J155" s="26" t="b">
        <f t="shared" si="22"/>
        <v>1</v>
      </c>
      <c r="K155" s="26" t="str">
        <f t="shared" si="20"/>
        <v/>
      </c>
    </row>
    <row r="156" spans="1:11">
      <c r="A156" s="25"/>
      <c r="B156" s="25"/>
      <c r="C156" s="25"/>
      <c r="D156" s="26" t="b">
        <f t="shared" si="16"/>
        <v>1</v>
      </c>
      <c r="E156" s="26" t="str">
        <f t="shared" si="17"/>
        <v/>
      </c>
      <c r="F156" s="26" t="b">
        <f t="shared" si="23"/>
        <v>1</v>
      </c>
      <c r="G156" s="26" t="str">
        <f t="shared" si="18"/>
        <v/>
      </c>
      <c r="H156" s="26" t="b">
        <f t="shared" si="21"/>
        <v>1</v>
      </c>
      <c r="I156" s="26" t="str">
        <f t="shared" si="19"/>
        <v/>
      </c>
      <c r="J156" s="26" t="b">
        <f t="shared" si="22"/>
        <v>1</v>
      </c>
      <c r="K156" s="26" t="str">
        <f t="shared" si="20"/>
        <v/>
      </c>
    </row>
    <row r="157" spans="1:11">
      <c r="A157" s="25"/>
      <c r="B157" s="25"/>
      <c r="C157" s="25"/>
      <c r="D157" s="26" t="b">
        <f t="shared" si="16"/>
        <v>1</v>
      </c>
      <c r="E157" s="26" t="str">
        <f t="shared" si="17"/>
        <v/>
      </c>
      <c r="F157" s="26" t="b">
        <f t="shared" si="23"/>
        <v>1</v>
      </c>
      <c r="G157" s="26" t="str">
        <f t="shared" si="18"/>
        <v/>
      </c>
      <c r="H157" s="26" t="b">
        <f t="shared" si="21"/>
        <v>1</v>
      </c>
      <c r="I157" s="26" t="str">
        <f t="shared" si="19"/>
        <v/>
      </c>
      <c r="J157" s="26" t="b">
        <f t="shared" si="22"/>
        <v>1</v>
      </c>
      <c r="K157" s="26" t="str">
        <f t="shared" si="20"/>
        <v/>
      </c>
    </row>
    <row r="158" spans="1:11">
      <c r="A158" s="25"/>
      <c r="B158" s="25"/>
      <c r="C158" s="25"/>
      <c r="D158" s="26" t="b">
        <f t="shared" ref="D158:D200" si="24">IF(COUNTIF(A:A,"*" &amp; A158 &amp; "*")&gt;1,TRUE,FALSE)</f>
        <v>1</v>
      </c>
      <c r="E158" s="26" t="str">
        <f t="shared" si="17"/>
        <v/>
      </c>
      <c r="F158" s="26" t="b">
        <f t="shared" si="23"/>
        <v>1</v>
      </c>
      <c r="G158" s="26" t="str">
        <f t="shared" si="18"/>
        <v/>
      </c>
      <c r="H158" s="26" t="b">
        <f t="shared" si="21"/>
        <v>1</v>
      </c>
      <c r="I158" s="26" t="str">
        <f t="shared" si="19"/>
        <v/>
      </c>
      <c r="J158" s="26" t="b">
        <f t="shared" si="22"/>
        <v>1</v>
      </c>
      <c r="K158" s="26" t="str">
        <f t="shared" si="20"/>
        <v/>
      </c>
    </row>
    <row r="159" spans="1:11">
      <c r="A159" s="25"/>
      <c r="B159" s="25"/>
      <c r="C159" s="25"/>
      <c r="D159" s="26" t="b">
        <f t="shared" si="24"/>
        <v>1</v>
      </c>
      <c r="E159" s="26" t="str">
        <f t="shared" si="17"/>
        <v/>
      </c>
      <c r="F159" s="26" t="b">
        <f t="shared" si="23"/>
        <v>1</v>
      </c>
      <c r="G159" s="26" t="str">
        <f t="shared" si="18"/>
        <v/>
      </c>
      <c r="H159" s="26" t="b">
        <f t="shared" si="21"/>
        <v>1</v>
      </c>
      <c r="I159" s="26" t="str">
        <f t="shared" si="19"/>
        <v/>
      </c>
      <c r="J159" s="26" t="b">
        <f t="shared" si="22"/>
        <v>1</v>
      </c>
      <c r="K159" s="26" t="str">
        <f t="shared" si="20"/>
        <v/>
      </c>
    </row>
    <row r="160" spans="1:11">
      <c r="A160" s="25"/>
      <c r="B160" s="25"/>
      <c r="C160" s="25"/>
      <c r="D160" s="26" t="b">
        <f t="shared" si="24"/>
        <v>1</v>
      </c>
      <c r="E160" s="26" t="str">
        <f t="shared" si="17"/>
        <v/>
      </c>
      <c r="F160" s="26" t="b">
        <f t="shared" si="23"/>
        <v>1</v>
      </c>
      <c r="G160" s="26" t="str">
        <f t="shared" si="18"/>
        <v/>
      </c>
      <c r="H160" s="26" t="b">
        <f t="shared" si="21"/>
        <v>1</v>
      </c>
      <c r="I160" s="26" t="str">
        <f t="shared" si="19"/>
        <v/>
      </c>
      <c r="J160" s="26" t="b">
        <f t="shared" si="22"/>
        <v>1</v>
      </c>
      <c r="K160" s="26" t="str">
        <f t="shared" si="20"/>
        <v/>
      </c>
    </row>
    <row r="161" spans="1:11">
      <c r="A161" s="25"/>
      <c r="B161" s="25"/>
      <c r="C161" s="25"/>
      <c r="D161" s="26" t="b">
        <f t="shared" si="24"/>
        <v>1</v>
      </c>
      <c r="E161" s="26" t="str">
        <f t="shared" si="17"/>
        <v/>
      </c>
      <c r="F161" s="26" t="b">
        <f t="shared" si="23"/>
        <v>1</v>
      </c>
      <c r="G161" s="26" t="str">
        <f t="shared" si="18"/>
        <v/>
      </c>
      <c r="H161" s="26" t="b">
        <f t="shared" si="21"/>
        <v>1</v>
      </c>
      <c r="I161" s="26" t="str">
        <f t="shared" si="19"/>
        <v/>
      </c>
      <c r="J161" s="26" t="b">
        <f t="shared" si="22"/>
        <v>1</v>
      </c>
      <c r="K161" s="26" t="str">
        <f t="shared" si="20"/>
        <v/>
      </c>
    </row>
    <row r="162" spans="1:11">
      <c r="A162" s="25"/>
      <c r="B162" s="25"/>
      <c r="C162" s="25"/>
      <c r="D162" s="26" t="b">
        <f t="shared" si="24"/>
        <v>1</v>
      </c>
      <c r="E162" s="26" t="str">
        <f t="shared" si="17"/>
        <v/>
      </c>
      <c r="F162" s="26" t="b">
        <f t="shared" si="23"/>
        <v>1</v>
      </c>
      <c r="G162" s="26" t="str">
        <f t="shared" si="18"/>
        <v/>
      </c>
      <c r="H162" s="26" t="b">
        <f t="shared" si="21"/>
        <v>1</v>
      </c>
      <c r="I162" s="26" t="str">
        <f t="shared" si="19"/>
        <v/>
      </c>
      <c r="J162" s="26" t="b">
        <f t="shared" si="22"/>
        <v>1</v>
      </c>
      <c r="K162" s="26" t="str">
        <f t="shared" si="20"/>
        <v/>
      </c>
    </row>
    <row r="163" spans="1:11">
      <c r="A163" s="25"/>
      <c r="B163" s="25"/>
      <c r="C163" s="25"/>
      <c r="D163" s="26" t="b">
        <f t="shared" si="24"/>
        <v>1</v>
      </c>
      <c r="E163" s="26" t="str">
        <f t="shared" si="17"/>
        <v/>
      </c>
      <c r="F163" s="26" t="b">
        <f t="shared" si="23"/>
        <v>1</v>
      </c>
      <c r="G163" s="26" t="str">
        <f t="shared" si="18"/>
        <v/>
      </c>
      <c r="H163" s="26" t="b">
        <f t="shared" si="21"/>
        <v>1</v>
      </c>
      <c r="I163" s="26" t="str">
        <f t="shared" si="19"/>
        <v/>
      </c>
      <c r="J163" s="26" t="b">
        <f t="shared" si="22"/>
        <v>1</v>
      </c>
      <c r="K163" s="26" t="str">
        <f t="shared" si="20"/>
        <v/>
      </c>
    </row>
    <row r="164" spans="1:11">
      <c r="A164" s="25"/>
      <c r="B164" s="25"/>
      <c r="C164" s="25"/>
      <c r="D164" s="26" t="b">
        <f t="shared" si="24"/>
        <v>1</v>
      </c>
      <c r="E164" s="26" t="str">
        <f t="shared" si="17"/>
        <v/>
      </c>
      <c r="F164" s="26" t="b">
        <f t="shared" si="23"/>
        <v>1</v>
      </c>
      <c r="G164" s="26" t="str">
        <f t="shared" si="18"/>
        <v/>
      </c>
      <c r="H164" s="26" t="b">
        <f t="shared" si="21"/>
        <v>1</v>
      </c>
      <c r="I164" s="26" t="str">
        <f t="shared" si="19"/>
        <v/>
      </c>
      <c r="J164" s="26" t="b">
        <f t="shared" si="22"/>
        <v>1</v>
      </c>
      <c r="K164" s="26" t="str">
        <f t="shared" si="20"/>
        <v/>
      </c>
    </row>
    <row r="165" spans="1:11">
      <c r="A165" s="25"/>
      <c r="B165" s="25"/>
      <c r="C165" s="25"/>
      <c r="D165" s="26" t="b">
        <f t="shared" si="24"/>
        <v>1</v>
      </c>
      <c r="E165" s="26" t="str">
        <f t="shared" si="17"/>
        <v/>
      </c>
      <c r="F165" s="26" t="b">
        <f t="shared" si="23"/>
        <v>1</v>
      </c>
      <c r="G165" s="26" t="str">
        <f t="shared" si="18"/>
        <v/>
      </c>
      <c r="H165" s="26" t="b">
        <f t="shared" si="21"/>
        <v>1</v>
      </c>
      <c r="I165" s="26" t="str">
        <f t="shared" si="19"/>
        <v/>
      </c>
      <c r="J165" s="26" t="b">
        <f t="shared" si="22"/>
        <v>1</v>
      </c>
      <c r="K165" s="26" t="str">
        <f t="shared" si="20"/>
        <v/>
      </c>
    </row>
    <row r="166" spans="1:11">
      <c r="A166" s="25"/>
      <c r="B166" s="25"/>
      <c r="C166" s="25"/>
      <c r="D166" s="26" t="b">
        <f t="shared" si="24"/>
        <v>1</v>
      </c>
      <c r="E166" s="26" t="str">
        <f t="shared" si="17"/>
        <v/>
      </c>
      <c r="F166" s="26" t="b">
        <f t="shared" si="23"/>
        <v>1</v>
      </c>
      <c r="G166" s="26" t="str">
        <f t="shared" si="18"/>
        <v/>
      </c>
      <c r="H166" s="26" t="b">
        <f t="shared" si="21"/>
        <v>1</v>
      </c>
      <c r="I166" s="26" t="str">
        <f t="shared" si="19"/>
        <v/>
      </c>
      <c r="J166" s="26" t="b">
        <f t="shared" si="22"/>
        <v>1</v>
      </c>
      <c r="K166" s="26" t="str">
        <f t="shared" si="20"/>
        <v/>
      </c>
    </row>
    <row r="167" spans="1:11">
      <c r="A167" s="25"/>
      <c r="B167" s="25"/>
      <c r="C167" s="25"/>
      <c r="D167" s="26" t="b">
        <f t="shared" si="24"/>
        <v>1</v>
      </c>
      <c r="E167" s="26" t="str">
        <f t="shared" si="17"/>
        <v/>
      </c>
      <c r="F167" s="26" t="b">
        <f t="shared" si="23"/>
        <v>1</v>
      </c>
      <c r="G167" s="26" t="str">
        <f t="shared" si="18"/>
        <v/>
      </c>
      <c r="H167" s="26" t="b">
        <f t="shared" si="21"/>
        <v>1</v>
      </c>
      <c r="I167" s="26" t="str">
        <f t="shared" si="19"/>
        <v/>
      </c>
      <c r="J167" s="26" t="b">
        <f t="shared" si="22"/>
        <v>1</v>
      </c>
      <c r="K167" s="26" t="str">
        <f t="shared" si="20"/>
        <v/>
      </c>
    </row>
    <row r="168" spans="1:11">
      <c r="A168" s="25"/>
      <c r="B168" s="25"/>
      <c r="C168" s="25"/>
      <c r="D168" s="26" t="b">
        <f t="shared" si="24"/>
        <v>1</v>
      </c>
      <c r="E168" s="26" t="str">
        <f t="shared" si="17"/>
        <v/>
      </c>
      <c r="F168" s="26" t="b">
        <f t="shared" si="23"/>
        <v>1</v>
      </c>
      <c r="G168" s="26" t="str">
        <f t="shared" si="18"/>
        <v/>
      </c>
      <c r="H168" s="26" t="b">
        <f t="shared" si="21"/>
        <v>1</v>
      </c>
      <c r="I168" s="26" t="str">
        <f t="shared" si="19"/>
        <v/>
      </c>
      <c r="J168" s="26" t="b">
        <f t="shared" si="22"/>
        <v>1</v>
      </c>
      <c r="K168" s="26" t="str">
        <f t="shared" si="20"/>
        <v/>
      </c>
    </row>
    <row r="169" spans="1:11">
      <c r="A169" s="25"/>
      <c r="B169" s="25"/>
      <c r="C169" s="25"/>
      <c r="D169" s="26" t="b">
        <f t="shared" si="24"/>
        <v>1</v>
      </c>
      <c r="E169" s="26" t="str">
        <f t="shared" si="17"/>
        <v/>
      </c>
      <c r="F169" s="26" t="b">
        <f t="shared" si="23"/>
        <v>1</v>
      </c>
      <c r="G169" s="26" t="str">
        <f t="shared" si="18"/>
        <v/>
      </c>
      <c r="H169" s="26" t="b">
        <f t="shared" si="21"/>
        <v>1</v>
      </c>
      <c r="I169" s="26" t="str">
        <f t="shared" si="19"/>
        <v/>
      </c>
      <c r="J169" s="26" t="b">
        <f t="shared" si="22"/>
        <v>1</v>
      </c>
      <c r="K169" s="26" t="str">
        <f t="shared" si="20"/>
        <v/>
      </c>
    </row>
    <row r="170" spans="1:11">
      <c r="A170" s="25"/>
      <c r="B170" s="25"/>
      <c r="C170" s="25"/>
      <c r="D170" s="26" t="b">
        <f t="shared" si="24"/>
        <v>1</v>
      </c>
      <c r="E170" s="26" t="str">
        <f t="shared" si="17"/>
        <v/>
      </c>
      <c r="F170" s="26" t="b">
        <f t="shared" si="23"/>
        <v>1</v>
      </c>
      <c r="G170" s="26" t="str">
        <f t="shared" si="18"/>
        <v/>
      </c>
      <c r="H170" s="26" t="b">
        <f t="shared" si="21"/>
        <v>1</v>
      </c>
      <c r="I170" s="26" t="str">
        <f t="shared" si="19"/>
        <v/>
      </c>
      <c r="J170" s="26" t="b">
        <f t="shared" si="22"/>
        <v>1</v>
      </c>
      <c r="K170" s="26" t="str">
        <f t="shared" si="20"/>
        <v/>
      </c>
    </row>
    <row r="171" spans="1:11">
      <c r="A171" s="25"/>
      <c r="B171" s="25"/>
      <c r="C171" s="25"/>
      <c r="D171" s="26" t="b">
        <f t="shared" si="24"/>
        <v>1</v>
      </c>
      <c r="E171" s="26" t="str">
        <f t="shared" si="17"/>
        <v/>
      </c>
      <c r="F171" s="26" t="b">
        <f t="shared" si="23"/>
        <v>1</v>
      </c>
      <c r="G171" s="26" t="str">
        <f t="shared" si="18"/>
        <v/>
      </c>
      <c r="H171" s="26" t="b">
        <f t="shared" si="21"/>
        <v>1</v>
      </c>
      <c r="I171" s="26" t="str">
        <f t="shared" si="19"/>
        <v/>
      </c>
      <c r="J171" s="26" t="b">
        <f t="shared" si="22"/>
        <v>1</v>
      </c>
      <c r="K171" s="26" t="str">
        <f t="shared" si="20"/>
        <v/>
      </c>
    </row>
    <row r="172" spans="1:11">
      <c r="A172" s="25"/>
      <c r="B172" s="25"/>
      <c r="C172" s="25"/>
      <c r="D172" s="26" t="b">
        <f t="shared" si="24"/>
        <v>1</v>
      </c>
      <c r="E172" s="26" t="str">
        <f t="shared" si="17"/>
        <v/>
      </c>
      <c r="F172" s="26" t="b">
        <f t="shared" si="23"/>
        <v>1</v>
      </c>
      <c r="G172" s="26" t="str">
        <f t="shared" si="18"/>
        <v/>
      </c>
      <c r="H172" s="26" t="b">
        <f t="shared" si="21"/>
        <v>1</v>
      </c>
      <c r="I172" s="26" t="str">
        <f t="shared" si="19"/>
        <v/>
      </c>
      <c r="J172" s="26" t="b">
        <f t="shared" si="22"/>
        <v>1</v>
      </c>
      <c r="K172" s="26" t="str">
        <f t="shared" si="20"/>
        <v/>
      </c>
    </row>
    <row r="173" spans="1:11">
      <c r="A173" s="25"/>
      <c r="B173" s="25"/>
      <c r="C173" s="25"/>
      <c r="D173" s="26" t="b">
        <f t="shared" si="24"/>
        <v>1</v>
      </c>
      <c r="E173" s="26" t="str">
        <f t="shared" si="17"/>
        <v/>
      </c>
      <c r="F173" s="26" t="b">
        <f t="shared" si="23"/>
        <v>1</v>
      </c>
      <c r="G173" s="26" t="str">
        <f t="shared" si="18"/>
        <v/>
      </c>
      <c r="H173" s="26" t="b">
        <f t="shared" si="21"/>
        <v>1</v>
      </c>
      <c r="I173" s="26" t="str">
        <f t="shared" si="19"/>
        <v/>
      </c>
      <c r="J173" s="26" t="b">
        <f t="shared" si="22"/>
        <v>1</v>
      </c>
      <c r="K173" s="26" t="str">
        <f t="shared" si="20"/>
        <v/>
      </c>
    </row>
    <row r="174" spans="1:11">
      <c r="A174" s="25"/>
      <c r="B174" s="25"/>
      <c r="C174" s="25"/>
      <c r="D174" s="26" t="b">
        <f t="shared" si="24"/>
        <v>1</v>
      </c>
      <c r="E174" s="26" t="str">
        <f t="shared" si="17"/>
        <v/>
      </c>
      <c r="F174" s="26" t="b">
        <f t="shared" si="23"/>
        <v>1</v>
      </c>
      <c r="G174" s="26" t="str">
        <f t="shared" si="18"/>
        <v/>
      </c>
      <c r="H174" s="26" t="b">
        <f t="shared" si="21"/>
        <v>1</v>
      </c>
      <c r="I174" s="26" t="str">
        <f t="shared" si="19"/>
        <v/>
      </c>
      <c r="J174" s="26" t="b">
        <f t="shared" si="22"/>
        <v>1</v>
      </c>
      <c r="K174" s="26" t="str">
        <f t="shared" si="20"/>
        <v/>
      </c>
    </row>
    <row r="175" spans="1:11">
      <c r="A175" s="25"/>
      <c r="B175" s="25"/>
      <c r="C175" s="25"/>
      <c r="D175" s="26" t="b">
        <f t="shared" si="24"/>
        <v>1</v>
      </c>
      <c r="E175" s="26" t="str">
        <f t="shared" si="17"/>
        <v/>
      </c>
      <c r="F175" s="26" t="b">
        <f t="shared" si="23"/>
        <v>1</v>
      </c>
      <c r="G175" s="26" t="str">
        <f t="shared" si="18"/>
        <v/>
      </c>
      <c r="H175" s="26" t="b">
        <f t="shared" si="21"/>
        <v>1</v>
      </c>
      <c r="I175" s="26" t="str">
        <f t="shared" si="19"/>
        <v/>
      </c>
      <c r="J175" s="26" t="b">
        <f t="shared" si="22"/>
        <v>1</v>
      </c>
      <c r="K175" s="26" t="str">
        <f t="shared" si="20"/>
        <v/>
      </c>
    </row>
    <row r="176" spans="1:11">
      <c r="A176" s="25"/>
      <c r="B176" s="25"/>
      <c r="C176" s="25"/>
      <c r="D176" s="26" t="b">
        <f t="shared" si="24"/>
        <v>1</v>
      </c>
      <c r="E176" s="26" t="str">
        <f t="shared" si="17"/>
        <v/>
      </c>
      <c r="F176" s="26" t="b">
        <f t="shared" si="23"/>
        <v>1</v>
      </c>
      <c r="G176" s="26" t="str">
        <f t="shared" si="18"/>
        <v/>
      </c>
      <c r="H176" s="26" t="b">
        <f t="shared" si="21"/>
        <v>1</v>
      </c>
      <c r="I176" s="26" t="str">
        <f t="shared" si="19"/>
        <v/>
      </c>
      <c r="J176" s="26" t="b">
        <f t="shared" si="22"/>
        <v>1</v>
      </c>
      <c r="K176" s="26" t="str">
        <f t="shared" si="20"/>
        <v/>
      </c>
    </row>
    <row r="177" spans="1:11">
      <c r="A177" s="25"/>
      <c r="B177" s="25"/>
      <c r="C177" s="25"/>
      <c r="D177" s="26" t="b">
        <f t="shared" si="24"/>
        <v>1</v>
      </c>
      <c r="E177" s="26" t="str">
        <f t="shared" si="17"/>
        <v/>
      </c>
      <c r="F177" s="26" t="b">
        <f t="shared" si="23"/>
        <v>1</v>
      </c>
      <c r="G177" s="26" t="str">
        <f t="shared" si="18"/>
        <v/>
      </c>
      <c r="H177" s="26" t="b">
        <f t="shared" si="21"/>
        <v>1</v>
      </c>
      <c r="I177" s="26" t="str">
        <f t="shared" si="19"/>
        <v/>
      </c>
      <c r="J177" s="26" t="b">
        <f t="shared" si="22"/>
        <v>1</v>
      </c>
      <c r="K177" s="26" t="str">
        <f t="shared" si="20"/>
        <v/>
      </c>
    </row>
    <row r="178" spans="1:11">
      <c r="A178" s="25"/>
      <c r="B178" s="25"/>
      <c r="C178" s="25"/>
      <c r="D178" s="26" t="b">
        <f t="shared" si="24"/>
        <v>1</v>
      </c>
      <c r="E178" s="26" t="str">
        <f t="shared" si="17"/>
        <v/>
      </c>
      <c r="F178" s="26" t="b">
        <f t="shared" si="23"/>
        <v>1</v>
      </c>
      <c r="G178" s="26" t="str">
        <f t="shared" si="18"/>
        <v/>
      </c>
      <c r="H178" s="26" t="b">
        <f t="shared" si="21"/>
        <v>1</v>
      </c>
      <c r="I178" s="26" t="str">
        <f t="shared" si="19"/>
        <v/>
      </c>
      <c r="J178" s="26" t="b">
        <f t="shared" si="22"/>
        <v>1</v>
      </c>
      <c r="K178" s="26" t="str">
        <f t="shared" si="20"/>
        <v/>
      </c>
    </row>
    <row r="179" spans="1:11">
      <c r="A179" s="25"/>
      <c r="B179" s="25"/>
      <c r="C179" s="25"/>
      <c r="D179" s="26" t="b">
        <f t="shared" si="24"/>
        <v>1</v>
      </c>
      <c r="E179" s="26" t="str">
        <f t="shared" si="17"/>
        <v/>
      </c>
      <c r="F179" s="26" t="b">
        <f t="shared" si="23"/>
        <v>1</v>
      </c>
      <c r="G179" s="26" t="str">
        <f t="shared" si="18"/>
        <v/>
      </c>
      <c r="H179" s="26" t="b">
        <f t="shared" si="21"/>
        <v>1</v>
      </c>
      <c r="I179" s="26" t="str">
        <f t="shared" si="19"/>
        <v/>
      </c>
      <c r="J179" s="26" t="b">
        <f t="shared" si="22"/>
        <v>1</v>
      </c>
      <c r="K179" s="26" t="str">
        <f t="shared" si="20"/>
        <v/>
      </c>
    </row>
    <row r="180" spans="1:11">
      <c r="A180" s="25"/>
      <c r="B180" s="25"/>
      <c r="C180" s="25"/>
      <c r="D180" s="26" t="b">
        <f t="shared" si="24"/>
        <v>1</v>
      </c>
      <c r="E180" s="26" t="str">
        <f t="shared" si="17"/>
        <v/>
      </c>
      <c r="F180" s="26" t="b">
        <f t="shared" si="23"/>
        <v>1</v>
      </c>
      <c r="G180" s="26" t="str">
        <f t="shared" si="18"/>
        <v/>
      </c>
      <c r="H180" s="26" t="b">
        <f t="shared" si="21"/>
        <v>1</v>
      </c>
      <c r="I180" s="26" t="str">
        <f t="shared" si="19"/>
        <v/>
      </c>
      <c r="J180" s="26" t="b">
        <f t="shared" si="22"/>
        <v>1</v>
      </c>
      <c r="K180" s="26" t="str">
        <f t="shared" si="20"/>
        <v/>
      </c>
    </row>
    <row r="181" spans="1:11">
      <c r="A181" s="25"/>
      <c r="B181" s="25"/>
      <c r="C181" s="25"/>
      <c r="D181" s="26" t="b">
        <f t="shared" si="24"/>
        <v>1</v>
      </c>
      <c r="E181" s="26" t="str">
        <f t="shared" si="17"/>
        <v/>
      </c>
      <c r="F181" s="26" t="b">
        <f t="shared" si="23"/>
        <v>1</v>
      </c>
      <c r="G181" s="26" t="str">
        <f t="shared" si="18"/>
        <v/>
      </c>
      <c r="H181" s="26" t="b">
        <f t="shared" si="21"/>
        <v>1</v>
      </c>
      <c r="I181" s="26" t="str">
        <f t="shared" si="19"/>
        <v/>
      </c>
      <c r="J181" s="26" t="b">
        <f t="shared" si="22"/>
        <v>1</v>
      </c>
      <c r="K181" s="26" t="str">
        <f t="shared" si="20"/>
        <v/>
      </c>
    </row>
    <row r="182" spans="1:11">
      <c r="A182" s="25"/>
      <c r="B182" s="25"/>
      <c r="C182" s="25"/>
      <c r="D182" s="26" t="b">
        <f t="shared" si="24"/>
        <v>1</v>
      </c>
      <c r="E182" s="26" t="str">
        <f t="shared" si="17"/>
        <v/>
      </c>
      <c r="F182" s="26" t="b">
        <f t="shared" si="23"/>
        <v>1</v>
      </c>
      <c r="G182" s="26" t="str">
        <f t="shared" si="18"/>
        <v/>
      </c>
      <c r="H182" s="26" t="b">
        <f t="shared" si="21"/>
        <v>1</v>
      </c>
      <c r="I182" s="26" t="str">
        <f t="shared" si="19"/>
        <v/>
      </c>
      <c r="J182" s="26" t="b">
        <f t="shared" si="22"/>
        <v>1</v>
      </c>
      <c r="K182" s="26" t="str">
        <f t="shared" si="20"/>
        <v/>
      </c>
    </row>
    <row r="183" spans="1:11">
      <c r="A183" s="25"/>
      <c r="B183" s="25"/>
      <c r="C183" s="25"/>
      <c r="D183" s="26" t="b">
        <f t="shared" si="24"/>
        <v>1</v>
      </c>
      <c r="E183" s="26" t="str">
        <f t="shared" si="17"/>
        <v/>
      </c>
      <c r="F183" s="26" t="b">
        <f t="shared" si="23"/>
        <v>1</v>
      </c>
      <c r="G183" s="26" t="str">
        <f t="shared" si="18"/>
        <v/>
      </c>
      <c r="H183" s="26" t="b">
        <f t="shared" si="21"/>
        <v>1</v>
      </c>
      <c r="I183" s="26" t="str">
        <f t="shared" si="19"/>
        <v/>
      </c>
      <c r="J183" s="26" t="b">
        <f t="shared" si="22"/>
        <v>1</v>
      </c>
      <c r="K183" s="26" t="str">
        <f t="shared" si="20"/>
        <v/>
      </c>
    </row>
    <row r="184" spans="1:11">
      <c r="A184" s="25"/>
      <c r="B184" s="25"/>
      <c r="C184" s="25"/>
      <c r="D184" s="26" t="b">
        <f t="shared" si="24"/>
        <v>1</v>
      </c>
      <c r="E184" s="26" t="str">
        <f t="shared" si="17"/>
        <v/>
      </c>
      <c r="F184" s="26" t="b">
        <f t="shared" si="23"/>
        <v>1</v>
      </c>
      <c r="G184" s="26" t="str">
        <f t="shared" si="18"/>
        <v/>
      </c>
      <c r="H184" s="26" t="b">
        <f t="shared" si="21"/>
        <v>1</v>
      </c>
      <c r="I184" s="26" t="str">
        <f t="shared" si="19"/>
        <v/>
      </c>
      <c r="J184" s="26" t="b">
        <f t="shared" si="22"/>
        <v>1</v>
      </c>
      <c r="K184" s="26" t="str">
        <f t="shared" si="20"/>
        <v/>
      </c>
    </row>
    <row r="185" spans="1:11">
      <c r="A185" s="25"/>
      <c r="B185" s="25"/>
      <c r="C185" s="25"/>
      <c r="D185" s="26" t="b">
        <f t="shared" si="24"/>
        <v>1</v>
      </c>
      <c r="E185" s="26" t="str">
        <f t="shared" si="17"/>
        <v/>
      </c>
      <c r="F185" s="26" t="b">
        <f t="shared" si="23"/>
        <v>1</v>
      </c>
      <c r="G185" s="26" t="str">
        <f t="shared" si="18"/>
        <v/>
      </c>
      <c r="H185" s="26" t="b">
        <f t="shared" si="21"/>
        <v>1</v>
      </c>
      <c r="I185" s="26" t="str">
        <f t="shared" si="19"/>
        <v/>
      </c>
      <c r="J185" s="26" t="b">
        <f t="shared" si="22"/>
        <v>1</v>
      </c>
      <c r="K185" s="26" t="str">
        <f t="shared" si="20"/>
        <v/>
      </c>
    </row>
    <row r="186" spans="1:11">
      <c r="A186" s="25"/>
      <c r="B186" s="25"/>
      <c r="C186" s="25"/>
      <c r="D186" s="26" t="b">
        <f t="shared" si="24"/>
        <v>1</v>
      </c>
      <c r="E186" s="26" t="str">
        <f t="shared" si="17"/>
        <v/>
      </c>
      <c r="F186" s="26" t="b">
        <f t="shared" si="23"/>
        <v>1</v>
      </c>
      <c r="G186" s="26" t="str">
        <f t="shared" si="18"/>
        <v/>
      </c>
      <c r="H186" s="26" t="b">
        <f t="shared" si="21"/>
        <v>1</v>
      </c>
      <c r="I186" s="26" t="str">
        <f t="shared" si="19"/>
        <v/>
      </c>
      <c r="J186" s="26" t="b">
        <f t="shared" si="22"/>
        <v>1</v>
      </c>
      <c r="K186" s="26" t="str">
        <f t="shared" si="20"/>
        <v/>
      </c>
    </row>
    <row r="187" spans="1:11">
      <c r="A187" s="25"/>
      <c r="B187" s="25"/>
      <c r="C187" s="25"/>
      <c r="D187" s="26" t="b">
        <f t="shared" si="24"/>
        <v>1</v>
      </c>
      <c r="E187" s="26" t="str">
        <f t="shared" si="17"/>
        <v/>
      </c>
      <c r="F187" s="26" t="b">
        <f t="shared" si="23"/>
        <v>1</v>
      </c>
      <c r="G187" s="26" t="str">
        <f t="shared" si="18"/>
        <v/>
      </c>
      <c r="H187" s="26" t="b">
        <f t="shared" si="21"/>
        <v>1</v>
      </c>
      <c r="I187" s="26" t="str">
        <f t="shared" si="19"/>
        <v/>
      </c>
      <c r="J187" s="26" t="b">
        <f t="shared" si="22"/>
        <v>1</v>
      </c>
      <c r="K187" s="26" t="str">
        <f t="shared" si="20"/>
        <v/>
      </c>
    </row>
    <row r="188" spans="1:11">
      <c r="A188" s="25"/>
      <c r="B188" s="25"/>
      <c r="C188" s="25"/>
      <c r="D188" s="26" t="b">
        <f t="shared" si="24"/>
        <v>1</v>
      </c>
      <c r="E188" s="26" t="str">
        <f t="shared" si="17"/>
        <v/>
      </c>
      <c r="F188" s="26" t="b">
        <f t="shared" si="23"/>
        <v>1</v>
      </c>
      <c r="G188" s="26" t="str">
        <f t="shared" si="18"/>
        <v/>
      </c>
      <c r="H188" s="26" t="b">
        <f t="shared" si="21"/>
        <v>1</v>
      </c>
      <c r="I188" s="26" t="str">
        <f t="shared" si="19"/>
        <v/>
      </c>
      <c r="J188" s="26" t="b">
        <f t="shared" si="22"/>
        <v>1</v>
      </c>
      <c r="K188" s="26" t="str">
        <f t="shared" si="20"/>
        <v/>
      </c>
    </row>
    <row r="189" spans="1:11">
      <c r="A189" s="25"/>
      <c r="B189" s="25"/>
      <c r="C189" s="25"/>
      <c r="D189" s="26" t="b">
        <f t="shared" si="24"/>
        <v>1</v>
      </c>
      <c r="E189" s="26" t="str">
        <f t="shared" si="17"/>
        <v/>
      </c>
      <c r="F189" s="26" t="b">
        <f t="shared" si="23"/>
        <v>1</v>
      </c>
      <c r="G189" s="26" t="str">
        <f t="shared" si="18"/>
        <v/>
      </c>
      <c r="H189" s="26" t="b">
        <f t="shared" si="21"/>
        <v>1</v>
      </c>
      <c r="I189" s="26" t="str">
        <f t="shared" si="19"/>
        <v/>
      </c>
      <c r="J189" s="26" t="b">
        <f t="shared" si="22"/>
        <v>1</v>
      </c>
      <c r="K189" s="26" t="str">
        <f t="shared" si="20"/>
        <v/>
      </c>
    </row>
    <row r="190" spans="1:11">
      <c r="A190" s="25"/>
      <c r="B190" s="25"/>
      <c r="C190" s="25"/>
      <c r="D190" s="26" t="b">
        <f t="shared" si="24"/>
        <v>1</v>
      </c>
      <c r="E190" s="26" t="str">
        <f t="shared" si="17"/>
        <v/>
      </c>
      <c r="F190" s="26" t="b">
        <f t="shared" si="23"/>
        <v>1</v>
      </c>
      <c r="G190" s="26" t="str">
        <f t="shared" si="18"/>
        <v/>
      </c>
      <c r="H190" s="26" t="b">
        <f t="shared" si="21"/>
        <v>1</v>
      </c>
      <c r="I190" s="26" t="str">
        <f t="shared" si="19"/>
        <v/>
      </c>
      <c r="J190" s="26" t="b">
        <f t="shared" si="22"/>
        <v>1</v>
      </c>
      <c r="K190" s="26" t="str">
        <f t="shared" si="20"/>
        <v/>
      </c>
    </row>
    <row r="191" spans="1:11">
      <c r="A191" s="25"/>
      <c r="B191" s="25"/>
      <c r="C191" s="25"/>
      <c r="D191" s="26" t="b">
        <f t="shared" si="24"/>
        <v>1</v>
      </c>
      <c r="E191" s="26" t="str">
        <f t="shared" si="17"/>
        <v/>
      </c>
      <c r="F191" s="26" t="b">
        <f t="shared" si="23"/>
        <v>1</v>
      </c>
      <c r="G191" s="26" t="str">
        <f t="shared" si="18"/>
        <v/>
      </c>
      <c r="H191" s="26" t="b">
        <f t="shared" si="21"/>
        <v>1</v>
      </c>
      <c r="I191" s="26" t="str">
        <f t="shared" si="19"/>
        <v/>
      </c>
      <c r="J191" s="26" t="b">
        <f t="shared" si="22"/>
        <v>1</v>
      </c>
      <c r="K191" s="26" t="str">
        <f t="shared" si="20"/>
        <v/>
      </c>
    </row>
    <row r="192" spans="1:11">
      <c r="A192" s="25"/>
      <c r="B192" s="25"/>
      <c r="C192" s="25"/>
      <c r="D192" s="26" t="b">
        <f t="shared" si="24"/>
        <v>1</v>
      </c>
      <c r="E192" s="26" t="str">
        <f t="shared" si="17"/>
        <v/>
      </c>
      <c r="F192" s="26" t="b">
        <f t="shared" si="23"/>
        <v>1</v>
      </c>
      <c r="G192" s="26" t="str">
        <f t="shared" si="18"/>
        <v/>
      </c>
      <c r="H192" s="26" t="b">
        <f t="shared" si="21"/>
        <v>1</v>
      </c>
      <c r="I192" s="26" t="str">
        <f t="shared" si="19"/>
        <v/>
      </c>
      <c r="J192" s="26" t="b">
        <f t="shared" si="22"/>
        <v>1</v>
      </c>
      <c r="K192" s="26" t="str">
        <f t="shared" si="20"/>
        <v/>
      </c>
    </row>
    <row r="193" spans="1:11">
      <c r="A193" s="25"/>
      <c r="B193" s="25"/>
      <c r="C193" s="25"/>
      <c r="D193" s="26" t="b">
        <f t="shared" si="24"/>
        <v>1</v>
      </c>
      <c r="E193" s="26" t="str">
        <f t="shared" ref="E193:E232" si="25">IF(D193, CONCATENATE(A193,LEFT(B193,1)), A193)</f>
        <v/>
      </c>
      <c r="F193" s="26" t="b">
        <f t="shared" si="23"/>
        <v>1</v>
      </c>
      <c r="G193" s="26" t="str">
        <f t="shared" ref="G193:G232" si="26">IF(F193, CONCATENATE(A193,LEFT(B193,2)), E193)</f>
        <v/>
      </c>
      <c r="H193" s="26" t="b">
        <f t="shared" si="21"/>
        <v>1</v>
      </c>
      <c r="I193" s="26" t="str">
        <f t="shared" ref="I193:I232" si="27">IF(H193, CONCATENATE(A193,LEFT(B193,3)), G193)</f>
        <v/>
      </c>
      <c r="J193" s="26" t="b">
        <f t="shared" si="22"/>
        <v>1</v>
      </c>
      <c r="K193" s="26" t="str">
        <f t="shared" ref="K193:K232" si="28">IF(J193, CONCATENATE(A193,LEFT(B193,4)), I193)</f>
        <v/>
      </c>
    </row>
    <row r="194" spans="1:11">
      <c r="A194" s="25"/>
      <c r="B194" s="25"/>
      <c r="C194" s="25"/>
      <c r="D194" s="26" t="b">
        <f t="shared" si="24"/>
        <v>1</v>
      </c>
      <c r="E194" s="26" t="str">
        <f t="shared" si="25"/>
        <v/>
      </c>
      <c r="F194" s="26" t="b">
        <f t="shared" si="23"/>
        <v>1</v>
      </c>
      <c r="G194" s="26" t="str">
        <f t="shared" si="26"/>
        <v/>
      </c>
      <c r="H194" s="26" t="b">
        <f t="shared" ref="H194:H200" si="29">IF(COUNTIF(G:G,"*" &amp; G194 &amp; "*")&gt;1,TRUE,FALSE)</f>
        <v>1</v>
      </c>
      <c r="I194" s="26" t="str">
        <f t="shared" si="27"/>
        <v/>
      </c>
      <c r="J194" s="26" t="b">
        <f t="shared" ref="J194:J200" si="30">IF(COUNTIF(I:I,"*"&amp;I194&amp;"*")&gt;1,TRUE,FALSE)</f>
        <v>1</v>
      </c>
      <c r="K194" s="26" t="str">
        <f t="shared" si="28"/>
        <v/>
      </c>
    </row>
    <row r="195" spans="1:11">
      <c r="A195" s="25"/>
      <c r="B195" s="25"/>
      <c r="C195" s="25"/>
      <c r="D195" s="26" t="b">
        <f t="shared" si="24"/>
        <v>1</v>
      </c>
      <c r="E195" s="26" t="str">
        <f t="shared" si="25"/>
        <v/>
      </c>
      <c r="F195" s="26" t="b">
        <f t="shared" si="23"/>
        <v>1</v>
      </c>
      <c r="G195" s="26" t="str">
        <f t="shared" si="26"/>
        <v/>
      </c>
      <c r="H195" s="26" t="b">
        <f t="shared" si="29"/>
        <v>1</v>
      </c>
      <c r="I195" s="26" t="str">
        <f t="shared" si="27"/>
        <v/>
      </c>
      <c r="J195" s="26" t="b">
        <f t="shared" si="30"/>
        <v>1</v>
      </c>
      <c r="K195" s="26" t="str">
        <f t="shared" si="28"/>
        <v/>
      </c>
    </row>
    <row r="196" spans="1:11">
      <c r="A196" s="25"/>
      <c r="B196" s="25"/>
      <c r="C196" s="25"/>
      <c r="D196" s="26" t="b">
        <f t="shared" si="24"/>
        <v>1</v>
      </c>
      <c r="E196" s="26" t="str">
        <f t="shared" si="25"/>
        <v/>
      </c>
      <c r="F196" s="26" t="b">
        <f t="shared" si="23"/>
        <v>1</v>
      </c>
      <c r="G196" s="26" t="str">
        <f t="shared" si="26"/>
        <v/>
      </c>
      <c r="H196" s="26" t="b">
        <f t="shared" si="29"/>
        <v>1</v>
      </c>
      <c r="I196" s="26" t="str">
        <f t="shared" si="27"/>
        <v/>
      </c>
      <c r="J196" s="26" t="b">
        <f t="shared" si="30"/>
        <v>1</v>
      </c>
      <c r="K196" s="26" t="str">
        <f t="shared" si="28"/>
        <v/>
      </c>
    </row>
    <row r="197" spans="1:11">
      <c r="A197" s="25"/>
      <c r="B197" s="25"/>
      <c r="C197" s="25"/>
      <c r="D197" s="26" t="b">
        <f t="shared" si="24"/>
        <v>1</v>
      </c>
      <c r="E197" s="26" t="str">
        <f t="shared" si="25"/>
        <v/>
      </c>
      <c r="F197" s="26" t="b">
        <f t="shared" si="23"/>
        <v>1</v>
      </c>
      <c r="G197" s="26" t="str">
        <f t="shared" si="26"/>
        <v/>
      </c>
      <c r="H197" s="26" t="b">
        <f t="shared" si="29"/>
        <v>1</v>
      </c>
      <c r="I197" s="26" t="str">
        <f t="shared" si="27"/>
        <v/>
      </c>
      <c r="J197" s="26" t="b">
        <f t="shared" si="30"/>
        <v>1</v>
      </c>
      <c r="K197" s="26" t="str">
        <f t="shared" si="28"/>
        <v/>
      </c>
    </row>
    <row r="198" spans="1:11">
      <c r="A198" s="25"/>
      <c r="B198" s="25"/>
      <c r="C198" s="25"/>
      <c r="D198" s="26" t="b">
        <f t="shared" si="24"/>
        <v>1</v>
      </c>
      <c r="E198" s="26" t="str">
        <f t="shared" si="25"/>
        <v/>
      </c>
      <c r="F198" s="26" t="b">
        <f t="shared" si="23"/>
        <v>1</v>
      </c>
      <c r="G198" s="26" t="str">
        <f t="shared" si="26"/>
        <v/>
      </c>
      <c r="H198" s="26" t="b">
        <f t="shared" si="29"/>
        <v>1</v>
      </c>
      <c r="I198" s="26" t="str">
        <f t="shared" si="27"/>
        <v/>
      </c>
      <c r="J198" s="26" t="b">
        <f t="shared" si="30"/>
        <v>1</v>
      </c>
      <c r="K198" s="26" t="str">
        <f t="shared" si="28"/>
        <v/>
      </c>
    </row>
    <row r="199" spans="1:11">
      <c r="A199" s="25"/>
      <c r="B199" s="25"/>
      <c r="C199" s="25"/>
      <c r="D199" s="26" t="b">
        <f t="shared" si="24"/>
        <v>1</v>
      </c>
      <c r="E199" s="26" t="str">
        <f t="shared" si="25"/>
        <v/>
      </c>
      <c r="F199" s="26" t="b">
        <f>IF(COUNTIF(E:E,"*" &amp; E199 &amp; "*")&gt;1,TRUE,FALSE)</f>
        <v>1</v>
      </c>
      <c r="G199" s="26" t="str">
        <f t="shared" si="26"/>
        <v/>
      </c>
      <c r="H199" s="26" t="b">
        <f t="shared" si="29"/>
        <v>1</v>
      </c>
      <c r="I199" s="26" t="str">
        <f t="shared" si="27"/>
        <v/>
      </c>
      <c r="J199" s="26" t="b">
        <f t="shared" si="30"/>
        <v>1</v>
      </c>
      <c r="K199" s="26" t="str">
        <f t="shared" si="28"/>
        <v/>
      </c>
    </row>
    <row r="200" spans="1:11">
      <c r="A200" s="25"/>
      <c r="B200" s="25"/>
      <c r="C200" s="25"/>
      <c r="D200" s="26" t="b">
        <f t="shared" si="24"/>
        <v>1</v>
      </c>
      <c r="E200" s="26" t="str">
        <f t="shared" si="25"/>
        <v/>
      </c>
      <c r="F200" s="26" t="b">
        <f>IF(COUNTIF(E:E,"*" &amp; E200 &amp; "*")&gt;1,TRUE,FALSE)</f>
        <v>1</v>
      </c>
      <c r="G200" s="26" t="str">
        <f t="shared" si="26"/>
        <v/>
      </c>
      <c r="H200" s="26" t="b">
        <f t="shared" si="29"/>
        <v>1</v>
      </c>
      <c r="I200" s="26" t="str">
        <f t="shared" si="27"/>
        <v/>
      </c>
      <c r="J200" s="26" t="b">
        <f t="shared" si="30"/>
        <v>1</v>
      </c>
      <c r="K200" s="26" t="str">
        <f t="shared" si="28"/>
        <v/>
      </c>
    </row>
    <row r="201" spans="1:11">
      <c r="D201" s="26" t="b">
        <f t="shared" ref="D201:D232" si="31">IF(COUNTIF(A:A,A201)&gt;1,TRUE,FALSE)</f>
        <v>0</v>
      </c>
      <c r="E201" s="26">
        <f t="shared" si="25"/>
        <v>0</v>
      </c>
      <c r="F201" s="26" t="b">
        <f t="shared" ref="F201:F232" si="32">IF(COUNTIF(E:E,E201)&gt;1,TRUE,FALSE)</f>
        <v>1</v>
      </c>
      <c r="G201" s="26" t="str">
        <f t="shared" si="26"/>
        <v/>
      </c>
      <c r="H201" s="26" t="b">
        <f t="shared" ref="H201:H232" si="33">IF(COUNTIF(G:G,G201)&gt;1,TRUE,FALSE)</f>
        <v>1</v>
      </c>
      <c r="I201" s="26" t="str">
        <f t="shared" si="27"/>
        <v/>
      </c>
      <c r="J201" s="26" t="b">
        <f t="shared" ref="J201:J232" si="34">IF(COUNTIF(I:I,I201)&gt;1,TRUE,FALSE)</f>
        <v>1</v>
      </c>
      <c r="K201" s="26" t="str">
        <f t="shared" si="28"/>
        <v/>
      </c>
    </row>
    <row r="202" spans="1:11">
      <c r="D202" s="26" t="b">
        <f t="shared" si="31"/>
        <v>0</v>
      </c>
      <c r="E202" s="26">
        <f t="shared" si="25"/>
        <v>0</v>
      </c>
      <c r="F202" s="26" t="b">
        <f t="shared" si="32"/>
        <v>1</v>
      </c>
      <c r="G202" s="26" t="str">
        <f t="shared" si="26"/>
        <v/>
      </c>
      <c r="H202" s="26" t="b">
        <f t="shared" si="33"/>
        <v>1</v>
      </c>
      <c r="I202" s="26" t="str">
        <f t="shared" si="27"/>
        <v/>
      </c>
      <c r="J202" s="26" t="b">
        <f t="shared" si="34"/>
        <v>1</v>
      </c>
      <c r="K202" s="26" t="str">
        <f t="shared" si="28"/>
        <v/>
      </c>
    </row>
    <row r="203" spans="1:11">
      <c r="D203" s="26" t="b">
        <f t="shared" si="31"/>
        <v>0</v>
      </c>
      <c r="E203" s="26">
        <f t="shared" si="25"/>
        <v>0</v>
      </c>
      <c r="F203" s="26" t="b">
        <f t="shared" si="32"/>
        <v>1</v>
      </c>
      <c r="G203" s="26" t="str">
        <f t="shared" si="26"/>
        <v/>
      </c>
      <c r="H203" s="26" t="b">
        <f t="shared" si="33"/>
        <v>1</v>
      </c>
      <c r="I203" s="26" t="str">
        <f t="shared" si="27"/>
        <v/>
      </c>
      <c r="J203" s="26" t="b">
        <f t="shared" si="34"/>
        <v>1</v>
      </c>
      <c r="K203" s="26" t="str">
        <f t="shared" si="28"/>
        <v/>
      </c>
    </row>
    <row r="204" spans="1:11">
      <c r="D204" s="26" t="b">
        <f t="shared" si="31"/>
        <v>0</v>
      </c>
      <c r="E204" s="26">
        <f t="shared" si="25"/>
        <v>0</v>
      </c>
      <c r="F204" s="26" t="b">
        <f t="shared" si="32"/>
        <v>1</v>
      </c>
      <c r="G204" s="26" t="str">
        <f t="shared" si="26"/>
        <v/>
      </c>
      <c r="H204" s="26" t="b">
        <f t="shared" si="33"/>
        <v>1</v>
      </c>
      <c r="I204" s="26" t="str">
        <f t="shared" si="27"/>
        <v/>
      </c>
      <c r="J204" s="26" t="b">
        <f t="shared" si="34"/>
        <v>1</v>
      </c>
      <c r="K204" s="26" t="str">
        <f t="shared" si="28"/>
        <v/>
      </c>
    </row>
    <row r="205" spans="1:11">
      <c r="D205" s="26" t="b">
        <f t="shared" si="31"/>
        <v>0</v>
      </c>
      <c r="E205" s="26">
        <f t="shared" si="25"/>
        <v>0</v>
      </c>
      <c r="F205" s="26" t="b">
        <f t="shared" si="32"/>
        <v>1</v>
      </c>
      <c r="G205" s="26" t="str">
        <f t="shared" si="26"/>
        <v/>
      </c>
      <c r="H205" s="26" t="b">
        <f t="shared" si="33"/>
        <v>1</v>
      </c>
      <c r="I205" s="26" t="str">
        <f t="shared" si="27"/>
        <v/>
      </c>
      <c r="J205" s="26" t="b">
        <f t="shared" si="34"/>
        <v>1</v>
      </c>
      <c r="K205" s="26" t="str">
        <f t="shared" si="28"/>
        <v/>
      </c>
    </row>
    <row r="206" spans="1:11">
      <c r="D206" s="26" t="b">
        <f t="shared" si="31"/>
        <v>0</v>
      </c>
      <c r="E206" s="26">
        <f t="shared" si="25"/>
        <v>0</v>
      </c>
      <c r="F206" s="26" t="b">
        <f t="shared" si="32"/>
        <v>1</v>
      </c>
      <c r="G206" s="26" t="str">
        <f t="shared" si="26"/>
        <v/>
      </c>
      <c r="H206" s="26" t="b">
        <f t="shared" si="33"/>
        <v>1</v>
      </c>
      <c r="I206" s="26" t="str">
        <f t="shared" si="27"/>
        <v/>
      </c>
      <c r="J206" s="26" t="b">
        <f t="shared" si="34"/>
        <v>1</v>
      </c>
      <c r="K206" s="26" t="str">
        <f t="shared" si="28"/>
        <v/>
      </c>
    </row>
    <row r="207" spans="1:11">
      <c r="D207" s="26" t="b">
        <f t="shared" si="31"/>
        <v>0</v>
      </c>
      <c r="E207" s="26">
        <f t="shared" si="25"/>
        <v>0</v>
      </c>
      <c r="F207" s="26" t="b">
        <f t="shared" si="32"/>
        <v>1</v>
      </c>
      <c r="G207" s="26" t="str">
        <f t="shared" si="26"/>
        <v/>
      </c>
      <c r="H207" s="26" t="b">
        <f t="shared" si="33"/>
        <v>1</v>
      </c>
      <c r="I207" s="26" t="str">
        <f t="shared" si="27"/>
        <v/>
      </c>
      <c r="J207" s="26" t="b">
        <f t="shared" si="34"/>
        <v>1</v>
      </c>
      <c r="K207" s="26" t="str">
        <f t="shared" si="28"/>
        <v/>
      </c>
    </row>
    <row r="208" spans="1:11">
      <c r="D208" s="26" t="b">
        <f t="shared" si="31"/>
        <v>0</v>
      </c>
      <c r="E208" s="26">
        <f t="shared" si="25"/>
        <v>0</v>
      </c>
      <c r="F208" s="26" t="b">
        <f t="shared" si="32"/>
        <v>1</v>
      </c>
      <c r="G208" s="26" t="str">
        <f t="shared" si="26"/>
        <v/>
      </c>
      <c r="H208" s="26" t="b">
        <f t="shared" si="33"/>
        <v>1</v>
      </c>
      <c r="I208" s="26" t="str">
        <f t="shared" si="27"/>
        <v/>
      </c>
      <c r="J208" s="26" t="b">
        <f t="shared" si="34"/>
        <v>1</v>
      </c>
      <c r="K208" s="26" t="str">
        <f t="shared" si="28"/>
        <v/>
      </c>
    </row>
    <row r="209" spans="4:11">
      <c r="D209" s="26" t="b">
        <f t="shared" si="31"/>
        <v>0</v>
      </c>
      <c r="E209" s="26">
        <f t="shared" si="25"/>
        <v>0</v>
      </c>
      <c r="F209" s="26" t="b">
        <f t="shared" si="32"/>
        <v>1</v>
      </c>
      <c r="G209" s="26" t="str">
        <f t="shared" si="26"/>
        <v/>
      </c>
      <c r="H209" s="26" t="b">
        <f t="shared" si="33"/>
        <v>1</v>
      </c>
      <c r="I209" s="26" t="str">
        <f t="shared" si="27"/>
        <v/>
      </c>
      <c r="J209" s="26" t="b">
        <f t="shared" si="34"/>
        <v>1</v>
      </c>
      <c r="K209" s="26" t="str">
        <f t="shared" si="28"/>
        <v/>
      </c>
    </row>
    <row r="210" spans="4:11">
      <c r="D210" s="26" t="b">
        <f t="shared" si="31"/>
        <v>0</v>
      </c>
      <c r="E210" s="26">
        <f t="shared" si="25"/>
        <v>0</v>
      </c>
      <c r="F210" s="26" t="b">
        <f t="shared" si="32"/>
        <v>1</v>
      </c>
      <c r="G210" s="26" t="str">
        <f t="shared" si="26"/>
        <v/>
      </c>
      <c r="H210" s="26" t="b">
        <f t="shared" si="33"/>
        <v>1</v>
      </c>
      <c r="I210" s="26" t="str">
        <f t="shared" si="27"/>
        <v/>
      </c>
      <c r="J210" s="26" t="b">
        <f t="shared" si="34"/>
        <v>1</v>
      </c>
      <c r="K210" s="26" t="str">
        <f t="shared" si="28"/>
        <v/>
      </c>
    </row>
    <row r="211" spans="4:11">
      <c r="D211" s="26" t="b">
        <f t="shared" si="31"/>
        <v>0</v>
      </c>
      <c r="E211" s="26">
        <f t="shared" si="25"/>
        <v>0</v>
      </c>
      <c r="F211" s="26" t="b">
        <f t="shared" si="32"/>
        <v>1</v>
      </c>
      <c r="G211" s="26" t="str">
        <f t="shared" si="26"/>
        <v/>
      </c>
      <c r="H211" s="26" t="b">
        <f t="shared" si="33"/>
        <v>1</v>
      </c>
      <c r="I211" s="26" t="str">
        <f t="shared" si="27"/>
        <v/>
      </c>
      <c r="J211" s="26" t="b">
        <f t="shared" si="34"/>
        <v>1</v>
      </c>
      <c r="K211" s="26" t="str">
        <f t="shared" si="28"/>
        <v/>
      </c>
    </row>
    <row r="212" spans="4:11">
      <c r="D212" s="26" t="b">
        <f t="shared" si="31"/>
        <v>0</v>
      </c>
      <c r="E212" s="26">
        <f t="shared" si="25"/>
        <v>0</v>
      </c>
      <c r="F212" s="26" t="b">
        <f t="shared" si="32"/>
        <v>1</v>
      </c>
      <c r="G212" s="26" t="str">
        <f t="shared" si="26"/>
        <v/>
      </c>
      <c r="H212" s="26" t="b">
        <f t="shared" si="33"/>
        <v>1</v>
      </c>
      <c r="I212" s="26" t="str">
        <f t="shared" si="27"/>
        <v/>
      </c>
      <c r="J212" s="26" t="b">
        <f t="shared" si="34"/>
        <v>1</v>
      </c>
      <c r="K212" s="26" t="str">
        <f t="shared" si="28"/>
        <v/>
      </c>
    </row>
    <row r="213" spans="4:11">
      <c r="D213" s="26" t="b">
        <f t="shared" si="31"/>
        <v>0</v>
      </c>
      <c r="E213" s="26">
        <f t="shared" si="25"/>
        <v>0</v>
      </c>
      <c r="F213" s="26" t="b">
        <f t="shared" si="32"/>
        <v>1</v>
      </c>
      <c r="G213" s="26" t="str">
        <f t="shared" si="26"/>
        <v/>
      </c>
      <c r="H213" s="26" t="b">
        <f t="shared" si="33"/>
        <v>1</v>
      </c>
      <c r="I213" s="26" t="str">
        <f t="shared" si="27"/>
        <v/>
      </c>
      <c r="J213" s="26" t="b">
        <f t="shared" si="34"/>
        <v>1</v>
      </c>
      <c r="K213" s="26" t="str">
        <f t="shared" si="28"/>
        <v/>
      </c>
    </row>
    <row r="214" spans="4:11">
      <c r="D214" s="26" t="b">
        <f t="shared" si="31"/>
        <v>0</v>
      </c>
      <c r="E214" s="26">
        <f t="shared" si="25"/>
        <v>0</v>
      </c>
      <c r="F214" s="26" t="b">
        <f t="shared" si="32"/>
        <v>1</v>
      </c>
      <c r="G214" s="26" t="str">
        <f t="shared" si="26"/>
        <v/>
      </c>
      <c r="H214" s="26" t="b">
        <f t="shared" si="33"/>
        <v>1</v>
      </c>
      <c r="I214" s="26" t="str">
        <f t="shared" si="27"/>
        <v/>
      </c>
      <c r="J214" s="26" t="b">
        <f t="shared" si="34"/>
        <v>1</v>
      </c>
      <c r="K214" s="26" t="str">
        <f t="shared" si="28"/>
        <v/>
      </c>
    </row>
    <row r="215" spans="4:11">
      <c r="D215" s="26" t="b">
        <f t="shared" si="31"/>
        <v>0</v>
      </c>
      <c r="E215" s="26">
        <f t="shared" si="25"/>
        <v>0</v>
      </c>
      <c r="F215" s="26" t="b">
        <f t="shared" si="32"/>
        <v>1</v>
      </c>
      <c r="G215" s="26" t="str">
        <f t="shared" si="26"/>
        <v/>
      </c>
      <c r="H215" s="26" t="b">
        <f t="shared" si="33"/>
        <v>1</v>
      </c>
      <c r="I215" s="26" t="str">
        <f t="shared" si="27"/>
        <v/>
      </c>
      <c r="J215" s="26" t="b">
        <f t="shared" si="34"/>
        <v>1</v>
      </c>
      <c r="K215" s="26" t="str">
        <f t="shared" si="28"/>
        <v/>
      </c>
    </row>
    <row r="216" spans="4:11">
      <c r="D216" s="26" t="b">
        <f t="shared" si="31"/>
        <v>0</v>
      </c>
      <c r="E216" s="26">
        <f t="shared" si="25"/>
        <v>0</v>
      </c>
      <c r="F216" s="26" t="b">
        <f t="shared" si="32"/>
        <v>1</v>
      </c>
      <c r="G216" s="26" t="str">
        <f t="shared" si="26"/>
        <v/>
      </c>
      <c r="H216" s="26" t="b">
        <f t="shared" si="33"/>
        <v>1</v>
      </c>
      <c r="I216" s="26" t="str">
        <f t="shared" si="27"/>
        <v/>
      </c>
      <c r="J216" s="26" t="b">
        <f t="shared" si="34"/>
        <v>1</v>
      </c>
      <c r="K216" s="26" t="str">
        <f t="shared" si="28"/>
        <v/>
      </c>
    </row>
    <row r="217" spans="4:11">
      <c r="D217" s="26" t="b">
        <f t="shared" si="31"/>
        <v>0</v>
      </c>
      <c r="E217" s="26">
        <f t="shared" si="25"/>
        <v>0</v>
      </c>
      <c r="F217" s="26" t="b">
        <f t="shared" si="32"/>
        <v>1</v>
      </c>
      <c r="G217" s="26" t="str">
        <f t="shared" si="26"/>
        <v/>
      </c>
      <c r="H217" s="26" t="b">
        <f t="shared" si="33"/>
        <v>1</v>
      </c>
      <c r="I217" s="26" t="str">
        <f t="shared" si="27"/>
        <v/>
      </c>
      <c r="J217" s="26" t="b">
        <f t="shared" si="34"/>
        <v>1</v>
      </c>
      <c r="K217" s="26" t="str">
        <f t="shared" si="28"/>
        <v/>
      </c>
    </row>
    <row r="218" spans="4:11">
      <c r="D218" s="26" t="b">
        <f t="shared" si="31"/>
        <v>0</v>
      </c>
      <c r="E218" s="26">
        <f t="shared" si="25"/>
        <v>0</v>
      </c>
      <c r="F218" s="26" t="b">
        <f t="shared" si="32"/>
        <v>1</v>
      </c>
      <c r="G218" s="26" t="str">
        <f t="shared" si="26"/>
        <v/>
      </c>
      <c r="H218" s="26" t="b">
        <f t="shared" si="33"/>
        <v>1</v>
      </c>
      <c r="I218" s="26" t="str">
        <f t="shared" si="27"/>
        <v/>
      </c>
      <c r="J218" s="26" t="b">
        <f t="shared" si="34"/>
        <v>1</v>
      </c>
      <c r="K218" s="26" t="str">
        <f t="shared" si="28"/>
        <v/>
      </c>
    </row>
    <row r="219" spans="4:11">
      <c r="D219" s="26" t="b">
        <f t="shared" si="31"/>
        <v>0</v>
      </c>
      <c r="E219" s="26">
        <f t="shared" si="25"/>
        <v>0</v>
      </c>
      <c r="F219" s="26" t="b">
        <f t="shared" si="32"/>
        <v>1</v>
      </c>
      <c r="G219" s="26" t="str">
        <f t="shared" si="26"/>
        <v/>
      </c>
      <c r="H219" s="26" t="b">
        <f t="shared" si="33"/>
        <v>1</v>
      </c>
      <c r="I219" s="26" t="str">
        <f t="shared" si="27"/>
        <v/>
      </c>
      <c r="J219" s="26" t="b">
        <f t="shared" si="34"/>
        <v>1</v>
      </c>
      <c r="K219" s="26" t="str">
        <f t="shared" si="28"/>
        <v/>
      </c>
    </row>
    <row r="220" spans="4:11">
      <c r="D220" s="26" t="b">
        <f t="shared" si="31"/>
        <v>0</v>
      </c>
      <c r="E220" s="26">
        <f t="shared" si="25"/>
        <v>0</v>
      </c>
      <c r="F220" s="26" t="b">
        <f t="shared" si="32"/>
        <v>1</v>
      </c>
      <c r="G220" s="26" t="str">
        <f t="shared" si="26"/>
        <v/>
      </c>
      <c r="H220" s="26" t="b">
        <f t="shared" si="33"/>
        <v>1</v>
      </c>
      <c r="I220" s="26" t="str">
        <f t="shared" si="27"/>
        <v/>
      </c>
      <c r="J220" s="26" t="b">
        <f t="shared" si="34"/>
        <v>1</v>
      </c>
      <c r="K220" s="26" t="str">
        <f t="shared" si="28"/>
        <v/>
      </c>
    </row>
    <row r="221" spans="4:11">
      <c r="D221" s="26" t="b">
        <f t="shared" si="31"/>
        <v>0</v>
      </c>
      <c r="E221" s="26">
        <f t="shared" si="25"/>
        <v>0</v>
      </c>
      <c r="F221" s="26" t="b">
        <f t="shared" si="32"/>
        <v>1</v>
      </c>
      <c r="G221" s="26" t="str">
        <f t="shared" si="26"/>
        <v/>
      </c>
      <c r="H221" s="26" t="b">
        <f t="shared" si="33"/>
        <v>1</v>
      </c>
      <c r="I221" s="26" t="str">
        <f t="shared" si="27"/>
        <v/>
      </c>
      <c r="J221" s="26" t="b">
        <f t="shared" si="34"/>
        <v>1</v>
      </c>
      <c r="K221" s="26" t="str">
        <f t="shared" si="28"/>
        <v/>
      </c>
    </row>
    <row r="222" spans="4:11">
      <c r="D222" s="26" t="b">
        <f t="shared" si="31"/>
        <v>0</v>
      </c>
      <c r="E222" s="26">
        <f t="shared" si="25"/>
        <v>0</v>
      </c>
      <c r="F222" s="26" t="b">
        <f t="shared" si="32"/>
        <v>1</v>
      </c>
      <c r="G222" s="26" t="str">
        <f t="shared" si="26"/>
        <v/>
      </c>
      <c r="H222" s="26" t="b">
        <f t="shared" si="33"/>
        <v>1</v>
      </c>
      <c r="I222" s="26" t="str">
        <f t="shared" si="27"/>
        <v/>
      </c>
      <c r="J222" s="26" t="b">
        <f t="shared" si="34"/>
        <v>1</v>
      </c>
      <c r="K222" s="26" t="str">
        <f t="shared" si="28"/>
        <v/>
      </c>
    </row>
    <row r="223" spans="4:11">
      <c r="D223" s="26" t="b">
        <f t="shared" si="31"/>
        <v>0</v>
      </c>
      <c r="E223" s="26">
        <f t="shared" si="25"/>
        <v>0</v>
      </c>
      <c r="F223" s="26" t="b">
        <f t="shared" si="32"/>
        <v>1</v>
      </c>
      <c r="G223" s="26" t="str">
        <f t="shared" si="26"/>
        <v/>
      </c>
      <c r="H223" s="26" t="b">
        <f t="shared" si="33"/>
        <v>1</v>
      </c>
      <c r="I223" s="26" t="str">
        <f t="shared" si="27"/>
        <v/>
      </c>
      <c r="J223" s="26" t="b">
        <f t="shared" si="34"/>
        <v>1</v>
      </c>
      <c r="K223" s="26" t="str">
        <f t="shared" si="28"/>
        <v/>
      </c>
    </row>
    <row r="224" spans="4:11">
      <c r="D224" s="26" t="b">
        <f t="shared" si="31"/>
        <v>0</v>
      </c>
      <c r="E224" s="26">
        <f t="shared" si="25"/>
        <v>0</v>
      </c>
      <c r="F224" s="26" t="b">
        <f t="shared" si="32"/>
        <v>1</v>
      </c>
      <c r="G224" s="26" t="str">
        <f t="shared" si="26"/>
        <v/>
      </c>
      <c r="H224" s="26" t="b">
        <f t="shared" si="33"/>
        <v>1</v>
      </c>
      <c r="I224" s="26" t="str">
        <f t="shared" si="27"/>
        <v/>
      </c>
      <c r="J224" s="26" t="b">
        <f t="shared" si="34"/>
        <v>1</v>
      </c>
      <c r="K224" s="26" t="str">
        <f t="shared" si="28"/>
        <v/>
      </c>
    </row>
    <row r="225" spans="4:11">
      <c r="D225" s="26" t="b">
        <f t="shared" si="31"/>
        <v>0</v>
      </c>
      <c r="E225" s="26">
        <f t="shared" si="25"/>
        <v>0</v>
      </c>
      <c r="F225" s="26" t="b">
        <f t="shared" si="32"/>
        <v>1</v>
      </c>
      <c r="G225" s="26" t="str">
        <f t="shared" si="26"/>
        <v/>
      </c>
      <c r="H225" s="26" t="b">
        <f t="shared" si="33"/>
        <v>1</v>
      </c>
      <c r="I225" s="26" t="str">
        <f t="shared" si="27"/>
        <v/>
      </c>
      <c r="J225" s="26" t="b">
        <f t="shared" si="34"/>
        <v>1</v>
      </c>
      <c r="K225" s="26" t="str">
        <f t="shared" si="28"/>
        <v/>
      </c>
    </row>
    <row r="226" spans="4:11">
      <c r="D226" s="26" t="b">
        <f t="shared" si="31"/>
        <v>0</v>
      </c>
      <c r="E226" s="26">
        <f t="shared" si="25"/>
        <v>0</v>
      </c>
      <c r="F226" s="26" t="b">
        <f t="shared" si="32"/>
        <v>1</v>
      </c>
      <c r="G226" s="26" t="str">
        <f t="shared" si="26"/>
        <v/>
      </c>
      <c r="H226" s="26" t="b">
        <f t="shared" si="33"/>
        <v>1</v>
      </c>
      <c r="I226" s="26" t="str">
        <f t="shared" si="27"/>
        <v/>
      </c>
      <c r="J226" s="26" t="b">
        <f t="shared" si="34"/>
        <v>1</v>
      </c>
      <c r="K226" s="26" t="str">
        <f t="shared" si="28"/>
        <v/>
      </c>
    </row>
    <row r="227" spans="4:11">
      <c r="D227" s="26" t="b">
        <f t="shared" si="31"/>
        <v>0</v>
      </c>
      <c r="E227" s="26">
        <f t="shared" si="25"/>
        <v>0</v>
      </c>
      <c r="F227" s="26" t="b">
        <f t="shared" si="32"/>
        <v>1</v>
      </c>
      <c r="G227" s="26" t="str">
        <f t="shared" si="26"/>
        <v/>
      </c>
      <c r="H227" s="26" t="b">
        <f t="shared" si="33"/>
        <v>1</v>
      </c>
      <c r="I227" s="26" t="str">
        <f t="shared" si="27"/>
        <v/>
      </c>
      <c r="J227" s="26" t="b">
        <f t="shared" si="34"/>
        <v>1</v>
      </c>
      <c r="K227" s="26" t="str">
        <f t="shared" si="28"/>
        <v/>
      </c>
    </row>
    <row r="228" spans="4:11">
      <c r="D228" s="26" t="b">
        <f t="shared" si="31"/>
        <v>0</v>
      </c>
      <c r="E228" s="26">
        <f t="shared" si="25"/>
        <v>0</v>
      </c>
      <c r="F228" s="26" t="b">
        <f t="shared" si="32"/>
        <v>1</v>
      </c>
      <c r="G228" s="26" t="str">
        <f t="shared" si="26"/>
        <v/>
      </c>
      <c r="H228" s="26" t="b">
        <f t="shared" si="33"/>
        <v>1</v>
      </c>
      <c r="I228" s="26" t="str">
        <f t="shared" si="27"/>
        <v/>
      </c>
      <c r="J228" s="26" t="b">
        <f t="shared" si="34"/>
        <v>1</v>
      </c>
      <c r="K228" s="26" t="str">
        <f t="shared" si="28"/>
        <v/>
      </c>
    </row>
    <row r="229" spans="4:11">
      <c r="D229" s="26" t="b">
        <f t="shared" si="31"/>
        <v>0</v>
      </c>
      <c r="E229" s="26">
        <f t="shared" si="25"/>
        <v>0</v>
      </c>
      <c r="F229" s="26" t="b">
        <f t="shared" si="32"/>
        <v>1</v>
      </c>
      <c r="G229" s="26" t="str">
        <f t="shared" si="26"/>
        <v/>
      </c>
      <c r="H229" s="26" t="b">
        <f t="shared" si="33"/>
        <v>1</v>
      </c>
      <c r="I229" s="26" t="str">
        <f t="shared" si="27"/>
        <v/>
      </c>
      <c r="J229" s="26" t="b">
        <f t="shared" si="34"/>
        <v>1</v>
      </c>
      <c r="K229" s="26" t="str">
        <f t="shared" si="28"/>
        <v/>
      </c>
    </row>
    <row r="230" spans="4:11">
      <c r="D230" s="26" t="b">
        <f t="shared" si="31"/>
        <v>0</v>
      </c>
      <c r="E230" s="26">
        <f t="shared" si="25"/>
        <v>0</v>
      </c>
      <c r="F230" s="26" t="b">
        <f t="shared" si="32"/>
        <v>1</v>
      </c>
      <c r="G230" s="26" t="str">
        <f t="shared" si="26"/>
        <v/>
      </c>
      <c r="H230" s="26" t="b">
        <f t="shared" si="33"/>
        <v>1</v>
      </c>
      <c r="I230" s="26" t="str">
        <f t="shared" si="27"/>
        <v/>
      </c>
      <c r="J230" s="26" t="b">
        <f t="shared" si="34"/>
        <v>1</v>
      </c>
      <c r="K230" s="26" t="str">
        <f t="shared" si="28"/>
        <v/>
      </c>
    </row>
    <row r="231" spans="4:11">
      <c r="D231" s="26" t="b">
        <f t="shared" si="31"/>
        <v>0</v>
      </c>
      <c r="E231" s="26">
        <f t="shared" si="25"/>
        <v>0</v>
      </c>
      <c r="F231" s="26" t="b">
        <f t="shared" si="32"/>
        <v>1</v>
      </c>
      <c r="G231" s="26" t="str">
        <f t="shared" si="26"/>
        <v/>
      </c>
      <c r="H231" s="26" t="b">
        <f t="shared" si="33"/>
        <v>1</v>
      </c>
      <c r="I231" s="26" t="str">
        <f t="shared" si="27"/>
        <v/>
      </c>
      <c r="J231" s="26" t="b">
        <f t="shared" si="34"/>
        <v>1</v>
      </c>
      <c r="K231" s="26" t="str">
        <f t="shared" si="28"/>
        <v/>
      </c>
    </row>
    <row r="232" spans="4:11">
      <c r="D232" s="26" t="b">
        <f t="shared" si="31"/>
        <v>0</v>
      </c>
      <c r="E232" s="26">
        <f t="shared" si="25"/>
        <v>0</v>
      </c>
      <c r="F232" s="26" t="b">
        <f t="shared" si="32"/>
        <v>1</v>
      </c>
      <c r="G232" s="26" t="str">
        <f t="shared" si="26"/>
        <v/>
      </c>
      <c r="H232" s="26" t="b">
        <f t="shared" si="33"/>
        <v>1</v>
      </c>
      <c r="I232" s="26" t="str">
        <f t="shared" si="27"/>
        <v/>
      </c>
      <c r="J232" s="26" t="b">
        <f t="shared" si="34"/>
        <v>1</v>
      </c>
      <c r="K232" s="26" t="str">
        <f t="shared" si="28"/>
        <v/>
      </c>
    </row>
  </sheetData>
  <autoFilter ref="A1:C150"/>
  <sortState ref="A1:K232">
    <sortCondition ref="A1:A232"/>
  </sortState>
  <pageMargins left="0.75" right="0.75" top="1" bottom="1" header="0.5" footer="0.5"/>
  <drawing r:id="rId1"/>
  <extLst>
    <ext xmlns:x14="http://schemas.microsoft.com/office/spreadsheetml/2009/9/main" uri="{78C0D931-6437-407d-A8EE-F0AAD7539E65}">
      <x14:conditionalFormattings>
        <x14:conditionalFormatting xmlns:xm="http://schemas.microsoft.com/office/excel/2006/main">
          <x14:cfRule type="expression" priority="1" stopIfTrue="1" id="{16212513-3A24-B840-9CB1-6D72DAAB4469}">
            <xm:f>IF(ISBLANK(C2),FLASE,COUNTIF(Cabins!$B$2:$B$35,C2)&lt; 1)</xm:f>
            <x14:dxf>
              <font>
                <color rgb="FF9C0006"/>
              </font>
              <fill>
                <patternFill>
                  <bgColor rgb="FFFFC7CE"/>
                </patternFill>
              </fill>
            </x14:dxf>
          </x14:cfRule>
          <xm:sqref>C2:C150</xm:sqref>
        </x14:conditionalFormatting>
      </x14:conditionalFormattings>
    </ext>
    <ext xmlns:mx="http://schemas.microsoft.com/office/mac/excel/2008/main" uri="{64002731-A6B0-56B0-2670-7721B7C09600}">
      <mx:PLV Mode="0" OnePage="0" WScale="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F400"/>
  <sheetViews>
    <sheetView workbookViewId="0"/>
    <sheetView workbookViewId="1">
      <selection activeCell="I26" sqref="I26"/>
    </sheetView>
  </sheetViews>
  <sheetFormatPr baseColWidth="10" defaultRowHeight="13" x14ac:dyDescent="0"/>
  <cols>
    <col min="1" max="16384" width="10.7109375" style="26"/>
  </cols>
  <sheetData>
    <row r="1" spans="1:6">
      <c r="A1" s="29" t="s">
        <v>772</v>
      </c>
      <c r="B1" s="29" t="s">
        <v>773</v>
      </c>
      <c r="C1" s="29" t="s">
        <v>774</v>
      </c>
      <c r="D1" s="29" t="s">
        <v>775</v>
      </c>
      <c r="E1" s="29" t="s">
        <v>776</v>
      </c>
      <c r="F1" s="29" t="s">
        <v>777</v>
      </c>
    </row>
    <row r="2" spans="1:6">
      <c r="A2" s="31" t="s">
        <v>446</v>
      </c>
      <c r="B2" s="31" t="s">
        <v>447</v>
      </c>
      <c r="C2" t="s">
        <v>395</v>
      </c>
      <c r="D2" s="31">
        <v>1</v>
      </c>
      <c r="E2" s="31">
        <v>1</v>
      </c>
      <c r="F2" s="31">
        <v>1990</v>
      </c>
    </row>
    <row r="3" spans="1:6">
      <c r="A3" s="31" t="s">
        <v>430</v>
      </c>
      <c r="B3" s="31" t="s">
        <v>431</v>
      </c>
      <c r="C3" t="s">
        <v>395</v>
      </c>
      <c r="D3" s="31">
        <v>1</v>
      </c>
      <c r="E3" s="31">
        <v>1</v>
      </c>
      <c r="F3" s="31">
        <v>1990</v>
      </c>
    </row>
    <row r="4" spans="1:6">
      <c r="A4" s="31" t="s">
        <v>615</v>
      </c>
      <c r="B4" s="31" t="s">
        <v>616</v>
      </c>
      <c r="C4" t="s">
        <v>395</v>
      </c>
      <c r="D4" s="31">
        <v>1</v>
      </c>
      <c r="E4" s="31">
        <v>1</v>
      </c>
      <c r="F4" s="31">
        <v>1990</v>
      </c>
    </row>
    <row r="5" spans="1:6">
      <c r="A5" s="31" t="s">
        <v>595</v>
      </c>
      <c r="B5" s="31" t="s">
        <v>596</v>
      </c>
      <c r="C5" t="s">
        <v>395</v>
      </c>
      <c r="D5" s="31">
        <v>1</v>
      </c>
      <c r="E5" s="31">
        <v>1</v>
      </c>
      <c r="F5" s="31">
        <v>1990</v>
      </c>
    </row>
    <row r="6" spans="1:6">
      <c r="A6" s="31" t="s">
        <v>655</v>
      </c>
      <c r="B6" s="31" t="s">
        <v>656</v>
      </c>
      <c r="C6" t="s">
        <v>395</v>
      </c>
      <c r="D6" s="31">
        <v>1</v>
      </c>
      <c r="E6" s="31">
        <v>1</v>
      </c>
      <c r="F6" s="31">
        <v>1990</v>
      </c>
    </row>
    <row r="7" spans="1:6">
      <c r="A7" s="31" t="s">
        <v>514</v>
      </c>
      <c r="B7" s="31" t="s">
        <v>515</v>
      </c>
      <c r="C7" t="s">
        <v>395</v>
      </c>
      <c r="D7" s="31">
        <v>1</v>
      </c>
      <c r="E7" s="31">
        <v>1</v>
      </c>
      <c r="F7" s="31">
        <v>1990</v>
      </c>
    </row>
    <row r="8" spans="1:6">
      <c r="A8" s="31" t="s">
        <v>449</v>
      </c>
      <c r="B8" s="31" t="s">
        <v>450</v>
      </c>
      <c r="C8" t="s">
        <v>395</v>
      </c>
      <c r="D8" s="31">
        <v>1</v>
      </c>
      <c r="E8" s="31">
        <v>1</v>
      </c>
      <c r="F8" s="31">
        <v>1990</v>
      </c>
    </row>
    <row r="9" spans="1:6">
      <c r="A9" s="31" t="s">
        <v>433</v>
      </c>
      <c r="B9" s="31" t="s">
        <v>434</v>
      </c>
      <c r="C9" t="s">
        <v>395</v>
      </c>
      <c r="D9" s="31">
        <v>1</v>
      </c>
      <c r="E9" s="31">
        <v>1</v>
      </c>
      <c r="F9" s="31">
        <v>1990</v>
      </c>
    </row>
    <row r="10" spans="1:6">
      <c r="A10" s="31" t="s">
        <v>416</v>
      </c>
      <c r="B10" s="31" t="s">
        <v>417</v>
      </c>
      <c r="C10" t="s">
        <v>395</v>
      </c>
      <c r="D10" s="31">
        <v>1</v>
      </c>
      <c r="E10" s="31">
        <v>1</v>
      </c>
      <c r="F10" s="31">
        <v>1990</v>
      </c>
    </row>
    <row r="11" spans="1:6">
      <c r="A11" s="31" t="s">
        <v>364</v>
      </c>
      <c r="B11" s="31" t="s">
        <v>618</v>
      </c>
      <c r="C11" t="s">
        <v>395</v>
      </c>
      <c r="D11" s="31">
        <v>1</v>
      </c>
      <c r="E11" s="31">
        <v>1</v>
      </c>
      <c r="F11" s="31">
        <v>1990</v>
      </c>
    </row>
    <row r="12" spans="1:6">
      <c r="A12" s="31" t="s">
        <v>385</v>
      </c>
      <c r="B12" s="31" t="s">
        <v>473</v>
      </c>
      <c r="C12" t="s">
        <v>395</v>
      </c>
      <c r="D12" s="31">
        <v>1</v>
      </c>
      <c r="E12" s="31">
        <v>1</v>
      </c>
      <c r="F12" s="31">
        <v>1990</v>
      </c>
    </row>
    <row r="13" spans="1:6">
      <c r="A13" s="31" t="s">
        <v>475</v>
      </c>
      <c r="B13" s="31" t="s">
        <v>476</v>
      </c>
      <c r="C13" t="s">
        <v>418</v>
      </c>
      <c r="D13" s="31">
        <v>1</v>
      </c>
      <c r="E13" s="31">
        <v>1</v>
      </c>
      <c r="F13" s="31">
        <v>1990</v>
      </c>
    </row>
    <row r="14" spans="1:6">
      <c r="A14" s="31" t="s">
        <v>475</v>
      </c>
      <c r="B14" s="31" t="s">
        <v>569</v>
      </c>
      <c r="C14" t="s">
        <v>421</v>
      </c>
      <c r="D14" s="31">
        <v>1</v>
      </c>
      <c r="E14" s="31">
        <v>1</v>
      </c>
      <c r="F14" s="31">
        <v>1990</v>
      </c>
    </row>
    <row r="15" spans="1:6">
      <c r="A15" s="31" t="s">
        <v>551</v>
      </c>
      <c r="B15" s="31" t="s">
        <v>552</v>
      </c>
      <c r="C15" t="s">
        <v>418</v>
      </c>
      <c r="D15" s="31">
        <v>1</v>
      </c>
      <c r="E15" s="31">
        <v>1</v>
      </c>
      <c r="F15" s="31">
        <v>1990</v>
      </c>
    </row>
    <row r="16" spans="1:6">
      <c r="A16" s="31" t="s">
        <v>487</v>
      </c>
      <c r="B16" s="31" t="s">
        <v>488</v>
      </c>
      <c r="C16" t="s">
        <v>418</v>
      </c>
      <c r="D16" s="31">
        <v>1</v>
      </c>
      <c r="E16" s="31">
        <v>1</v>
      </c>
      <c r="F16" s="31">
        <v>1990</v>
      </c>
    </row>
    <row r="17" spans="1:6">
      <c r="A17" s="31" t="s">
        <v>477</v>
      </c>
      <c r="B17" s="31" t="s">
        <v>478</v>
      </c>
      <c r="C17" t="s">
        <v>418</v>
      </c>
      <c r="D17" s="31">
        <v>1</v>
      </c>
      <c r="E17" s="31">
        <v>1</v>
      </c>
      <c r="F17" s="31">
        <v>1990</v>
      </c>
    </row>
    <row r="18" spans="1:6">
      <c r="A18" s="31" t="s">
        <v>741</v>
      </c>
      <c r="B18" s="31" t="s">
        <v>742</v>
      </c>
      <c r="C18" t="s">
        <v>418</v>
      </c>
      <c r="D18" s="31">
        <v>1</v>
      </c>
      <c r="E18" s="31">
        <v>1</v>
      </c>
      <c r="F18" s="31">
        <v>1990</v>
      </c>
    </row>
    <row r="19" spans="1:6">
      <c r="A19" s="31" t="s">
        <v>490</v>
      </c>
      <c r="B19" s="31" t="s">
        <v>491</v>
      </c>
      <c r="C19" t="s">
        <v>432</v>
      </c>
      <c r="D19" s="31">
        <v>1</v>
      </c>
      <c r="E19" s="31">
        <v>1</v>
      </c>
      <c r="F19" s="31">
        <v>1990</v>
      </c>
    </row>
    <row r="20" spans="1:6">
      <c r="A20" s="31" t="s">
        <v>619</v>
      </c>
      <c r="B20" s="31" t="s">
        <v>443</v>
      </c>
      <c r="C20" t="s">
        <v>432</v>
      </c>
      <c r="D20" s="31">
        <v>1</v>
      </c>
      <c r="E20" s="31">
        <v>1</v>
      </c>
      <c r="F20" s="31">
        <v>1990</v>
      </c>
    </row>
    <row r="21" spans="1:6">
      <c r="A21" s="31" t="s">
        <v>492</v>
      </c>
      <c r="B21" s="31" t="s">
        <v>493</v>
      </c>
      <c r="C21" t="s">
        <v>432</v>
      </c>
      <c r="D21" s="31">
        <v>1</v>
      </c>
      <c r="E21" s="31">
        <v>1</v>
      </c>
      <c r="F21" s="31">
        <v>1990</v>
      </c>
    </row>
    <row r="22" spans="1:6">
      <c r="A22" s="31" t="s">
        <v>534</v>
      </c>
      <c r="B22" s="31" t="s">
        <v>535</v>
      </c>
      <c r="C22" t="s">
        <v>432</v>
      </c>
      <c r="D22" s="31">
        <v>1</v>
      </c>
      <c r="E22" s="31">
        <v>1</v>
      </c>
      <c r="F22" s="31">
        <v>1990</v>
      </c>
    </row>
    <row r="23" spans="1:6">
      <c r="A23" s="31" t="s">
        <v>571</v>
      </c>
      <c r="B23" s="31" t="s">
        <v>572</v>
      </c>
      <c r="C23" t="s">
        <v>432</v>
      </c>
      <c r="D23" s="31">
        <v>1</v>
      </c>
      <c r="E23" s="31">
        <v>1</v>
      </c>
      <c r="F23" s="31">
        <v>1990</v>
      </c>
    </row>
    <row r="24" spans="1:6">
      <c r="A24" s="31" t="s">
        <v>573</v>
      </c>
      <c r="B24" s="31" t="s">
        <v>574</v>
      </c>
      <c r="C24" t="s">
        <v>432</v>
      </c>
      <c r="D24" s="31">
        <v>1</v>
      </c>
      <c r="E24" s="31">
        <v>1</v>
      </c>
      <c r="F24" s="31">
        <v>1990</v>
      </c>
    </row>
    <row r="25" spans="1:6">
      <c r="A25" s="31" t="s">
        <v>575</v>
      </c>
      <c r="B25" s="31" t="s">
        <v>576</v>
      </c>
      <c r="C25" t="s">
        <v>432</v>
      </c>
      <c r="D25" s="31">
        <v>1</v>
      </c>
      <c r="E25" s="31">
        <v>1</v>
      </c>
      <c r="F25" s="31">
        <v>1990</v>
      </c>
    </row>
    <row r="26" spans="1:6">
      <c r="A26" s="31" t="s">
        <v>537</v>
      </c>
      <c r="B26" s="31" t="s">
        <v>538</v>
      </c>
      <c r="C26" t="s">
        <v>432</v>
      </c>
      <c r="D26" s="31">
        <v>1</v>
      </c>
      <c r="E26" s="31">
        <v>1</v>
      </c>
      <c r="F26" s="31">
        <v>1990</v>
      </c>
    </row>
    <row r="27" spans="1:6">
      <c r="A27" s="31" t="s">
        <v>396</v>
      </c>
      <c r="B27" s="31" t="s">
        <v>397</v>
      </c>
      <c r="C27" t="s">
        <v>448</v>
      </c>
      <c r="D27" s="31">
        <v>1</v>
      </c>
      <c r="E27" s="31">
        <v>1</v>
      </c>
      <c r="F27" s="31">
        <v>1990</v>
      </c>
    </row>
    <row r="28" spans="1:6">
      <c r="A28" s="31" t="s">
        <v>451</v>
      </c>
      <c r="B28" s="31" t="s">
        <v>452</v>
      </c>
      <c r="C28" t="s">
        <v>448</v>
      </c>
      <c r="D28" s="31">
        <v>1</v>
      </c>
      <c r="E28" s="31">
        <v>1</v>
      </c>
      <c r="F28" s="31">
        <v>1990</v>
      </c>
    </row>
    <row r="29" spans="1:6">
      <c r="A29" s="31" t="s">
        <v>577</v>
      </c>
      <c r="B29" s="31" t="s">
        <v>578</v>
      </c>
      <c r="C29" t="s">
        <v>448</v>
      </c>
      <c r="D29" s="31">
        <v>1</v>
      </c>
      <c r="E29" s="31">
        <v>1</v>
      </c>
      <c r="F29" s="31">
        <v>1990</v>
      </c>
    </row>
    <row r="30" spans="1:6">
      <c r="A30" s="31" t="s">
        <v>398</v>
      </c>
      <c r="B30" s="31" t="s">
        <v>399</v>
      </c>
      <c r="C30" t="s">
        <v>448</v>
      </c>
      <c r="D30" s="31">
        <v>1</v>
      </c>
      <c r="E30" s="31">
        <v>1</v>
      </c>
      <c r="F30" s="31">
        <v>1990</v>
      </c>
    </row>
    <row r="31" spans="1:6">
      <c r="A31" s="31" t="s">
        <v>629</v>
      </c>
      <c r="B31" s="31" t="s">
        <v>630</v>
      </c>
      <c r="C31" t="s">
        <v>448</v>
      </c>
      <c r="D31" s="31">
        <v>1</v>
      </c>
      <c r="E31" s="31">
        <v>1</v>
      </c>
      <c r="F31" s="31">
        <v>1990</v>
      </c>
    </row>
    <row r="32" spans="1:6">
      <c r="A32" s="31" t="s">
        <v>620</v>
      </c>
      <c r="B32" s="31" t="s">
        <v>621</v>
      </c>
      <c r="C32" t="s">
        <v>448</v>
      </c>
      <c r="D32" s="31">
        <v>1</v>
      </c>
      <c r="E32" s="31">
        <v>1</v>
      </c>
      <c r="F32" s="31">
        <v>1990</v>
      </c>
    </row>
    <row r="33" spans="1:6">
      <c r="A33" s="31" t="s">
        <v>755</v>
      </c>
      <c r="B33" s="31" t="s">
        <v>756</v>
      </c>
      <c r="C33" t="s">
        <v>448</v>
      </c>
      <c r="D33" s="31">
        <v>1</v>
      </c>
      <c r="E33" s="31">
        <v>1</v>
      </c>
      <c r="F33" s="31">
        <v>1990</v>
      </c>
    </row>
    <row r="34" spans="1:6">
      <c r="A34" s="31" t="s">
        <v>681</v>
      </c>
      <c r="B34" s="31" t="s">
        <v>682</v>
      </c>
      <c r="C34" t="s">
        <v>448</v>
      </c>
      <c r="D34" s="31">
        <v>1</v>
      </c>
      <c r="E34" s="31">
        <v>1</v>
      </c>
      <c r="F34" s="31">
        <v>1990</v>
      </c>
    </row>
    <row r="35" spans="1:6">
      <c r="A35" s="31" t="s">
        <v>681</v>
      </c>
      <c r="B35" s="31" t="s">
        <v>684</v>
      </c>
      <c r="C35" t="s">
        <v>448</v>
      </c>
      <c r="D35" s="31">
        <v>1</v>
      </c>
      <c r="E35" s="31">
        <v>1</v>
      </c>
      <c r="F35" s="31">
        <v>1990</v>
      </c>
    </row>
    <row r="36" spans="1:6">
      <c r="A36" s="31" t="s">
        <v>400</v>
      </c>
      <c r="B36" s="31" t="s">
        <v>401</v>
      </c>
      <c r="C36" t="s">
        <v>448</v>
      </c>
      <c r="D36" s="31">
        <v>1</v>
      </c>
      <c r="E36" s="31">
        <v>1</v>
      </c>
      <c r="F36" s="31">
        <v>1990</v>
      </c>
    </row>
    <row r="37" spans="1:6">
      <c r="A37" s="31" t="s">
        <v>419</v>
      </c>
      <c r="B37" s="31" t="s">
        <v>420</v>
      </c>
      <c r="C37" t="s">
        <v>448</v>
      </c>
      <c r="D37" s="31">
        <v>1</v>
      </c>
      <c r="E37" s="31">
        <v>1</v>
      </c>
      <c r="F37" s="31">
        <v>1990</v>
      </c>
    </row>
    <row r="38" spans="1:6">
      <c r="A38" s="31" t="s">
        <v>419</v>
      </c>
      <c r="B38" s="31" t="s">
        <v>658</v>
      </c>
      <c r="C38" t="s">
        <v>448</v>
      </c>
      <c r="D38" s="31">
        <v>1</v>
      </c>
      <c r="E38" s="31">
        <v>1</v>
      </c>
      <c r="F38" s="31">
        <v>1990</v>
      </c>
    </row>
    <row r="39" spans="1:6">
      <c r="A39" s="31" t="s">
        <v>648</v>
      </c>
      <c r="B39" s="31" t="s">
        <v>649</v>
      </c>
      <c r="C39" t="s">
        <v>448</v>
      </c>
      <c r="D39" s="31">
        <v>1</v>
      </c>
      <c r="E39" s="31">
        <v>1</v>
      </c>
      <c r="F39" s="31">
        <v>1990</v>
      </c>
    </row>
    <row r="40" spans="1:6">
      <c r="A40" s="31" t="s">
        <v>744</v>
      </c>
      <c r="B40" s="31" t="s">
        <v>616</v>
      </c>
      <c r="C40" t="s">
        <v>474</v>
      </c>
      <c r="D40" s="31">
        <v>1</v>
      </c>
      <c r="E40" s="31">
        <v>1</v>
      </c>
      <c r="F40" s="31">
        <v>1990</v>
      </c>
    </row>
    <row r="41" spans="1:6">
      <c r="A41" s="31" t="s">
        <v>659</v>
      </c>
      <c r="B41" s="31" t="s">
        <v>660</v>
      </c>
      <c r="C41" t="s">
        <v>474</v>
      </c>
      <c r="D41" s="31">
        <v>1</v>
      </c>
      <c r="E41" s="31">
        <v>1</v>
      </c>
      <c r="F41" s="31">
        <v>1990</v>
      </c>
    </row>
    <row r="42" spans="1:6">
      <c r="A42" s="31" t="s">
        <v>453</v>
      </c>
      <c r="B42" s="31" t="s">
        <v>454</v>
      </c>
      <c r="C42" t="s">
        <v>474</v>
      </c>
      <c r="D42" s="31">
        <v>1</v>
      </c>
      <c r="E42" s="31">
        <v>1</v>
      </c>
      <c r="F42" s="31">
        <v>1990</v>
      </c>
    </row>
    <row r="43" spans="1:6">
      <c r="A43" s="31" t="s">
        <v>579</v>
      </c>
      <c r="B43" s="31" t="s">
        <v>580</v>
      </c>
      <c r="C43" t="s">
        <v>474</v>
      </c>
      <c r="D43" s="31">
        <v>1</v>
      </c>
      <c r="E43" s="31">
        <v>1</v>
      </c>
      <c r="F43" s="31">
        <v>1990</v>
      </c>
    </row>
    <row r="44" spans="1:6">
      <c r="A44" s="31" t="s">
        <v>435</v>
      </c>
      <c r="B44" s="31" t="s">
        <v>436</v>
      </c>
      <c r="C44" t="s">
        <v>474</v>
      </c>
      <c r="D44" s="31">
        <v>1</v>
      </c>
      <c r="E44" s="31">
        <v>1</v>
      </c>
      <c r="F44" s="31">
        <v>1990</v>
      </c>
    </row>
    <row r="45" spans="1:6">
      <c r="A45" s="31" t="s">
        <v>581</v>
      </c>
      <c r="B45" s="31" t="s">
        <v>582</v>
      </c>
      <c r="C45" t="s">
        <v>474</v>
      </c>
      <c r="D45" s="31">
        <v>1</v>
      </c>
      <c r="E45" s="31">
        <v>1</v>
      </c>
      <c r="F45" s="31">
        <v>1990</v>
      </c>
    </row>
    <row r="46" spans="1:6">
      <c r="A46" s="31" t="s">
        <v>539</v>
      </c>
      <c r="B46" s="31" t="s">
        <v>540</v>
      </c>
      <c r="C46" t="s">
        <v>474</v>
      </c>
      <c r="D46" s="31">
        <v>1</v>
      </c>
      <c r="E46" s="31">
        <v>1</v>
      </c>
      <c r="F46" s="31">
        <v>1990</v>
      </c>
    </row>
    <row r="47" spans="1:6">
      <c r="A47" s="31" t="s">
        <v>718</v>
      </c>
      <c r="B47" s="31" t="s">
        <v>719</v>
      </c>
      <c r="C47" t="s">
        <v>474</v>
      </c>
      <c r="D47" s="31">
        <v>1</v>
      </c>
      <c r="E47" s="31">
        <v>1</v>
      </c>
      <c r="F47" s="31">
        <v>1990</v>
      </c>
    </row>
    <row r="48" spans="1:6">
      <c r="A48" s="31" t="s">
        <v>437</v>
      </c>
      <c r="B48" s="31" t="s">
        <v>438</v>
      </c>
      <c r="C48" t="s">
        <v>474</v>
      </c>
      <c r="D48" s="31">
        <v>1</v>
      </c>
      <c r="E48" s="31">
        <v>1</v>
      </c>
      <c r="F48" s="31">
        <v>1990</v>
      </c>
    </row>
    <row r="49" spans="1:6">
      <c r="A49" s="31" t="s">
        <v>494</v>
      </c>
      <c r="B49" s="31" t="s">
        <v>495</v>
      </c>
      <c r="C49" t="s">
        <v>489</v>
      </c>
      <c r="D49" s="31">
        <v>1</v>
      </c>
      <c r="E49" s="31">
        <v>1</v>
      </c>
      <c r="F49" s="31">
        <v>1990</v>
      </c>
    </row>
    <row r="50" spans="1:6">
      <c r="A50" s="31" t="s">
        <v>494</v>
      </c>
      <c r="B50" s="31" t="s">
        <v>661</v>
      </c>
      <c r="C50" t="s">
        <v>489</v>
      </c>
      <c r="D50" s="31">
        <v>1</v>
      </c>
      <c r="E50" s="31">
        <v>1</v>
      </c>
      <c r="F50" s="31">
        <v>1990</v>
      </c>
    </row>
    <row r="51" spans="1:6">
      <c r="A51" s="31" t="s">
        <v>703</v>
      </c>
      <c r="B51" s="31" t="s">
        <v>596</v>
      </c>
      <c r="C51" t="s">
        <v>489</v>
      </c>
      <c r="D51" s="31">
        <v>1</v>
      </c>
      <c r="E51" s="31">
        <v>1</v>
      </c>
      <c r="F51" s="31">
        <v>1990</v>
      </c>
    </row>
    <row r="52" spans="1:6">
      <c r="A52" s="31" t="s">
        <v>685</v>
      </c>
      <c r="B52" s="31" t="s">
        <v>413</v>
      </c>
      <c r="C52" t="s">
        <v>489</v>
      </c>
      <c r="D52" s="31">
        <v>1</v>
      </c>
      <c r="E52" s="31">
        <v>1</v>
      </c>
      <c r="F52" s="31">
        <v>1990</v>
      </c>
    </row>
    <row r="53" spans="1:6">
      <c r="A53" s="31" t="s">
        <v>541</v>
      </c>
      <c r="B53" s="31" t="s">
        <v>542</v>
      </c>
      <c r="C53" t="s">
        <v>498</v>
      </c>
      <c r="D53" s="31">
        <v>1</v>
      </c>
      <c r="E53" s="31">
        <v>1</v>
      </c>
      <c r="F53" s="31">
        <v>1990</v>
      </c>
    </row>
    <row r="54" spans="1:6">
      <c r="A54" s="31" t="s">
        <v>721</v>
      </c>
      <c r="B54" s="31" t="s">
        <v>722</v>
      </c>
      <c r="C54" t="s">
        <v>489</v>
      </c>
      <c r="D54" s="31">
        <v>1</v>
      </c>
      <c r="E54" s="31">
        <v>1</v>
      </c>
      <c r="F54" s="31">
        <v>1990</v>
      </c>
    </row>
    <row r="55" spans="1:6">
      <c r="A55" s="31" t="s">
        <v>455</v>
      </c>
      <c r="B55" s="31" t="s">
        <v>456</v>
      </c>
      <c r="C55" t="s">
        <v>489</v>
      </c>
      <c r="D55" s="31">
        <v>1</v>
      </c>
      <c r="E55" s="31">
        <v>1</v>
      </c>
      <c r="F55" s="31">
        <v>1990</v>
      </c>
    </row>
    <row r="56" spans="1:6">
      <c r="A56" s="31" t="s">
        <v>543</v>
      </c>
      <c r="B56" s="31" t="s">
        <v>366</v>
      </c>
      <c r="C56" t="s">
        <v>489</v>
      </c>
      <c r="D56" s="31">
        <v>1</v>
      </c>
      <c r="E56" s="31">
        <v>1</v>
      </c>
      <c r="F56" s="31">
        <v>1990</v>
      </c>
    </row>
    <row r="57" spans="1:6">
      <c r="A57" s="31" t="s">
        <v>517</v>
      </c>
      <c r="B57" s="31" t="s">
        <v>518</v>
      </c>
      <c r="C57" t="s">
        <v>489</v>
      </c>
      <c r="D57" s="31">
        <v>1</v>
      </c>
      <c r="E57" s="31">
        <v>1</v>
      </c>
      <c r="F57" s="31">
        <v>1990</v>
      </c>
    </row>
    <row r="58" spans="1:6">
      <c r="A58" s="31" t="s">
        <v>745</v>
      </c>
      <c r="B58" s="31" t="s">
        <v>653</v>
      </c>
      <c r="C58" t="s">
        <v>489</v>
      </c>
      <c r="D58" s="31">
        <v>1</v>
      </c>
      <c r="E58" s="31">
        <v>1</v>
      </c>
      <c r="F58" s="31">
        <v>1990</v>
      </c>
    </row>
    <row r="59" spans="1:6">
      <c r="A59" s="31" t="s">
        <v>402</v>
      </c>
      <c r="B59" s="31" t="s">
        <v>403</v>
      </c>
      <c r="C59" t="s">
        <v>489</v>
      </c>
      <c r="D59" s="31">
        <v>1</v>
      </c>
      <c r="E59" s="31">
        <v>1</v>
      </c>
      <c r="F59" s="31">
        <v>1990</v>
      </c>
    </row>
    <row r="60" spans="1:6">
      <c r="A60" s="31" t="s">
        <v>632</v>
      </c>
      <c r="B60" s="31" t="s">
        <v>633</v>
      </c>
      <c r="C60" t="s">
        <v>489</v>
      </c>
      <c r="D60" s="31">
        <v>1</v>
      </c>
      <c r="E60" s="31">
        <v>1</v>
      </c>
      <c r="F60" s="31">
        <v>1990</v>
      </c>
    </row>
    <row r="61" spans="1:6">
      <c r="A61" s="31" t="s">
        <v>554</v>
      </c>
      <c r="B61" s="31" t="s">
        <v>555</v>
      </c>
      <c r="C61" t="s">
        <v>489</v>
      </c>
      <c r="D61" s="31">
        <v>1</v>
      </c>
      <c r="E61" s="31">
        <v>1</v>
      </c>
      <c r="F61" s="31">
        <v>1990</v>
      </c>
    </row>
    <row r="62" spans="1:6">
      <c r="A62" s="31" t="s">
        <v>457</v>
      </c>
      <c r="B62" s="31" t="s">
        <v>458</v>
      </c>
      <c r="C62" t="s">
        <v>516</v>
      </c>
      <c r="D62" s="31">
        <v>1</v>
      </c>
      <c r="E62" s="31">
        <v>1</v>
      </c>
      <c r="F62" s="31">
        <v>1990</v>
      </c>
    </row>
    <row r="63" spans="1:6">
      <c r="A63" s="31" t="s">
        <v>746</v>
      </c>
      <c r="B63" s="31" t="s">
        <v>645</v>
      </c>
      <c r="C63" t="s">
        <v>516</v>
      </c>
      <c r="D63" s="31">
        <v>1</v>
      </c>
      <c r="E63" s="31">
        <v>1</v>
      </c>
      <c r="F63" s="31">
        <v>1990</v>
      </c>
    </row>
    <row r="64" spans="1:6">
      <c r="A64" s="31" t="s">
        <v>404</v>
      </c>
      <c r="B64" s="31" t="s">
        <v>405</v>
      </c>
      <c r="C64" t="s">
        <v>516</v>
      </c>
      <c r="D64" s="31">
        <v>1</v>
      </c>
      <c r="E64" s="31">
        <v>1</v>
      </c>
      <c r="F64" s="31">
        <v>1990</v>
      </c>
    </row>
    <row r="65" spans="1:6">
      <c r="A65" s="31" t="s">
        <v>662</v>
      </c>
      <c r="B65" s="31" t="s">
        <v>663</v>
      </c>
      <c r="C65" t="s">
        <v>516</v>
      </c>
      <c r="D65" s="31">
        <v>1</v>
      </c>
      <c r="E65" s="31">
        <v>1</v>
      </c>
      <c r="F65" s="31">
        <v>1990</v>
      </c>
    </row>
    <row r="66" spans="1:6">
      <c r="A66" s="31" t="s">
        <v>622</v>
      </c>
      <c r="B66" s="31" t="s">
        <v>623</v>
      </c>
      <c r="C66" t="s">
        <v>516</v>
      </c>
      <c r="D66" s="31">
        <v>1</v>
      </c>
      <c r="E66" s="31">
        <v>1</v>
      </c>
      <c r="F66" s="31">
        <v>1990</v>
      </c>
    </row>
    <row r="67" spans="1:6">
      <c r="A67" s="31" t="s">
        <v>126</v>
      </c>
      <c r="B67" s="31" t="s">
        <v>664</v>
      </c>
      <c r="C67" t="s">
        <v>516</v>
      </c>
      <c r="D67" s="31">
        <v>1</v>
      </c>
      <c r="E67" s="31">
        <v>1</v>
      </c>
      <c r="F67" s="31">
        <v>1990</v>
      </c>
    </row>
    <row r="68" spans="1:6">
      <c r="A68" s="31" t="s">
        <v>723</v>
      </c>
      <c r="B68" s="31" t="s">
        <v>724</v>
      </c>
      <c r="C68" t="s">
        <v>516</v>
      </c>
      <c r="D68" s="31">
        <v>1</v>
      </c>
      <c r="E68" s="31">
        <v>1</v>
      </c>
      <c r="F68" s="31">
        <v>1990</v>
      </c>
    </row>
    <row r="69" spans="1:6">
      <c r="A69" s="31" t="s">
        <v>634</v>
      </c>
      <c r="B69" s="31" t="s">
        <v>635</v>
      </c>
      <c r="C69" t="s">
        <v>516</v>
      </c>
      <c r="D69" s="31">
        <v>1</v>
      </c>
      <c r="E69" s="31">
        <v>1</v>
      </c>
      <c r="F69" s="31">
        <v>1990</v>
      </c>
    </row>
    <row r="70" spans="1:6">
      <c r="A70" s="31" t="s">
        <v>598</v>
      </c>
      <c r="B70" s="31" t="s">
        <v>599</v>
      </c>
      <c r="C70" t="s">
        <v>516</v>
      </c>
      <c r="D70" s="31">
        <v>1</v>
      </c>
      <c r="E70" s="31">
        <v>1</v>
      </c>
      <c r="F70" s="31">
        <v>1990</v>
      </c>
    </row>
    <row r="71" spans="1:6">
      <c r="A71" s="31" t="s">
        <v>519</v>
      </c>
      <c r="B71" s="31" t="s">
        <v>520</v>
      </c>
      <c r="C71" t="s">
        <v>516</v>
      </c>
      <c r="D71" s="31">
        <v>1</v>
      </c>
      <c r="E71" s="31">
        <v>1</v>
      </c>
      <c r="F71" s="31">
        <v>1990</v>
      </c>
    </row>
    <row r="72" spans="1:6">
      <c r="A72" s="31" t="s">
        <v>557</v>
      </c>
      <c r="B72" s="31" t="s">
        <v>558</v>
      </c>
      <c r="C72" t="s">
        <v>536</v>
      </c>
      <c r="D72" s="31">
        <v>1</v>
      </c>
      <c r="E72" s="31">
        <v>1</v>
      </c>
      <c r="F72" s="31">
        <v>1990</v>
      </c>
    </row>
    <row r="73" spans="1:6">
      <c r="A73" s="31" t="s">
        <v>747</v>
      </c>
      <c r="B73" s="31" t="s">
        <v>748</v>
      </c>
      <c r="C73" t="s">
        <v>536</v>
      </c>
      <c r="D73" s="31">
        <v>1</v>
      </c>
      <c r="E73" s="31">
        <v>1</v>
      </c>
      <c r="F73" s="31">
        <v>1990</v>
      </c>
    </row>
    <row r="74" spans="1:6">
      <c r="A74" s="31" t="s">
        <v>600</v>
      </c>
      <c r="B74" s="31" t="s">
        <v>601</v>
      </c>
      <c r="C74" t="s">
        <v>536</v>
      </c>
      <c r="D74" s="31">
        <v>1</v>
      </c>
      <c r="E74" s="31">
        <v>1</v>
      </c>
      <c r="F74" s="31">
        <v>1990</v>
      </c>
    </row>
    <row r="75" spans="1:6">
      <c r="A75" s="31" t="s">
        <v>459</v>
      </c>
      <c r="B75" s="31" t="s">
        <v>460</v>
      </c>
      <c r="C75" t="s">
        <v>536</v>
      </c>
      <c r="D75" s="31">
        <v>1</v>
      </c>
      <c r="E75" s="31">
        <v>1</v>
      </c>
      <c r="F75" s="31">
        <v>1990</v>
      </c>
    </row>
    <row r="76" spans="1:6">
      <c r="A76" s="31" t="s">
        <v>636</v>
      </c>
      <c r="B76" s="31" t="s">
        <v>637</v>
      </c>
      <c r="C76" t="s">
        <v>536</v>
      </c>
      <c r="D76" s="31">
        <v>1</v>
      </c>
      <c r="E76" s="31">
        <v>1</v>
      </c>
      <c r="F76" s="31">
        <v>1990</v>
      </c>
    </row>
    <row r="77" spans="1:6">
      <c r="A77" s="31" t="s">
        <v>127</v>
      </c>
      <c r="B77" s="31" t="s">
        <v>725</v>
      </c>
      <c r="C77" t="s">
        <v>536</v>
      </c>
      <c r="D77" s="31">
        <v>1</v>
      </c>
      <c r="E77" s="31">
        <v>1</v>
      </c>
      <c r="F77" s="31">
        <v>1990</v>
      </c>
    </row>
    <row r="78" spans="1:6">
      <c r="A78" s="31" t="s">
        <v>583</v>
      </c>
      <c r="B78" s="31" t="s">
        <v>584</v>
      </c>
      <c r="C78" t="s">
        <v>536</v>
      </c>
      <c r="D78" s="31">
        <v>1</v>
      </c>
      <c r="E78" s="31">
        <v>1</v>
      </c>
      <c r="F78" s="31">
        <v>1990</v>
      </c>
    </row>
    <row r="79" spans="1:6">
      <c r="A79" s="31" t="s">
        <v>726</v>
      </c>
      <c r="B79" s="31" t="s">
        <v>727</v>
      </c>
      <c r="C79" t="s">
        <v>536</v>
      </c>
      <c r="D79" s="31">
        <v>1</v>
      </c>
      <c r="E79" s="31">
        <v>1</v>
      </c>
      <c r="F79" s="31">
        <v>1990</v>
      </c>
    </row>
    <row r="80" spans="1:6">
      <c r="A80" s="31" t="s">
        <v>585</v>
      </c>
      <c r="B80" s="31" t="s">
        <v>586</v>
      </c>
      <c r="C80" t="s">
        <v>536</v>
      </c>
      <c r="D80" s="31">
        <v>1</v>
      </c>
      <c r="E80" s="31">
        <v>1</v>
      </c>
      <c r="F80" s="31">
        <v>1990</v>
      </c>
    </row>
    <row r="81" spans="1:6">
      <c r="A81" s="31" t="s">
        <v>559</v>
      </c>
      <c r="B81" s="31" t="s">
        <v>560</v>
      </c>
      <c r="C81" t="s">
        <v>553</v>
      </c>
      <c r="D81" s="31">
        <v>1</v>
      </c>
      <c r="E81" s="31">
        <v>1</v>
      </c>
      <c r="F81" s="31">
        <v>1990</v>
      </c>
    </row>
    <row r="82" spans="1:6">
      <c r="A82" s="31" t="s">
        <v>461</v>
      </c>
      <c r="B82" s="31" t="s">
        <v>462</v>
      </c>
      <c r="C82" t="s">
        <v>556</v>
      </c>
      <c r="D82" s="31">
        <v>1</v>
      </c>
      <c r="E82" s="31">
        <v>1</v>
      </c>
      <c r="F82" s="31">
        <v>1990</v>
      </c>
    </row>
    <row r="83" spans="1:6">
      <c r="A83" s="31" t="s">
        <v>602</v>
      </c>
      <c r="B83" s="31" t="s">
        <v>603</v>
      </c>
      <c r="C83" t="s">
        <v>553</v>
      </c>
      <c r="D83" s="31">
        <v>1</v>
      </c>
      <c r="E83" s="31">
        <v>1</v>
      </c>
      <c r="F83" s="31">
        <v>1990</v>
      </c>
    </row>
    <row r="84" spans="1:6">
      <c r="A84" s="31" t="s">
        <v>604</v>
      </c>
      <c r="B84" s="31" t="s">
        <v>605</v>
      </c>
      <c r="C84" t="s">
        <v>553</v>
      </c>
      <c r="D84" s="31">
        <v>1</v>
      </c>
      <c r="E84" s="31">
        <v>1</v>
      </c>
      <c r="F84" s="31">
        <v>1990</v>
      </c>
    </row>
    <row r="85" spans="1:6">
      <c r="A85" s="31" t="s">
        <v>337</v>
      </c>
      <c r="B85" s="31" t="s">
        <v>409</v>
      </c>
      <c r="C85" t="s">
        <v>553</v>
      </c>
      <c r="D85" s="31">
        <v>1</v>
      </c>
      <c r="E85" s="31">
        <v>1</v>
      </c>
      <c r="F85" s="31">
        <v>1990</v>
      </c>
    </row>
    <row r="86" spans="1:6">
      <c r="A86" s="31" t="s">
        <v>406</v>
      </c>
      <c r="B86" s="31" t="s">
        <v>407</v>
      </c>
      <c r="C86" t="s">
        <v>553</v>
      </c>
      <c r="D86" s="31">
        <v>1</v>
      </c>
      <c r="E86" s="31">
        <v>1</v>
      </c>
      <c r="F86" s="31">
        <v>1990</v>
      </c>
    </row>
    <row r="87" spans="1:6">
      <c r="A87" s="31" t="s">
        <v>422</v>
      </c>
      <c r="B87" s="31" t="s">
        <v>423</v>
      </c>
      <c r="C87" t="s">
        <v>553</v>
      </c>
      <c r="D87" s="31">
        <v>1</v>
      </c>
      <c r="E87" s="31">
        <v>1</v>
      </c>
      <c r="F87" s="31">
        <v>1990</v>
      </c>
    </row>
    <row r="88" spans="1:6">
      <c r="A88" s="31" t="s">
        <v>638</v>
      </c>
      <c r="B88" s="31" t="s">
        <v>639</v>
      </c>
      <c r="C88" t="s">
        <v>553</v>
      </c>
      <c r="D88" s="31">
        <v>1</v>
      </c>
      <c r="E88" s="31">
        <v>1</v>
      </c>
      <c r="F88" s="31">
        <v>1990</v>
      </c>
    </row>
    <row r="89" spans="1:6">
      <c r="A89" s="31" t="s">
        <v>705</v>
      </c>
      <c r="B89" s="31" t="s">
        <v>706</v>
      </c>
      <c r="C89" t="s">
        <v>553</v>
      </c>
      <c r="D89" s="31">
        <v>1</v>
      </c>
      <c r="E89" s="31">
        <v>1</v>
      </c>
      <c r="F89" s="31">
        <v>1990</v>
      </c>
    </row>
    <row r="90" spans="1:6">
      <c r="A90" s="31" t="s">
        <v>408</v>
      </c>
      <c r="B90" s="31" t="s">
        <v>409</v>
      </c>
      <c r="C90" t="s">
        <v>570</v>
      </c>
      <c r="D90" s="31">
        <v>1</v>
      </c>
      <c r="E90" s="31">
        <v>1</v>
      </c>
      <c r="F90" s="31">
        <v>1990</v>
      </c>
    </row>
    <row r="91" spans="1:6">
      <c r="A91" s="31" t="s">
        <v>640</v>
      </c>
      <c r="B91" s="31" t="s">
        <v>641</v>
      </c>
      <c r="C91" t="s">
        <v>570</v>
      </c>
      <c r="D91" s="31">
        <v>1</v>
      </c>
      <c r="E91" s="31">
        <v>1</v>
      </c>
      <c r="F91" s="31">
        <v>1990</v>
      </c>
    </row>
    <row r="92" spans="1:6">
      <c r="A92" s="31" t="s">
        <v>642</v>
      </c>
      <c r="B92" s="31" t="s">
        <v>643</v>
      </c>
      <c r="C92" t="s">
        <v>570</v>
      </c>
      <c r="D92" s="31">
        <v>1</v>
      </c>
      <c r="E92" s="31">
        <v>1</v>
      </c>
      <c r="F92" s="31">
        <v>1990</v>
      </c>
    </row>
    <row r="93" spans="1:6">
      <c r="A93" s="31" t="s">
        <v>479</v>
      </c>
      <c r="B93" s="31" t="s">
        <v>409</v>
      </c>
      <c r="C93" t="s">
        <v>570</v>
      </c>
      <c r="D93" s="31">
        <v>1</v>
      </c>
      <c r="E93" s="31">
        <v>1</v>
      </c>
      <c r="F93" s="31">
        <v>1990</v>
      </c>
    </row>
    <row r="94" spans="1:6">
      <c r="A94" s="31" t="s">
        <v>479</v>
      </c>
      <c r="B94" s="31" t="s">
        <v>561</v>
      </c>
      <c r="C94" t="s">
        <v>570</v>
      </c>
      <c r="D94" s="31">
        <v>1</v>
      </c>
      <c r="E94" s="31">
        <v>1</v>
      </c>
      <c r="F94" s="31">
        <v>1990</v>
      </c>
    </row>
    <row r="95" spans="1:6">
      <c r="A95" s="31" t="s">
        <v>613</v>
      </c>
      <c r="B95" s="31" t="s">
        <v>614</v>
      </c>
      <c r="C95" t="s">
        <v>570</v>
      </c>
      <c r="D95" s="31">
        <v>1</v>
      </c>
      <c r="E95" s="31">
        <v>1</v>
      </c>
      <c r="F95" s="31">
        <v>1990</v>
      </c>
    </row>
    <row r="96" spans="1:6">
      <c r="A96" s="31" t="s">
        <v>686</v>
      </c>
      <c r="B96" s="31" t="s">
        <v>687</v>
      </c>
      <c r="C96" t="s">
        <v>570</v>
      </c>
      <c r="D96" s="31">
        <v>1</v>
      </c>
      <c r="E96" s="31">
        <v>1</v>
      </c>
      <c r="F96" s="31">
        <v>1990</v>
      </c>
    </row>
    <row r="97" spans="1:6">
      <c r="A97" s="31" t="s">
        <v>606</v>
      </c>
      <c r="B97" s="31" t="s">
        <v>607</v>
      </c>
      <c r="C97" t="s">
        <v>570</v>
      </c>
      <c r="D97" s="31">
        <v>1</v>
      </c>
      <c r="E97" s="31">
        <v>1</v>
      </c>
      <c r="F97" s="31">
        <v>1990</v>
      </c>
    </row>
    <row r="98" spans="1:6">
      <c r="A98" s="31" t="s">
        <v>410</v>
      </c>
      <c r="B98" s="31" t="s">
        <v>411</v>
      </c>
      <c r="C98" t="s">
        <v>570</v>
      </c>
      <c r="D98" s="31">
        <v>1</v>
      </c>
      <c r="E98" s="31">
        <v>1</v>
      </c>
      <c r="F98" s="31">
        <v>1990</v>
      </c>
    </row>
    <row r="99" spans="1:6">
      <c r="A99" s="31" t="s">
        <v>688</v>
      </c>
      <c r="B99" s="31" t="s">
        <v>689</v>
      </c>
      <c r="C99" t="s">
        <v>570</v>
      </c>
      <c r="D99" s="31">
        <v>1</v>
      </c>
      <c r="E99" s="31">
        <v>1</v>
      </c>
      <c r="F99" s="31">
        <v>1990</v>
      </c>
    </row>
    <row r="100" spans="1:6">
      <c r="A100" s="31" t="s">
        <v>728</v>
      </c>
      <c r="B100" s="31" t="s">
        <v>729</v>
      </c>
      <c r="C100" t="s">
        <v>570</v>
      </c>
      <c r="D100" s="31">
        <v>1</v>
      </c>
      <c r="E100" s="31">
        <v>1</v>
      </c>
      <c r="F100" s="31">
        <v>1990</v>
      </c>
    </row>
    <row r="101" spans="1:6">
      <c r="A101" s="31" t="s">
        <v>496</v>
      </c>
      <c r="B101" s="31" t="s">
        <v>497</v>
      </c>
      <c r="C101" t="s">
        <v>570</v>
      </c>
      <c r="D101" s="31">
        <v>1</v>
      </c>
      <c r="E101" s="31">
        <v>1</v>
      </c>
      <c r="F101" s="31">
        <v>1990</v>
      </c>
    </row>
    <row r="102" spans="1:6">
      <c r="A102" s="31" t="s">
        <v>58</v>
      </c>
      <c r="B102" s="31" t="s">
        <v>439</v>
      </c>
      <c r="C102" t="s">
        <v>570</v>
      </c>
      <c r="D102" s="31">
        <v>1</v>
      </c>
      <c r="E102" s="31">
        <v>1</v>
      </c>
      <c r="F102" s="31">
        <v>1990</v>
      </c>
    </row>
    <row r="103" spans="1:6">
      <c r="A103" s="31" t="s">
        <v>521</v>
      </c>
      <c r="B103" s="31" t="s">
        <v>522</v>
      </c>
      <c r="C103" t="s">
        <v>597</v>
      </c>
      <c r="D103" s="31">
        <v>1</v>
      </c>
      <c r="E103" s="31">
        <v>1</v>
      </c>
      <c r="F103" s="31">
        <v>1990</v>
      </c>
    </row>
    <row r="104" spans="1:6">
      <c r="A104" s="31" t="s">
        <v>749</v>
      </c>
      <c r="B104" s="31" t="s">
        <v>528</v>
      </c>
      <c r="C104" t="s">
        <v>597</v>
      </c>
      <c r="D104" s="31">
        <v>1</v>
      </c>
      <c r="E104" s="31">
        <v>1</v>
      </c>
      <c r="F104" s="31">
        <v>1990</v>
      </c>
    </row>
    <row r="105" spans="1:6">
      <c r="A105" s="31" t="s">
        <v>440</v>
      </c>
      <c r="B105" s="31" t="s">
        <v>441</v>
      </c>
      <c r="C105" t="s">
        <v>597</v>
      </c>
      <c r="D105" s="31">
        <v>1</v>
      </c>
      <c r="E105" s="31">
        <v>1</v>
      </c>
      <c r="F105" s="31">
        <v>1990</v>
      </c>
    </row>
    <row r="106" spans="1:6">
      <c r="A106" s="31" t="s">
        <v>499</v>
      </c>
      <c r="B106" s="31" t="s">
        <v>500</v>
      </c>
      <c r="C106" t="s">
        <v>597</v>
      </c>
      <c r="D106" s="31">
        <v>1</v>
      </c>
      <c r="E106" s="31">
        <v>1</v>
      </c>
      <c r="F106" s="31">
        <v>1990</v>
      </c>
    </row>
    <row r="107" spans="1:6">
      <c r="A107" s="31" t="s">
        <v>587</v>
      </c>
      <c r="B107" s="31" t="s">
        <v>588</v>
      </c>
      <c r="C107" t="s">
        <v>597</v>
      </c>
      <c r="D107" s="31">
        <v>1</v>
      </c>
      <c r="E107" s="31">
        <v>1</v>
      </c>
      <c r="F107" s="31">
        <v>1990</v>
      </c>
    </row>
    <row r="108" spans="1:6">
      <c r="A108" s="31" t="s">
        <v>442</v>
      </c>
      <c r="B108" s="31" t="s">
        <v>443</v>
      </c>
      <c r="C108" t="s">
        <v>597</v>
      </c>
      <c r="D108" s="31">
        <v>1</v>
      </c>
      <c r="E108" s="31">
        <v>1</v>
      </c>
      <c r="F108" s="31">
        <v>1990</v>
      </c>
    </row>
    <row r="109" spans="1:6">
      <c r="A109" s="31" t="s">
        <v>608</v>
      </c>
      <c r="B109" s="31" t="s">
        <v>609</v>
      </c>
      <c r="C109" t="s">
        <v>597</v>
      </c>
      <c r="D109" s="31">
        <v>1</v>
      </c>
      <c r="E109" s="31">
        <v>1</v>
      </c>
      <c r="F109" s="31">
        <v>1990</v>
      </c>
    </row>
    <row r="110" spans="1:6">
      <c r="A110" s="31" t="s">
        <v>624</v>
      </c>
      <c r="B110" s="31" t="s">
        <v>625</v>
      </c>
      <c r="C110" t="s">
        <v>597</v>
      </c>
      <c r="D110" s="31">
        <v>1</v>
      </c>
      <c r="E110" s="31">
        <v>1</v>
      </c>
      <c r="F110" s="31">
        <v>1990</v>
      </c>
    </row>
    <row r="111" spans="1:6">
      <c r="A111" s="31" t="s">
        <v>589</v>
      </c>
      <c r="B111" s="31" t="s">
        <v>590</v>
      </c>
      <c r="C111" t="s">
        <v>597</v>
      </c>
      <c r="D111" s="31">
        <v>1</v>
      </c>
      <c r="E111" s="31">
        <v>1</v>
      </c>
      <c r="F111" s="31">
        <v>1990</v>
      </c>
    </row>
    <row r="112" spans="1:6">
      <c r="A112" s="31" t="s">
        <v>544</v>
      </c>
      <c r="B112" s="31" t="s">
        <v>545</v>
      </c>
      <c r="C112" t="s">
        <v>597</v>
      </c>
      <c r="D112" s="31">
        <v>1</v>
      </c>
      <c r="E112" s="31">
        <v>1</v>
      </c>
      <c r="F112" s="31">
        <v>1990</v>
      </c>
    </row>
    <row r="113" spans="1:6">
      <c r="A113" s="31" t="s">
        <v>651</v>
      </c>
      <c r="B113" s="31" t="s">
        <v>464</v>
      </c>
      <c r="C113" t="s">
        <v>617</v>
      </c>
      <c r="D113" s="31">
        <v>1</v>
      </c>
      <c r="E113" s="31">
        <v>1</v>
      </c>
      <c r="F113" s="31">
        <v>1990</v>
      </c>
    </row>
    <row r="114" spans="1:6">
      <c r="A114" s="31" t="s">
        <v>690</v>
      </c>
      <c r="B114" s="31" t="s">
        <v>691</v>
      </c>
      <c r="C114" t="s">
        <v>617</v>
      </c>
      <c r="D114" s="31">
        <v>1</v>
      </c>
      <c r="E114" s="31">
        <v>1</v>
      </c>
      <c r="F114" s="31">
        <v>1990</v>
      </c>
    </row>
    <row r="115" spans="1:6">
      <c r="A115" s="31" t="s">
        <v>730</v>
      </c>
      <c r="B115" s="31" t="s">
        <v>731</v>
      </c>
      <c r="C115" t="s">
        <v>617</v>
      </c>
      <c r="D115" s="31">
        <v>1</v>
      </c>
      <c r="E115" s="31">
        <v>1</v>
      </c>
      <c r="F115" s="31">
        <v>1990</v>
      </c>
    </row>
    <row r="116" spans="1:6">
      <c r="A116" s="31" t="s">
        <v>501</v>
      </c>
      <c r="B116" s="31" t="s">
        <v>502</v>
      </c>
      <c r="C116" t="s">
        <v>617</v>
      </c>
      <c r="D116" s="31">
        <v>1</v>
      </c>
      <c r="E116" s="31">
        <v>1</v>
      </c>
      <c r="F116" s="31">
        <v>1990</v>
      </c>
    </row>
    <row r="117" spans="1:6">
      <c r="A117" s="31" t="s">
        <v>523</v>
      </c>
      <c r="B117" s="31" t="s">
        <v>524</v>
      </c>
      <c r="C117" t="s">
        <v>617</v>
      </c>
      <c r="D117" s="31">
        <v>1</v>
      </c>
      <c r="E117" s="31">
        <v>1</v>
      </c>
      <c r="F117" s="31">
        <v>1990</v>
      </c>
    </row>
    <row r="118" spans="1:6">
      <c r="A118" s="31" t="s">
        <v>591</v>
      </c>
      <c r="B118" s="31" t="s">
        <v>592</v>
      </c>
      <c r="C118" t="s">
        <v>617</v>
      </c>
      <c r="D118" s="31">
        <v>1</v>
      </c>
      <c r="E118" s="31">
        <v>1</v>
      </c>
      <c r="F118" s="31">
        <v>1990</v>
      </c>
    </row>
    <row r="119" spans="1:6">
      <c r="A119" s="31" t="s">
        <v>692</v>
      </c>
      <c r="B119" s="31" t="s">
        <v>693</v>
      </c>
      <c r="C119" t="s">
        <v>617</v>
      </c>
      <c r="D119" s="31">
        <v>1</v>
      </c>
      <c r="E119" s="31">
        <v>1</v>
      </c>
      <c r="F119" s="31">
        <v>1990</v>
      </c>
    </row>
    <row r="120" spans="1:6">
      <c r="A120" s="31" t="s">
        <v>562</v>
      </c>
      <c r="B120" s="31" t="s">
        <v>563</v>
      </c>
      <c r="C120" t="s">
        <v>617</v>
      </c>
      <c r="D120" s="31">
        <v>1</v>
      </c>
      <c r="E120" s="31">
        <v>1</v>
      </c>
      <c r="F120" s="31">
        <v>1990</v>
      </c>
    </row>
    <row r="121" spans="1:6">
      <c r="A121" s="31" t="s">
        <v>758</v>
      </c>
      <c r="B121" s="31" t="s">
        <v>673</v>
      </c>
      <c r="C121" t="s">
        <v>631</v>
      </c>
      <c r="D121" s="31">
        <v>1</v>
      </c>
      <c r="E121" s="31">
        <v>1</v>
      </c>
      <c r="F121" s="31">
        <v>1990</v>
      </c>
    </row>
    <row r="122" spans="1:6">
      <c r="A122" s="31" t="s">
        <v>665</v>
      </c>
      <c r="B122" s="31" t="s">
        <v>666</v>
      </c>
      <c r="C122" t="s">
        <v>631</v>
      </c>
      <c r="D122" s="31">
        <v>1</v>
      </c>
      <c r="E122" s="31">
        <v>1</v>
      </c>
      <c r="F122" s="31">
        <v>1990</v>
      </c>
    </row>
    <row r="123" spans="1:6">
      <c r="A123" s="31" t="s">
        <v>503</v>
      </c>
      <c r="B123" s="31" t="s">
        <v>504</v>
      </c>
      <c r="C123" t="s">
        <v>631</v>
      </c>
      <c r="D123" s="31">
        <v>1</v>
      </c>
      <c r="E123" s="31">
        <v>1</v>
      </c>
      <c r="F123" s="31">
        <v>1990</v>
      </c>
    </row>
    <row r="124" spans="1:6">
      <c r="A124" s="31" t="s">
        <v>546</v>
      </c>
      <c r="B124" s="31" t="s">
        <v>547</v>
      </c>
      <c r="C124" t="s">
        <v>631</v>
      </c>
      <c r="D124" s="31">
        <v>1</v>
      </c>
      <c r="E124" s="31">
        <v>1</v>
      </c>
      <c r="F124" s="31">
        <v>1990</v>
      </c>
    </row>
    <row r="125" spans="1:6">
      <c r="A125" s="31" t="s">
        <v>667</v>
      </c>
      <c r="B125" s="31" t="s">
        <v>668</v>
      </c>
      <c r="C125" t="s">
        <v>631</v>
      </c>
      <c r="D125" s="31">
        <v>1</v>
      </c>
      <c r="E125" s="31">
        <v>1</v>
      </c>
      <c r="F125" s="31">
        <v>1990</v>
      </c>
    </row>
    <row r="126" spans="1:6">
      <c r="A126" s="31" t="s">
        <v>480</v>
      </c>
      <c r="B126" s="31" t="s">
        <v>481</v>
      </c>
      <c r="C126" t="s">
        <v>631</v>
      </c>
      <c r="D126" s="31">
        <v>1</v>
      </c>
      <c r="E126" s="31">
        <v>1</v>
      </c>
      <c r="F126" s="31">
        <v>1990</v>
      </c>
    </row>
    <row r="127" spans="1:6">
      <c r="A127" s="31" t="s">
        <v>669</v>
      </c>
      <c r="B127" s="31" t="s">
        <v>502</v>
      </c>
      <c r="C127" t="s">
        <v>631</v>
      </c>
      <c r="D127" s="31">
        <v>1</v>
      </c>
      <c r="E127" s="31">
        <v>1</v>
      </c>
      <c r="F127" s="31">
        <v>1990</v>
      </c>
    </row>
    <row r="128" spans="1:6">
      <c r="A128" s="31" t="s">
        <v>564</v>
      </c>
      <c r="B128" s="31" t="s">
        <v>506</v>
      </c>
      <c r="C128" t="s">
        <v>631</v>
      </c>
      <c r="D128" s="31">
        <v>1</v>
      </c>
      <c r="E128" s="31">
        <v>1</v>
      </c>
      <c r="F128" s="31">
        <v>1990</v>
      </c>
    </row>
    <row r="129" spans="1:6">
      <c r="A129" s="31" t="s">
        <v>652</v>
      </c>
      <c r="B129" s="31" t="s">
        <v>653</v>
      </c>
      <c r="C129" t="s">
        <v>631</v>
      </c>
      <c r="D129" s="31">
        <v>1</v>
      </c>
      <c r="E129" s="31">
        <v>1</v>
      </c>
      <c r="F129" s="31">
        <v>1990</v>
      </c>
    </row>
    <row r="130" spans="1:6">
      <c r="A130" s="31" t="s">
        <v>707</v>
      </c>
      <c r="B130" s="31" t="s">
        <v>708</v>
      </c>
      <c r="C130" t="s">
        <v>650</v>
      </c>
      <c r="D130" s="31">
        <v>1</v>
      </c>
      <c r="E130" s="31">
        <v>1</v>
      </c>
      <c r="F130" s="31">
        <v>1990</v>
      </c>
    </row>
    <row r="131" spans="1:6">
      <c r="A131" s="31" t="s">
        <v>525</v>
      </c>
      <c r="B131" s="31" t="s">
        <v>526</v>
      </c>
      <c r="C131" t="s">
        <v>650</v>
      </c>
      <c r="D131" s="31">
        <v>1</v>
      </c>
      <c r="E131" s="31">
        <v>1</v>
      </c>
      <c r="F131" s="31">
        <v>1990</v>
      </c>
    </row>
    <row r="132" spans="1:6">
      <c r="A132" s="31" t="s">
        <v>403</v>
      </c>
      <c r="B132" s="31" t="s">
        <v>610</v>
      </c>
      <c r="C132" t="s">
        <v>650</v>
      </c>
      <c r="D132" s="31">
        <v>1</v>
      </c>
      <c r="E132" s="31">
        <v>1</v>
      </c>
      <c r="F132" s="31">
        <v>1990</v>
      </c>
    </row>
    <row r="133" spans="1:6">
      <c r="A133" s="31" t="s">
        <v>644</v>
      </c>
      <c r="B133" s="31" t="s">
        <v>645</v>
      </c>
      <c r="C133" t="s">
        <v>650</v>
      </c>
      <c r="D133" s="31">
        <v>1</v>
      </c>
      <c r="E133" s="31">
        <v>1</v>
      </c>
      <c r="F133" s="31">
        <v>1990</v>
      </c>
    </row>
    <row r="134" spans="1:6">
      <c r="A134" s="31" t="s">
        <v>463</v>
      </c>
      <c r="B134" s="31" t="s">
        <v>464</v>
      </c>
      <c r="C134" t="s">
        <v>650</v>
      </c>
      <c r="D134" s="31">
        <v>1</v>
      </c>
      <c r="E134" s="31">
        <v>1</v>
      </c>
      <c r="F134" s="31">
        <v>1990</v>
      </c>
    </row>
    <row r="135" spans="1:6">
      <c r="A135" s="31" t="s">
        <v>694</v>
      </c>
      <c r="B135" s="31" t="s">
        <v>695</v>
      </c>
      <c r="C135" t="s">
        <v>657</v>
      </c>
      <c r="D135" s="31">
        <v>1</v>
      </c>
      <c r="E135" s="31">
        <v>1</v>
      </c>
      <c r="F135" s="31">
        <v>1990</v>
      </c>
    </row>
    <row r="136" spans="1:6">
      <c r="A136" s="31" t="s">
        <v>732</v>
      </c>
      <c r="B136" s="31" t="s">
        <v>733</v>
      </c>
      <c r="C136" t="s">
        <v>657</v>
      </c>
      <c r="D136" s="31">
        <v>1</v>
      </c>
      <c r="E136" s="31">
        <v>1</v>
      </c>
      <c r="F136" s="31">
        <v>1990</v>
      </c>
    </row>
    <row r="137" spans="1:6">
      <c r="A137" s="31" t="s">
        <v>670</v>
      </c>
      <c r="B137" s="31" t="s">
        <v>671</v>
      </c>
      <c r="C137" t="s">
        <v>657</v>
      </c>
      <c r="D137" s="31">
        <v>1</v>
      </c>
      <c r="E137" s="31">
        <v>1</v>
      </c>
      <c r="F137" s="31">
        <v>1990</v>
      </c>
    </row>
    <row r="138" spans="1:6">
      <c r="A138" s="31" t="s">
        <v>709</v>
      </c>
      <c r="B138" s="31" t="s">
        <v>710</v>
      </c>
      <c r="C138" t="s">
        <v>657</v>
      </c>
      <c r="D138" s="31">
        <v>1</v>
      </c>
      <c r="E138" s="31">
        <v>1</v>
      </c>
      <c r="F138" s="31">
        <v>1990</v>
      </c>
    </row>
    <row r="139" spans="1:6">
      <c r="A139" s="31" t="s">
        <v>465</v>
      </c>
      <c r="B139" s="31" t="s">
        <v>466</v>
      </c>
      <c r="C139" t="s">
        <v>657</v>
      </c>
      <c r="D139" s="31">
        <v>1</v>
      </c>
      <c r="E139" s="31">
        <v>1</v>
      </c>
      <c r="F139" s="31">
        <v>1990</v>
      </c>
    </row>
    <row r="140" spans="1:6">
      <c r="A140" s="31" t="s">
        <v>467</v>
      </c>
      <c r="B140" s="31" t="s">
        <v>468</v>
      </c>
      <c r="C140" t="s">
        <v>657</v>
      </c>
      <c r="D140" s="31">
        <v>1</v>
      </c>
      <c r="E140" s="31">
        <v>1</v>
      </c>
      <c r="F140" s="31">
        <v>1990</v>
      </c>
    </row>
    <row r="141" spans="1:6">
      <c r="A141" s="31" t="s">
        <v>505</v>
      </c>
      <c r="B141" s="31" t="s">
        <v>506</v>
      </c>
      <c r="C141" t="s">
        <v>657</v>
      </c>
      <c r="D141" s="31">
        <v>1</v>
      </c>
      <c r="E141" s="31">
        <v>1</v>
      </c>
      <c r="F141" s="31">
        <v>1990</v>
      </c>
    </row>
    <row r="142" spans="1:6">
      <c r="A142" s="31" t="s">
        <v>696</v>
      </c>
      <c r="B142" s="31" t="s">
        <v>697</v>
      </c>
      <c r="C142" t="s">
        <v>657</v>
      </c>
      <c r="D142" s="31">
        <v>1</v>
      </c>
      <c r="E142" s="31">
        <v>1</v>
      </c>
      <c r="F142" s="31">
        <v>1990</v>
      </c>
    </row>
    <row r="143" spans="1:6">
      <c r="A143" s="31" t="s">
        <v>711</v>
      </c>
      <c r="B143" s="31" t="s">
        <v>712</v>
      </c>
      <c r="C143" t="s">
        <v>657</v>
      </c>
      <c r="D143" s="31">
        <v>1</v>
      </c>
      <c r="E143" s="31">
        <v>1</v>
      </c>
      <c r="F143" s="31">
        <v>1990</v>
      </c>
    </row>
    <row r="144" spans="1:6">
      <c r="A144" s="31" t="s">
        <v>713</v>
      </c>
      <c r="B144" s="31" t="s">
        <v>394</v>
      </c>
      <c r="C144" t="s">
        <v>657</v>
      </c>
      <c r="D144" s="31">
        <v>1</v>
      </c>
      <c r="E144" s="31">
        <v>1</v>
      </c>
      <c r="F144" s="31">
        <v>1990</v>
      </c>
    </row>
    <row r="145" spans="1:6">
      <c r="A145" s="31" t="s">
        <v>378</v>
      </c>
      <c r="B145" s="31" t="s">
        <v>427</v>
      </c>
      <c r="C145" t="s">
        <v>657</v>
      </c>
      <c r="D145" s="31">
        <v>1</v>
      </c>
      <c r="E145" s="31">
        <v>1</v>
      </c>
      <c r="F145" s="31">
        <v>1990</v>
      </c>
    </row>
    <row r="146" spans="1:6">
      <c r="A146" s="31" t="s">
        <v>469</v>
      </c>
      <c r="B146" s="31" t="s">
        <v>470</v>
      </c>
      <c r="C146" t="s">
        <v>676</v>
      </c>
      <c r="D146" s="31">
        <v>1</v>
      </c>
      <c r="E146" s="31">
        <v>1</v>
      </c>
      <c r="F146" s="31">
        <v>1990</v>
      </c>
    </row>
    <row r="147" spans="1:6">
      <c r="A147" s="31" t="s">
        <v>646</v>
      </c>
      <c r="B147" s="31" t="s">
        <v>647</v>
      </c>
      <c r="C147" t="s">
        <v>657</v>
      </c>
      <c r="D147" s="31">
        <v>1</v>
      </c>
      <c r="E147" s="31">
        <v>1</v>
      </c>
      <c r="F147" s="31">
        <v>1990</v>
      </c>
    </row>
    <row r="148" spans="1:6">
      <c r="A148" s="31" t="s">
        <v>760</v>
      </c>
      <c r="B148" s="31" t="s">
        <v>366</v>
      </c>
      <c r="C148" t="s">
        <v>657</v>
      </c>
      <c r="D148" s="31">
        <v>1</v>
      </c>
      <c r="E148" s="31">
        <v>1</v>
      </c>
      <c r="F148" s="31">
        <v>1990</v>
      </c>
    </row>
    <row r="149" spans="1:6">
      <c r="A149" s="31" t="s">
        <v>761</v>
      </c>
      <c r="B149" s="31" t="s">
        <v>733</v>
      </c>
      <c r="C149" t="s">
        <v>683</v>
      </c>
      <c r="D149" s="31">
        <v>1</v>
      </c>
      <c r="E149" s="31">
        <v>1</v>
      </c>
      <c r="F149" s="31">
        <v>1990</v>
      </c>
    </row>
    <row r="150" spans="1:6">
      <c r="A150" s="31" t="s">
        <v>548</v>
      </c>
      <c r="B150" s="31" t="s">
        <v>549</v>
      </c>
      <c r="C150" t="s">
        <v>683</v>
      </c>
      <c r="D150" s="31">
        <v>1</v>
      </c>
      <c r="E150" s="31">
        <v>1</v>
      </c>
      <c r="F150" s="31">
        <v>1990</v>
      </c>
    </row>
    <row r="151" spans="1:6">
      <c r="A151" s="31" t="s">
        <v>672</v>
      </c>
      <c r="B151" s="31" t="s">
        <v>673</v>
      </c>
      <c r="C151" t="s">
        <v>683</v>
      </c>
      <c r="D151" s="31">
        <v>1</v>
      </c>
      <c r="E151" s="31">
        <v>1</v>
      </c>
      <c r="F151" s="31">
        <v>1990</v>
      </c>
    </row>
    <row r="152" spans="1:6">
      <c r="A152" s="31" t="s">
        <v>698</v>
      </c>
      <c r="B152" s="31" t="s">
        <v>699</v>
      </c>
      <c r="C152" t="s">
        <v>683</v>
      </c>
      <c r="D152" s="31">
        <v>1</v>
      </c>
      <c r="E152" s="31">
        <v>1</v>
      </c>
      <c r="F152" s="31">
        <v>1990</v>
      </c>
    </row>
    <row r="153" spans="1:6">
      <c r="A153" s="31" t="s">
        <v>565</v>
      </c>
      <c r="B153" s="31" t="s">
        <v>566</v>
      </c>
      <c r="C153" t="s">
        <v>683</v>
      </c>
      <c r="D153" s="31">
        <v>1</v>
      </c>
      <c r="E153" s="31">
        <v>1</v>
      </c>
      <c r="F153" s="31">
        <v>1990</v>
      </c>
    </row>
    <row r="154" spans="1:6">
      <c r="A154" s="31" t="s">
        <v>482</v>
      </c>
      <c r="B154" s="31" t="s">
        <v>397</v>
      </c>
      <c r="C154" t="s">
        <v>683</v>
      </c>
      <c r="D154" s="31">
        <v>1</v>
      </c>
      <c r="E154" s="31">
        <v>1</v>
      </c>
      <c r="F154" s="31">
        <v>1990</v>
      </c>
    </row>
    <row r="155" spans="1:6">
      <c r="A155" s="31" t="s">
        <v>482</v>
      </c>
      <c r="B155" s="31" t="s">
        <v>507</v>
      </c>
      <c r="C155" t="s">
        <v>683</v>
      </c>
      <c r="D155" s="31">
        <v>1</v>
      </c>
      <c r="E155" s="31">
        <v>1</v>
      </c>
      <c r="F155" s="31">
        <v>1990</v>
      </c>
    </row>
    <row r="156" spans="1:6">
      <c r="A156" s="31" t="s">
        <v>508</v>
      </c>
      <c r="B156" s="31" t="s">
        <v>509</v>
      </c>
      <c r="C156" t="s">
        <v>683</v>
      </c>
      <c r="D156" s="31">
        <v>1</v>
      </c>
      <c r="E156" s="31">
        <v>1</v>
      </c>
      <c r="F156" s="31">
        <v>1990</v>
      </c>
    </row>
    <row r="157" spans="1:6">
      <c r="A157" s="31" t="s">
        <v>482</v>
      </c>
      <c r="B157" s="31" t="s">
        <v>734</v>
      </c>
      <c r="C157" t="s">
        <v>683</v>
      </c>
      <c r="D157" s="31">
        <v>1</v>
      </c>
      <c r="E157" s="31">
        <v>1</v>
      </c>
      <c r="F157" s="31">
        <v>1990</v>
      </c>
    </row>
    <row r="158" spans="1:6">
      <c r="A158" s="31" t="s">
        <v>674</v>
      </c>
      <c r="B158" s="31" t="s">
        <v>675</v>
      </c>
      <c r="C158" t="s">
        <v>683</v>
      </c>
      <c r="D158" s="31">
        <v>1</v>
      </c>
      <c r="E158" s="31">
        <v>1</v>
      </c>
      <c r="F158" s="31">
        <v>1990</v>
      </c>
    </row>
    <row r="159" spans="1:6">
      <c r="A159" s="31" t="s">
        <v>424</v>
      </c>
      <c r="B159" s="31" t="s">
        <v>425</v>
      </c>
      <c r="C159" t="s">
        <v>683</v>
      </c>
      <c r="D159" s="31">
        <v>1</v>
      </c>
      <c r="E159" s="31">
        <v>1</v>
      </c>
      <c r="F159" s="31">
        <v>1990</v>
      </c>
    </row>
    <row r="160" spans="1:6">
      <c r="A160" s="31" t="s">
        <v>735</v>
      </c>
      <c r="B160" s="31" t="s">
        <v>736</v>
      </c>
      <c r="C160" t="s">
        <v>683</v>
      </c>
      <c r="D160" s="31">
        <v>1</v>
      </c>
      <c r="E160" s="31">
        <v>1</v>
      </c>
      <c r="F160" s="31">
        <v>1990</v>
      </c>
    </row>
    <row r="161" spans="1:6">
      <c r="A161" s="31" t="s">
        <v>762</v>
      </c>
      <c r="B161" s="31" t="s">
        <v>763</v>
      </c>
      <c r="C161" t="s">
        <v>704</v>
      </c>
      <c r="D161" s="31">
        <v>1</v>
      </c>
      <c r="E161" s="31">
        <v>1</v>
      </c>
      <c r="F161" s="31">
        <v>1990</v>
      </c>
    </row>
    <row r="162" spans="1:6">
      <c r="A162" s="31" t="s">
        <v>471</v>
      </c>
      <c r="B162" s="31" t="s">
        <v>472</v>
      </c>
      <c r="C162" t="s">
        <v>704</v>
      </c>
      <c r="D162" s="31">
        <v>1</v>
      </c>
      <c r="E162" s="31">
        <v>1</v>
      </c>
      <c r="F162" s="31">
        <v>1990</v>
      </c>
    </row>
    <row r="163" spans="1:6">
      <c r="A163" s="31" t="s">
        <v>510</v>
      </c>
      <c r="B163" s="31" t="s">
        <v>511</v>
      </c>
      <c r="C163" t="s">
        <v>704</v>
      </c>
      <c r="D163" s="31">
        <v>1</v>
      </c>
      <c r="E163" s="31">
        <v>1</v>
      </c>
      <c r="F163" s="31">
        <v>1990</v>
      </c>
    </row>
    <row r="164" spans="1:6">
      <c r="A164" s="31" t="s">
        <v>426</v>
      </c>
      <c r="B164" s="31" t="s">
        <v>427</v>
      </c>
      <c r="C164" t="s">
        <v>704</v>
      </c>
      <c r="D164" s="31">
        <v>1</v>
      </c>
      <c r="E164" s="31">
        <v>1</v>
      </c>
      <c r="F164" s="31">
        <v>1990</v>
      </c>
    </row>
    <row r="165" spans="1:6">
      <c r="A165" s="31" t="s">
        <v>329</v>
      </c>
      <c r="B165" s="31" t="s">
        <v>483</v>
      </c>
      <c r="C165" t="s">
        <v>704</v>
      </c>
      <c r="D165" s="31">
        <v>1</v>
      </c>
      <c r="E165" s="31">
        <v>1</v>
      </c>
      <c r="F165" s="31">
        <v>1990</v>
      </c>
    </row>
    <row r="166" spans="1:6">
      <c r="A166" s="31" t="s">
        <v>412</v>
      </c>
      <c r="B166" s="31" t="s">
        <v>413</v>
      </c>
      <c r="C166" t="s">
        <v>704</v>
      </c>
      <c r="D166" s="31">
        <v>1</v>
      </c>
      <c r="E166" s="31">
        <v>1</v>
      </c>
      <c r="F166" s="31">
        <v>1990</v>
      </c>
    </row>
    <row r="167" spans="1:6">
      <c r="A167" s="31" t="s">
        <v>527</v>
      </c>
      <c r="B167" s="31" t="s">
        <v>528</v>
      </c>
      <c r="C167" t="s">
        <v>704</v>
      </c>
      <c r="D167" s="31">
        <v>1</v>
      </c>
      <c r="E167" s="31">
        <v>1</v>
      </c>
      <c r="F167" s="31">
        <v>1990</v>
      </c>
    </row>
    <row r="168" spans="1:6">
      <c r="A168" s="31" t="s">
        <v>550</v>
      </c>
      <c r="B168" s="31" t="s">
        <v>542</v>
      </c>
      <c r="C168" t="s">
        <v>704</v>
      </c>
      <c r="D168" s="31">
        <v>1</v>
      </c>
      <c r="E168" s="31">
        <v>1</v>
      </c>
      <c r="F168" s="31">
        <v>1990</v>
      </c>
    </row>
    <row r="169" spans="1:6">
      <c r="A169" s="31" t="s">
        <v>764</v>
      </c>
      <c r="B169" s="31" t="s">
        <v>765</v>
      </c>
      <c r="C169" t="s">
        <v>704</v>
      </c>
      <c r="D169" s="31">
        <v>1</v>
      </c>
      <c r="E169" s="31">
        <v>1</v>
      </c>
      <c r="F169" s="31">
        <v>1990</v>
      </c>
    </row>
    <row r="170" spans="1:6">
      <c r="A170" s="31" t="s">
        <v>529</v>
      </c>
      <c r="B170" s="31" t="s">
        <v>530</v>
      </c>
      <c r="C170" t="s">
        <v>720</v>
      </c>
      <c r="D170" s="31">
        <v>1</v>
      </c>
      <c r="E170" s="31">
        <v>1</v>
      </c>
      <c r="F170" s="31">
        <v>1990</v>
      </c>
    </row>
    <row r="171" spans="1:6">
      <c r="A171" s="31" t="s">
        <v>750</v>
      </c>
      <c r="B171" s="31" t="s">
        <v>751</v>
      </c>
      <c r="C171" t="s">
        <v>720</v>
      </c>
      <c r="D171" s="31">
        <v>1</v>
      </c>
      <c r="E171" s="31">
        <v>1</v>
      </c>
      <c r="F171" s="31">
        <v>1990</v>
      </c>
    </row>
    <row r="172" spans="1:6">
      <c r="A172" s="31" t="s">
        <v>626</v>
      </c>
      <c r="B172" s="31" t="s">
        <v>627</v>
      </c>
      <c r="C172" t="s">
        <v>720</v>
      </c>
      <c r="D172" s="31">
        <v>1</v>
      </c>
      <c r="E172" s="31">
        <v>1</v>
      </c>
      <c r="F172" s="31">
        <v>1990</v>
      </c>
    </row>
    <row r="173" spans="1:6">
      <c r="A173" s="31" t="s">
        <v>677</v>
      </c>
      <c r="B173" s="31" t="s">
        <v>678</v>
      </c>
      <c r="C173" t="s">
        <v>720</v>
      </c>
      <c r="D173" s="31">
        <v>1</v>
      </c>
      <c r="E173" s="31">
        <v>1</v>
      </c>
      <c r="F173" s="31">
        <v>1990</v>
      </c>
    </row>
    <row r="174" spans="1:6">
      <c r="A174" s="31" t="s">
        <v>677</v>
      </c>
      <c r="B174" s="31" t="s">
        <v>766</v>
      </c>
      <c r="C174" t="s">
        <v>720</v>
      </c>
      <c r="D174" s="31">
        <v>1</v>
      </c>
      <c r="E174" s="31">
        <v>1</v>
      </c>
      <c r="F174" s="31">
        <v>1990</v>
      </c>
    </row>
    <row r="175" spans="1:6">
      <c r="A175" s="31" t="s">
        <v>512</v>
      </c>
      <c r="B175" s="31" t="s">
        <v>513</v>
      </c>
      <c r="C175" t="s">
        <v>720</v>
      </c>
      <c r="D175" s="31">
        <v>1</v>
      </c>
      <c r="E175" s="31">
        <v>1</v>
      </c>
      <c r="F175" s="31">
        <v>1990</v>
      </c>
    </row>
    <row r="176" spans="1:6">
      <c r="A176" s="31" t="s">
        <v>679</v>
      </c>
      <c r="B176" s="31" t="s">
        <v>680</v>
      </c>
      <c r="C176" t="s">
        <v>720</v>
      </c>
      <c r="D176" s="31">
        <v>1</v>
      </c>
      <c r="E176" s="31">
        <v>1</v>
      </c>
      <c r="F176" s="31">
        <v>1990</v>
      </c>
    </row>
    <row r="177" spans="1:6">
      <c r="A177" s="31" t="s">
        <v>593</v>
      </c>
      <c r="B177" s="31" t="s">
        <v>594</v>
      </c>
      <c r="C177" t="s">
        <v>720</v>
      </c>
      <c r="D177" s="31">
        <v>1</v>
      </c>
      <c r="E177" s="31">
        <v>1</v>
      </c>
      <c r="F177" s="31">
        <v>1990</v>
      </c>
    </row>
    <row r="178" spans="1:6">
      <c r="A178" s="31" t="s">
        <v>752</v>
      </c>
      <c r="B178" s="31" t="s">
        <v>472</v>
      </c>
      <c r="C178" t="s">
        <v>720</v>
      </c>
      <c r="D178" s="31">
        <v>1</v>
      </c>
      <c r="E178" s="31">
        <v>1</v>
      </c>
      <c r="F178" s="31">
        <v>1990</v>
      </c>
    </row>
    <row r="179" spans="1:6">
      <c r="A179" s="31" t="s">
        <v>531</v>
      </c>
      <c r="B179" s="31" t="s">
        <v>532</v>
      </c>
      <c r="C179" t="s">
        <v>720</v>
      </c>
      <c r="D179" s="31">
        <v>1</v>
      </c>
      <c r="E179" s="31">
        <v>1</v>
      </c>
      <c r="F179" s="31">
        <v>1990</v>
      </c>
    </row>
    <row r="180" spans="1:6">
      <c r="A180" s="31" t="s">
        <v>567</v>
      </c>
      <c r="B180" s="31" t="s">
        <v>568</v>
      </c>
      <c r="C180" t="s">
        <v>720</v>
      </c>
      <c r="D180" s="31">
        <v>1</v>
      </c>
      <c r="E180" s="31">
        <v>1</v>
      </c>
      <c r="F180" s="31">
        <v>1990</v>
      </c>
    </row>
    <row r="181" spans="1:6">
      <c r="A181" s="31" t="s">
        <v>567</v>
      </c>
      <c r="B181" s="31" t="s">
        <v>714</v>
      </c>
      <c r="C181" t="s">
        <v>720</v>
      </c>
      <c r="D181" s="31">
        <v>1</v>
      </c>
      <c r="E181" s="31">
        <v>1</v>
      </c>
      <c r="F181" s="31">
        <v>1990</v>
      </c>
    </row>
    <row r="182" spans="1:6">
      <c r="A182" s="31" t="s">
        <v>567</v>
      </c>
      <c r="B182" s="31" t="s">
        <v>737</v>
      </c>
      <c r="C182" t="s">
        <v>720</v>
      </c>
      <c r="D182" s="31">
        <v>1</v>
      </c>
      <c r="E182" s="31">
        <v>1</v>
      </c>
      <c r="F182" s="31">
        <v>1990</v>
      </c>
    </row>
    <row r="183" spans="1:6">
      <c r="A183" s="31" t="s">
        <v>484</v>
      </c>
      <c r="B183" s="31" t="s">
        <v>485</v>
      </c>
      <c r="C183" t="s">
        <v>743</v>
      </c>
      <c r="D183" s="31">
        <v>1</v>
      </c>
      <c r="E183" s="31">
        <v>1</v>
      </c>
      <c r="F183" s="31">
        <v>1990</v>
      </c>
    </row>
    <row r="184" spans="1:6">
      <c r="A184" s="31" t="s">
        <v>628</v>
      </c>
      <c r="B184" s="31" t="s">
        <v>460</v>
      </c>
      <c r="C184" t="s">
        <v>743</v>
      </c>
      <c r="D184" s="31">
        <v>1</v>
      </c>
      <c r="E184" s="31">
        <v>1</v>
      </c>
      <c r="F184" s="31">
        <v>1990</v>
      </c>
    </row>
    <row r="185" spans="1:6">
      <c r="A185" s="31" t="s">
        <v>628</v>
      </c>
      <c r="B185" s="31" t="s">
        <v>700</v>
      </c>
      <c r="C185" t="s">
        <v>743</v>
      </c>
      <c r="D185" s="31">
        <v>1</v>
      </c>
      <c r="E185" s="31">
        <v>1</v>
      </c>
      <c r="F185" s="31">
        <v>1990</v>
      </c>
    </row>
    <row r="186" spans="1:6">
      <c r="A186" s="31" t="s">
        <v>654</v>
      </c>
      <c r="B186" s="31" t="s">
        <v>635</v>
      </c>
      <c r="C186" t="s">
        <v>743</v>
      </c>
      <c r="D186" s="31">
        <v>1</v>
      </c>
      <c r="E186" s="31">
        <v>1</v>
      </c>
      <c r="F186" s="31">
        <v>1990</v>
      </c>
    </row>
    <row r="187" spans="1:6">
      <c r="A187" s="31" t="s">
        <v>715</v>
      </c>
      <c r="B187" s="31" t="s">
        <v>599</v>
      </c>
      <c r="C187" t="s">
        <v>743</v>
      </c>
      <c r="D187" s="31">
        <v>1</v>
      </c>
      <c r="E187" s="31">
        <v>1</v>
      </c>
      <c r="F187" s="31">
        <v>1990</v>
      </c>
    </row>
    <row r="188" spans="1:6">
      <c r="A188" s="31" t="s">
        <v>767</v>
      </c>
      <c r="B188" s="31" t="s">
        <v>768</v>
      </c>
      <c r="C188" t="s">
        <v>743</v>
      </c>
      <c r="D188" s="31">
        <v>1</v>
      </c>
      <c r="E188" s="31">
        <v>1</v>
      </c>
      <c r="F188" s="31">
        <v>1990</v>
      </c>
    </row>
    <row r="189" spans="1:6">
      <c r="A189" s="31" t="s">
        <v>212</v>
      </c>
      <c r="B189" s="31" t="s">
        <v>486</v>
      </c>
      <c r="C189" t="s">
        <v>743</v>
      </c>
      <c r="D189" s="31">
        <v>1</v>
      </c>
      <c r="E189" s="31">
        <v>1</v>
      </c>
      <c r="F189" s="31">
        <v>1990</v>
      </c>
    </row>
    <row r="190" spans="1:6">
      <c r="A190" s="31" t="s">
        <v>738</v>
      </c>
      <c r="B190" s="31" t="s">
        <v>572</v>
      </c>
      <c r="C190" t="s">
        <v>743</v>
      </c>
      <c r="D190" s="31">
        <v>1</v>
      </c>
      <c r="E190" s="31">
        <v>1</v>
      </c>
      <c r="F190" s="31">
        <v>1990</v>
      </c>
    </row>
    <row r="191" spans="1:6">
      <c r="A191" s="31" t="s">
        <v>753</v>
      </c>
      <c r="B191" s="31" t="s">
        <v>754</v>
      </c>
      <c r="C191" t="s">
        <v>743</v>
      </c>
      <c r="D191" s="31">
        <v>1</v>
      </c>
      <c r="E191" s="31">
        <v>1</v>
      </c>
      <c r="F191" s="31">
        <v>1990</v>
      </c>
    </row>
    <row r="192" spans="1:6">
      <c r="A192" s="31" t="s">
        <v>533</v>
      </c>
      <c r="B192" s="31" t="s">
        <v>394</v>
      </c>
      <c r="C192" t="s">
        <v>757</v>
      </c>
      <c r="D192" s="31">
        <v>1</v>
      </c>
      <c r="E192" s="31">
        <v>1</v>
      </c>
      <c r="F192" s="31">
        <v>1990</v>
      </c>
    </row>
    <row r="193" spans="1:6">
      <c r="A193" s="31" t="s">
        <v>428</v>
      </c>
      <c r="B193" s="31" t="s">
        <v>429</v>
      </c>
      <c r="C193" t="s">
        <v>757</v>
      </c>
      <c r="D193" s="31">
        <v>1</v>
      </c>
      <c r="E193" s="31">
        <v>1</v>
      </c>
      <c r="F193" s="31">
        <v>1990</v>
      </c>
    </row>
    <row r="194" spans="1:6">
      <c r="A194" s="31" t="s">
        <v>414</v>
      </c>
      <c r="B194" s="31" t="s">
        <v>415</v>
      </c>
      <c r="C194" t="s">
        <v>759</v>
      </c>
      <c r="D194" s="31">
        <v>1</v>
      </c>
      <c r="E194" s="31">
        <v>1</v>
      </c>
      <c r="F194" s="31">
        <v>1990</v>
      </c>
    </row>
    <row r="195" spans="1:6">
      <c r="A195" s="31" t="s">
        <v>444</v>
      </c>
      <c r="B195" s="31" t="s">
        <v>445</v>
      </c>
      <c r="C195" t="s">
        <v>757</v>
      </c>
      <c r="D195" s="31">
        <v>1</v>
      </c>
      <c r="E195" s="31">
        <v>1</v>
      </c>
      <c r="F195" s="31">
        <v>1990</v>
      </c>
    </row>
    <row r="196" spans="1:6">
      <c r="A196" s="31" t="s">
        <v>739</v>
      </c>
      <c r="B196" s="31" t="s">
        <v>740</v>
      </c>
      <c r="C196" t="s">
        <v>757</v>
      </c>
      <c r="D196" s="31">
        <v>1</v>
      </c>
      <c r="E196" s="31">
        <v>1</v>
      </c>
      <c r="F196" s="31">
        <v>1990</v>
      </c>
    </row>
    <row r="197" spans="1:6">
      <c r="A197" s="31" t="s">
        <v>611</v>
      </c>
      <c r="B197" s="31" t="s">
        <v>612</v>
      </c>
      <c r="C197" t="s">
        <v>757</v>
      </c>
      <c r="D197" s="31">
        <v>1</v>
      </c>
      <c r="E197" s="31">
        <v>1</v>
      </c>
      <c r="F197" s="31">
        <v>1990</v>
      </c>
    </row>
    <row r="198" spans="1:6">
      <c r="A198" s="31" t="s">
        <v>701</v>
      </c>
      <c r="B198" s="31" t="s">
        <v>702</v>
      </c>
      <c r="C198" t="s">
        <v>757</v>
      </c>
      <c r="D198" s="31">
        <v>1</v>
      </c>
      <c r="E198" s="31">
        <v>1</v>
      </c>
      <c r="F198" s="31">
        <v>1990</v>
      </c>
    </row>
    <row r="199" spans="1:6">
      <c r="A199" s="31" t="s">
        <v>716</v>
      </c>
      <c r="B199" s="31" t="s">
        <v>717</v>
      </c>
      <c r="C199" t="s">
        <v>757</v>
      </c>
      <c r="D199" s="31">
        <v>1</v>
      </c>
      <c r="E199" s="31">
        <v>1</v>
      </c>
      <c r="F199" s="31">
        <v>1990</v>
      </c>
    </row>
    <row r="200" spans="1:6">
      <c r="A200" s="31"/>
      <c r="B200" s="31"/>
      <c r="C200"/>
      <c r="D200" s="31"/>
      <c r="E200" s="31"/>
      <c r="F200" s="31"/>
    </row>
    <row r="201" spans="1:6">
      <c r="A201" s="31"/>
      <c r="B201" s="31"/>
      <c r="C201" s="32"/>
      <c r="D201" s="31"/>
      <c r="E201" s="31"/>
      <c r="F201" s="31"/>
    </row>
    <row r="202" spans="1:6">
      <c r="A202" s="31"/>
      <c r="B202" s="31"/>
      <c r="C202" s="32"/>
      <c r="D202" s="31"/>
      <c r="E202" s="31"/>
      <c r="F202" s="31"/>
    </row>
    <row r="203" spans="1:6">
      <c r="A203" s="31"/>
      <c r="B203" s="31"/>
      <c r="C203" s="32"/>
      <c r="D203" s="31"/>
      <c r="E203" s="31"/>
      <c r="F203" s="31"/>
    </row>
    <row r="204" spans="1:6">
      <c r="A204" s="31"/>
      <c r="B204" s="31"/>
      <c r="C204" s="32"/>
      <c r="D204" s="31"/>
      <c r="E204" s="31"/>
      <c r="F204" s="31"/>
    </row>
    <row r="205" spans="1:6">
      <c r="A205" s="31"/>
      <c r="B205" s="31"/>
      <c r="C205" s="32"/>
      <c r="D205" s="31"/>
      <c r="E205" s="31"/>
      <c r="F205" s="31"/>
    </row>
    <row r="206" spans="1:6">
      <c r="A206" s="31"/>
      <c r="B206" s="31"/>
      <c r="C206" s="32"/>
      <c r="D206" s="31"/>
      <c r="E206" s="31"/>
      <c r="F206" s="31"/>
    </row>
    <row r="207" spans="1:6">
      <c r="A207" s="31"/>
      <c r="B207" s="31"/>
      <c r="C207" s="32"/>
      <c r="D207" s="31"/>
      <c r="E207" s="31"/>
      <c r="F207" s="31"/>
    </row>
    <row r="208" spans="1:6">
      <c r="A208" s="31"/>
      <c r="B208" s="31"/>
      <c r="C208" s="32"/>
      <c r="D208" s="31"/>
      <c r="E208" s="31"/>
      <c r="F208" s="31"/>
    </row>
    <row r="209" spans="1:6">
      <c r="A209" s="31"/>
      <c r="B209" s="31"/>
      <c r="C209" s="32"/>
      <c r="D209" s="31"/>
      <c r="E209" s="31"/>
      <c r="F209" s="31"/>
    </row>
    <row r="210" spans="1:6">
      <c r="A210" s="31"/>
      <c r="B210" s="31"/>
      <c r="C210" s="32"/>
      <c r="D210" s="31"/>
      <c r="E210" s="31"/>
      <c r="F210" s="31"/>
    </row>
    <row r="211" spans="1:6">
      <c r="A211" s="31"/>
      <c r="B211" s="31"/>
      <c r="C211" s="32"/>
      <c r="D211" s="31"/>
      <c r="E211" s="31"/>
      <c r="F211" s="31"/>
    </row>
    <row r="212" spans="1:6">
      <c r="A212" s="31"/>
      <c r="B212" s="31"/>
      <c r="C212" s="32"/>
      <c r="D212" s="31"/>
      <c r="E212" s="31"/>
      <c r="F212" s="31"/>
    </row>
    <row r="213" spans="1:6">
      <c r="A213" s="31"/>
      <c r="B213" s="31"/>
      <c r="C213" s="32"/>
      <c r="D213" s="31"/>
      <c r="E213" s="31"/>
      <c r="F213" s="31"/>
    </row>
    <row r="214" spans="1:6">
      <c r="A214" s="31"/>
      <c r="B214" s="31"/>
      <c r="C214" s="32"/>
      <c r="D214" s="31"/>
      <c r="E214" s="31"/>
      <c r="F214" s="31"/>
    </row>
    <row r="215" spans="1:6">
      <c r="A215" s="31"/>
      <c r="B215" s="31"/>
      <c r="C215" s="32"/>
      <c r="D215" s="31"/>
      <c r="E215" s="31"/>
      <c r="F215" s="31"/>
    </row>
    <row r="216" spans="1:6">
      <c r="A216" s="31"/>
      <c r="B216" s="31"/>
      <c r="C216" s="32"/>
      <c r="D216" s="31"/>
      <c r="E216" s="31"/>
      <c r="F216" s="31"/>
    </row>
    <row r="217" spans="1:6">
      <c r="A217" s="31"/>
      <c r="B217" s="31"/>
      <c r="C217" s="32"/>
      <c r="D217" s="31"/>
      <c r="E217" s="31"/>
      <c r="F217" s="31"/>
    </row>
    <row r="218" spans="1:6">
      <c r="A218" s="31"/>
      <c r="B218" s="31"/>
      <c r="C218" s="32"/>
      <c r="D218" s="31"/>
      <c r="E218" s="31"/>
      <c r="F218" s="31"/>
    </row>
    <row r="219" spans="1:6">
      <c r="A219" s="31"/>
      <c r="B219" s="31"/>
      <c r="C219" s="32"/>
      <c r="D219" s="31"/>
      <c r="E219" s="31"/>
      <c r="F219" s="31"/>
    </row>
    <row r="220" spans="1:6">
      <c r="A220" s="31"/>
      <c r="B220" s="31"/>
      <c r="C220" s="32"/>
      <c r="D220" s="31"/>
      <c r="E220" s="31"/>
      <c r="F220" s="31"/>
    </row>
    <row r="221" spans="1:6">
      <c r="A221" s="31"/>
      <c r="B221" s="31"/>
      <c r="C221" s="32"/>
      <c r="D221" s="31"/>
      <c r="E221" s="31"/>
      <c r="F221" s="31"/>
    </row>
    <row r="222" spans="1:6">
      <c r="A222" s="31"/>
      <c r="B222" s="31"/>
      <c r="C222" s="32"/>
      <c r="D222" s="31"/>
      <c r="E222" s="31"/>
      <c r="F222" s="31"/>
    </row>
    <row r="223" spans="1:6">
      <c r="A223" s="31"/>
      <c r="B223" s="31"/>
      <c r="C223" s="32"/>
      <c r="D223" s="31"/>
      <c r="E223" s="31"/>
      <c r="F223" s="31"/>
    </row>
    <row r="224" spans="1:6">
      <c r="A224" s="31"/>
      <c r="B224" s="31"/>
      <c r="C224" s="32"/>
      <c r="D224" s="31"/>
      <c r="E224" s="31"/>
      <c r="F224" s="31"/>
    </row>
    <row r="225" spans="1:6">
      <c r="A225" s="31"/>
      <c r="B225" s="31"/>
      <c r="C225" s="32"/>
      <c r="D225" s="31"/>
      <c r="E225" s="31"/>
      <c r="F225" s="31"/>
    </row>
    <row r="226" spans="1:6">
      <c r="A226" s="31"/>
      <c r="B226" s="31"/>
      <c r="C226" s="32"/>
      <c r="D226" s="31"/>
      <c r="E226" s="31"/>
      <c r="F226" s="31"/>
    </row>
    <row r="227" spans="1:6">
      <c r="A227" s="31"/>
      <c r="B227" s="31"/>
      <c r="C227" s="32"/>
      <c r="D227" s="31"/>
      <c r="E227" s="31"/>
      <c r="F227" s="31"/>
    </row>
    <row r="228" spans="1:6">
      <c r="A228" s="31"/>
      <c r="B228" s="31"/>
      <c r="C228" s="32"/>
      <c r="D228" s="31"/>
      <c r="E228" s="31"/>
      <c r="F228" s="31"/>
    </row>
    <row r="229" spans="1:6">
      <c r="A229" s="31"/>
      <c r="B229" s="31"/>
      <c r="C229" s="32"/>
      <c r="D229" s="31"/>
      <c r="E229" s="31"/>
      <c r="F229" s="31"/>
    </row>
    <row r="230" spans="1:6">
      <c r="A230" s="31"/>
      <c r="B230" s="31"/>
      <c r="C230" s="32"/>
      <c r="D230" s="31"/>
      <c r="E230" s="31"/>
      <c r="F230" s="31"/>
    </row>
    <row r="231" spans="1:6">
      <c r="A231" s="31"/>
      <c r="B231" s="31"/>
      <c r="C231" s="32"/>
      <c r="D231" s="31"/>
      <c r="E231" s="31"/>
      <c r="F231" s="31"/>
    </row>
    <row r="232" spans="1:6">
      <c r="A232" s="31"/>
      <c r="B232" s="31"/>
      <c r="C232" s="32"/>
      <c r="D232" s="31"/>
      <c r="E232" s="31"/>
      <c r="F232" s="31"/>
    </row>
    <row r="233" spans="1:6">
      <c r="A233" s="31"/>
      <c r="B233" s="31"/>
      <c r="C233" s="32"/>
      <c r="D233" s="31"/>
      <c r="E233" s="31"/>
      <c r="F233" s="31"/>
    </row>
    <row r="234" spans="1:6">
      <c r="A234" s="31"/>
      <c r="B234" s="31"/>
      <c r="C234" s="32"/>
      <c r="D234" s="31"/>
      <c r="E234" s="31"/>
      <c r="F234" s="31"/>
    </row>
    <row r="235" spans="1:6">
      <c r="A235" s="31"/>
      <c r="B235" s="31"/>
      <c r="C235" s="32"/>
      <c r="D235" s="31"/>
      <c r="E235" s="31"/>
      <c r="F235" s="31"/>
    </row>
    <row r="236" spans="1:6">
      <c r="A236" s="31"/>
      <c r="B236" s="31"/>
      <c r="C236" s="32"/>
      <c r="D236" s="31"/>
      <c r="E236" s="31"/>
      <c r="F236" s="31"/>
    </row>
    <row r="237" spans="1:6">
      <c r="A237" s="31"/>
      <c r="B237" s="31"/>
      <c r="C237" s="32"/>
      <c r="D237" s="31"/>
      <c r="E237" s="31"/>
      <c r="F237" s="31"/>
    </row>
    <row r="238" spans="1:6">
      <c r="A238" s="31"/>
      <c r="B238" s="31"/>
      <c r="C238" s="32"/>
      <c r="D238" s="31"/>
      <c r="E238" s="31"/>
      <c r="F238" s="31"/>
    </row>
    <row r="239" spans="1:6">
      <c r="A239" s="31"/>
      <c r="B239" s="31"/>
      <c r="C239" s="32"/>
      <c r="D239" s="31"/>
      <c r="E239" s="31"/>
      <c r="F239" s="31"/>
    </row>
    <row r="240" spans="1:6">
      <c r="A240" s="31"/>
      <c r="B240" s="31"/>
      <c r="C240" s="32"/>
      <c r="D240" s="31"/>
      <c r="E240" s="31"/>
      <c r="F240" s="31"/>
    </row>
    <row r="241" spans="1:6">
      <c r="A241" s="31"/>
      <c r="B241" s="31"/>
      <c r="C241" s="32"/>
      <c r="D241" s="31"/>
      <c r="E241" s="31"/>
      <c r="F241" s="31"/>
    </row>
    <row r="242" spans="1:6">
      <c r="A242" s="31"/>
      <c r="B242" s="31"/>
      <c r="C242" s="32"/>
      <c r="D242" s="31"/>
      <c r="E242" s="31"/>
      <c r="F242" s="31"/>
    </row>
    <row r="243" spans="1:6">
      <c r="A243" s="31"/>
      <c r="B243" s="31"/>
      <c r="C243" s="32"/>
      <c r="D243" s="31"/>
      <c r="E243" s="31"/>
      <c r="F243" s="31"/>
    </row>
    <row r="244" spans="1:6">
      <c r="A244" s="31"/>
      <c r="B244" s="31"/>
      <c r="C244" s="32"/>
      <c r="D244" s="31"/>
      <c r="E244" s="31"/>
      <c r="F244" s="31"/>
    </row>
    <row r="245" spans="1:6">
      <c r="A245" s="31"/>
      <c r="B245" s="31"/>
      <c r="C245" s="32"/>
      <c r="D245" s="31"/>
      <c r="E245" s="31"/>
      <c r="F245" s="31"/>
    </row>
    <row r="246" spans="1:6">
      <c r="A246" s="31"/>
      <c r="B246" s="31"/>
      <c r="C246" s="32"/>
      <c r="D246" s="31"/>
      <c r="E246" s="31"/>
      <c r="F246" s="31"/>
    </row>
    <row r="247" spans="1:6">
      <c r="A247" s="31"/>
      <c r="B247" s="31"/>
      <c r="C247" s="32"/>
      <c r="D247" s="31"/>
      <c r="E247" s="31"/>
      <c r="F247" s="31"/>
    </row>
    <row r="248" spans="1:6">
      <c r="A248" s="31"/>
      <c r="B248" s="31"/>
      <c r="C248" s="32"/>
      <c r="D248" s="31"/>
      <c r="E248" s="31"/>
      <c r="F248" s="31"/>
    </row>
    <row r="249" spans="1:6">
      <c r="A249" s="31"/>
      <c r="B249" s="31"/>
      <c r="C249" s="32"/>
      <c r="D249" s="31"/>
      <c r="E249" s="31"/>
      <c r="F249" s="31"/>
    </row>
    <row r="250" spans="1:6">
      <c r="A250" s="31"/>
      <c r="B250" s="31"/>
      <c r="C250" s="32"/>
      <c r="D250" s="31"/>
      <c r="E250" s="31"/>
      <c r="F250" s="31"/>
    </row>
    <row r="251" spans="1:6">
      <c r="A251" s="31"/>
      <c r="B251" s="31"/>
      <c r="C251" s="32"/>
      <c r="D251" s="31"/>
      <c r="E251" s="31"/>
      <c r="F251" s="31"/>
    </row>
    <row r="252" spans="1:6">
      <c r="A252" s="31"/>
      <c r="B252" s="31"/>
      <c r="C252" s="32"/>
      <c r="D252" s="31"/>
      <c r="E252" s="31"/>
      <c r="F252" s="31"/>
    </row>
    <row r="253" spans="1:6">
      <c r="A253" s="31"/>
      <c r="B253" s="31"/>
      <c r="C253" s="32"/>
      <c r="D253" s="31"/>
      <c r="E253" s="31"/>
      <c r="F253" s="31"/>
    </row>
    <row r="254" spans="1:6">
      <c r="A254" s="31"/>
      <c r="B254" s="31"/>
      <c r="C254" s="32"/>
      <c r="D254" s="31"/>
      <c r="E254" s="31"/>
      <c r="F254" s="31"/>
    </row>
    <row r="255" spans="1:6">
      <c r="A255" s="31"/>
      <c r="B255" s="31"/>
      <c r="C255" s="32"/>
      <c r="D255" s="31"/>
      <c r="E255" s="31"/>
      <c r="F255" s="31"/>
    </row>
    <row r="256" spans="1:6">
      <c r="A256" s="31"/>
      <c r="B256" s="31"/>
      <c r="C256" s="32"/>
      <c r="D256" s="31"/>
      <c r="E256" s="31"/>
      <c r="F256" s="31"/>
    </row>
    <row r="257" spans="1:6">
      <c r="A257" s="31"/>
      <c r="B257" s="31"/>
      <c r="C257" s="32"/>
      <c r="D257" s="31"/>
      <c r="E257" s="31"/>
      <c r="F257" s="31"/>
    </row>
    <row r="258" spans="1:6">
      <c r="A258" s="31"/>
      <c r="B258" s="31"/>
      <c r="C258" s="32"/>
      <c r="D258" s="31"/>
      <c r="E258" s="31"/>
      <c r="F258" s="31"/>
    </row>
    <row r="259" spans="1:6">
      <c r="A259" s="31"/>
      <c r="B259" s="31"/>
      <c r="C259" s="32"/>
      <c r="D259" s="31"/>
      <c r="E259" s="31"/>
      <c r="F259" s="31"/>
    </row>
    <row r="260" spans="1:6">
      <c r="A260" s="31"/>
      <c r="B260" s="31"/>
      <c r="C260" s="32"/>
      <c r="D260" s="31"/>
      <c r="E260" s="31"/>
      <c r="F260" s="31"/>
    </row>
    <row r="261" spans="1:6">
      <c r="A261" s="31"/>
      <c r="B261" s="31"/>
      <c r="C261" s="32"/>
      <c r="D261" s="31"/>
      <c r="E261" s="31"/>
      <c r="F261" s="31"/>
    </row>
    <row r="262" spans="1:6">
      <c r="A262" s="31"/>
      <c r="B262" s="31"/>
      <c r="C262" s="32"/>
      <c r="D262" s="31"/>
      <c r="E262" s="31"/>
      <c r="F262" s="31"/>
    </row>
    <row r="263" spans="1:6">
      <c r="A263" s="31"/>
      <c r="B263" s="31"/>
      <c r="C263" s="32"/>
      <c r="D263" s="31"/>
      <c r="E263" s="31"/>
      <c r="F263" s="31"/>
    </row>
    <row r="264" spans="1:6">
      <c r="A264" s="31"/>
      <c r="B264" s="31"/>
      <c r="C264" s="32"/>
      <c r="D264" s="31"/>
      <c r="E264" s="31"/>
      <c r="F264" s="31"/>
    </row>
    <row r="265" spans="1:6">
      <c r="A265" s="31"/>
      <c r="B265" s="31"/>
      <c r="C265" s="32"/>
      <c r="D265" s="31"/>
      <c r="E265" s="31"/>
      <c r="F265" s="31"/>
    </row>
    <row r="266" spans="1:6">
      <c r="A266" s="31"/>
      <c r="B266" s="31"/>
      <c r="C266" s="32"/>
      <c r="D266" s="31"/>
      <c r="E266" s="31"/>
      <c r="F266" s="31"/>
    </row>
    <row r="267" spans="1:6">
      <c r="A267" s="31"/>
      <c r="B267" s="31"/>
      <c r="C267" s="32"/>
      <c r="D267" s="31"/>
      <c r="E267" s="31"/>
      <c r="F267" s="31"/>
    </row>
    <row r="268" spans="1:6">
      <c r="A268" s="31"/>
      <c r="B268" s="31"/>
      <c r="C268" s="32"/>
      <c r="D268" s="31"/>
      <c r="E268" s="31"/>
      <c r="F268" s="31"/>
    </row>
    <row r="269" spans="1:6">
      <c r="A269" s="31"/>
      <c r="B269" s="31"/>
      <c r="C269" s="32"/>
      <c r="D269" s="31"/>
      <c r="E269" s="31"/>
      <c r="F269" s="31"/>
    </row>
    <row r="270" spans="1:6">
      <c r="A270" s="31"/>
      <c r="B270" s="31"/>
      <c r="C270" s="32"/>
      <c r="D270" s="31"/>
      <c r="E270" s="31"/>
      <c r="F270" s="31"/>
    </row>
    <row r="271" spans="1:6">
      <c r="A271" s="31"/>
      <c r="B271" s="31"/>
      <c r="C271" s="32"/>
      <c r="D271" s="31"/>
      <c r="E271" s="31"/>
      <c r="F271" s="31"/>
    </row>
    <row r="272" spans="1:6">
      <c r="A272" s="31"/>
      <c r="B272" s="31"/>
      <c r="C272" s="32"/>
      <c r="D272" s="31"/>
      <c r="E272" s="31"/>
      <c r="F272" s="31"/>
    </row>
    <row r="273" spans="1:6">
      <c r="A273" s="31"/>
      <c r="B273" s="31"/>
      <c r="C273" s="32"/>
      <c r="D273" s="31"/>
      <c r="E273" s="31"/>
      <c r="F273" s="31"/>
    </row>
    <row r="274" spans="1:6">
      <c r="A274" s="31"/>
      <c r="B274" s="31"/>
      <c r="C274" s="32"/>
      <c r="D274" s="31"/>
      <c r="E274" s="31"/>
      <c r="F274" s="31"/>
    </row>
    <row r="275" spans="1:6">
      <c r="A275" s="31"/>
      <c r="B275" s="31"/>
      <c r="C275" s="32"/>
      <c r="D275" s="31"/>
      <c r="E275" s="31"/>
      <c r="F275" s="31"/>
    </row>
    <row r="276" spans="1:6">
      <c r="A276" s="31"/>
      <c r="B276" s="31"/>
      <c r="C276" s="32"/>
      <c r="D276" s="31"/>
      <c r="E276" s="31"/>
      <c r="F276" s="31"/>
    </row>
    <row r="277" spans="1:6">
      <c r="A277" s="31"/>
      <c r="B277" s="31"/>
      <c r="C277" s="32"/>
      <c r="D277" s="31"/>
      <c r="E277" s="31"/>
      <c r="F277" s="31"/>
    </row>
    <row r="278" spans="1:6">
      <c r="A278" s="31"/>
      <c r="B278" s="31"/>
      <c r="C278" s="32"/>
      <c r="D278" s="31"/>
      <c r="E278" s="31"/>
      <c r="F278" s="31"/>
    </row>
    <row r="279" spans="1:6">
      <c r="A279" s="31"/>
      <c r="B279" s="31"/>
      <c r="C279" s="32"/>
      <c r="D279" s="31"/>
      <c r="E279" s="31"/>
      <c r="F279" s="31"/>
    </row>
    <row r="280" spans="1:6">
      <c r="A280" s="31"/>
      <c r="B280" s="31"/>
      <c r="C280" s="32"/>
      <c r="D280" s="31"/>
      <c r="E280" s="31"/>
      <c r="F280" s="31"/>
    </row>
    <row r="281" spans="1:6">
      <c r="A281" s="31"/>
      <c r="B281" s="31"/>
      <c r="C281" s="32"/>
      <c r="D281" s="31"/>
      <c r="E281" s="31"/>
      <c r="F281" s="31"/>
    </row>
    <row r="282" spans="1:6">
      <c r="A282" s="31"/>
      <c r="B282" s="31"/>
      <c r="C282" s="32"/>
      <c r="D282" s="31"/>
      <c r="E282" s="31"/>
      <c r="F282" s="31"/>
    </row>
    <row r="283" spans="1:6">
      <c r="A283" s="31"/>
      <c r="B283" s="31"/>
      <c r="C283" s="32"/>
      <c r="D283" s="31"/>
      <c r="E283" s="31"/>
      <c r="F283" s="31"/>
    </row>
    <row r="284" spans="1:6">
      <c r="A284" s="31"/>
      <c r="B284" s="31"/>
      <c r="C284" s="32"/>
      <c r="D284" s="31"/>
      <c r="E284" s="31"/>
      <c r="F284" s="31"/>
    </row>
    <row r="285" spans="1:6">
      <c r="A285" s="31"/>
      <c r="B285" s="31"/>
      <c r="C285" s="32"/>
      <c r="D285" s="31"/>
      <c r="E285" s="31"/>
      <c r="F285" s="31"/>
    </row>
    <row r="286" spans="1:6">
      <c r="A286" s="31"/>
      <c r="B286" s="31"/>
      <c r="C286" s="32"/>
      <c r="D286" s="31"/>
      <c r="E286" s="31"/>
      <c r="F286" s="31"/>
    </row>
    <row r="287" spans="1:6">
      <c r="A287" s="31"/>
      <c r="B287" s="31"/>
      <c r="C287" s="32"/>
      <c r="D287" s="31"/>
      <c r="E287" s="31"/>
      <c r="F287" s="31"/>
    </row>
    <row r="288" spans="1:6">
      <c r="A288" s="31"/>
      <c r="B288" s="31"/>
      <c r="C288" s="32"/>
      <c r="D288" s="31"/>
      <c r="E288" s="31"/>
      <c r="F288" s="31"/>
    </row>
    <row r="289" spans="1:6">
      <c r="A289" s="31"/>
      <c r="B289" s="31"/>
      <c r="C289" s="32"/>
      <c r="D289" s="31"/>
      <c r="E289" s="31"/>
      <c r="F289" s="31"/>
    </row>
    <row r="290" spans="1:6">
      <c r="A290" s="31"/>
      <c r="B290" s="31"/>
      <c r="C290" s="32"/>
      <c r="D290" s="31"/>
      <c r="E290" s="31"/>
      <c r="F290" s="31"/>
    </row>
    <row r="291" spans="1:6">
      <c r="A291" s="31"/>
      <c r="B291" s="31"/>
      <c r="C291" s="32"/>
      <c r="D291" s="31"/>
      <c r="E291" s="31"/>
      <c r="F291" s="31"/>
    </row>
    <row r="292" spans="1:6">
      <c r="A292" s="31"/>
      <c r="B292" s="31"/>
      <c r="C292" s="32"/>
      <c r="D292" s="31"/>
      <c r="E292" s="31"/>
      <c r="F292" s="31"/>
    </row>
    <row r="293" spans="1:6">
      <c r="A293" s="31"/>
      <c r="B293" s="31"/>
      <c r="C293" s="32"/>
      <c r="D293" s="31"/>
      <c r="E293" s="31"/>
      <c r="F293" s="31"/>
    </row>
    <row r="294" spans="1:6">
      <c r="A294" s="31"/>
      <c r="B294" s="31"/>
      <c r="C294" s="32"/>
      <c r="D294" s="31"/>
      <c r="E294" s="31"/>
      <c r="F294" s="31"/>
    </row>
    <row r="295" spans="1:6">
      <c r="A295" s="31"/>
      <c r="B295" s="31"/>
      <c r="C295" s="32"/>
      <c r="D295" s="31"/>
      <c r="E295" s="31"/>
      <c r="F295" s="31"/>
    </row>
    <row r="296" spans="1:6">
      <c r="A296" s="31"/>
      <c r="B296" s="31"/>
      <c r="C296" s="32"/>
      <c r="D296" s="31"/>
      <c r="E296" s="31"/>
      <c r="F296" s="31"/>
    </row>
    <row r="297" spans="1:6">
      <c r="A297" s="31"/>
      <c r="B297" s="31"/>
      <c r="C297" s="32"/>
      <c r="D297" s="31"/>
      <c r="E297" s="31"/>
      <c r="F297" s="31"/>
    </row>
    <row r="298" spans="1:6">
      <c r="A298" s="31"/>
      <c r="B298" s="31"/>
      <c r="C298" s="32"/>
      <c r="D298" s="31"/>
      <c r="E298" s="31"/>
      <c r="F298" s="31"/>
    </row>
    <row r="299" spans="1:6">
      <c r="A299" s="31"/>
      <c r="B299" s="31"/>
      <c r="C299" s="32"/>
      <c r="D299" s="31"/>
      <c r="E299" s="31"/>
      <c r="F299" s="31"/>
    </row>
    <row r="300" spans="1:6">
      <c r="A300" s="31"/>
      <c r="B300" s="31"/>
      <c r="C300" s="32"/>
      <c r="D300" s="31"/>
      <c r="E300" s="31"/>
      <c r="F300" s="31"/>
    </row>
    <row r="301" spans="1:6">
      <c r="A301" s="31"/>
      <c r="B301" s="31"/>
      <c r="C301" s="32"/>
      <c r="D301" s="31"/>
      <c r="E301" s="31"/>
      <c r="F301" s="31"/>
    </row>
    <row r="302" spans="1:6">
      <c r="A302" s="31"/>
      <c r="B302" s="31"/>
      <c r="C302" s="32"/>
      <c r="D302" s="31"/>
      <c r="E302" s="31"/>
      <c r="F302" s="31"/>
    </row>
    <row r="303" spans="1:6">
      <c r="A303" s="31"/>
      <c r="B303" s="31"/>
      <c r="C303" s="32"/>
      <c r="D303" s="31"/>
      <c r="E303" s="31"/>
      <c r="F303" s="31"/>
    </row>
    <row r="304" spans="1:6">
      <c r="A304" s="31"/>
      <c r="B304" s="31"/>
      <c r="C304" s="32"/>
      <c r="D304" s="31"/>
      <c r="E304" s="31"/>
      <c r="F304" s="31"/>
    </row>
    <row r="305" spans="1:6">
      <c r="A305" s="31"/>
      <c r="B305" s="31"/>
      <c r="C305" s="32"/>
      <c r="D305" s="31"/>
      <c r="E305" s="31"/>
      <c r="F305" s="31"/>
    </row>
    <row r="306" spans="1:6">
      <c r="A306" s="31"/>
      <c r="B306" s="31"/>
      <c r="C306" s="32"/>
      <c r="D306" s="31"/>
      <c r="E306" s="31"/>
      <c r="F306" s="31"/>
    </row>
    <row r="307" spans="1:6">
      <c r="A307" s="31"/>
      <c r="B307" s="31"/>
      <c r="C307" s="32"/>
      <c r="D307" s="31"/>
      <c r="E307" s="31"/>
      <c r="F307" s="31"/>
    </row>
    <row r="308" spans="1:6">
      <c r="A308" s="31"/>
      <c r="B308" s="31"/>
      <c r="C308" s="32"/>
      <c r="D308" s="31"/>
      <c r="E308" s="31"/>
      <c r="F308" s="31"/>
    </row>
    <row r="309" spans="1:6">
      <c r="A309" s="31"/>
      <c r="B309" s="31"/>
      <c r="C309" s="32"/>
      <c r="D309" s="31"/>
      <c r="E309" s="31"/>
      <c r="F309" s="31"/>
    </row>
    <row r="310" spans="1:6">
      <c r="A310" s="31"/>
      <c r="B310" s="31"/>
      <c r="C310" s="32"/>
      <c r="D310" s="31"/>
      <c r="E310" s="31"/>
      <c r="F310" s="31"/>
    </row>
    <row r="311" spans="1:6">
      <c r="A311" s="31"/>
      <c r="B311" s="31"/>
      <c r="C311" s="32"/>
      <c r="D311" s="31"/>
      <c r="E311" s="31"/>
      <c r="F311" s="31"/>
    </row>
    <row r="312" spans="1:6">
      <c r="A312" s="31"/>
      <c r="B312" s="31"/>
      <c r="C312" s="32"/>
      <c r="D312" s="31"/>
      <c r="E312" s="31"/>
      <c r="F312" s="31"/>
    </row>
    <row r="313" spans="1:6">
      <c r="A313" s="31"/>
      <c r="B313" s="31"/>
      <c r="C313" s="32"/>
      <c r="D313" s="31"/>
      <c r="E313" s="31"/>
      <c r="F313" s="31"/>
    </row>
    <row r="314" spans="1:6">
      <c r="A314" s="31"/>
      <c r="B314" s="31"/>
      <c r="C314" s="32"/>
      <c r="D314" s="31"/>
      <c r="E314" s="31"/>
      <c r="F314" s="31"/>
    </row>
    <row r="315" spans="1:6">
      <c r="A315" s="31"/>
      <c r="B315" s="31"/>
      <c r="C315" s="32"/>
      <c r="D315" s="31"/>
      <c r="E315" s="31"/>
      <c r="F315" s="31"/>
    </row>
    <row r="316" spans="1:6">
      <c r="A316" s="31"/>
      <c r="B316" s="31"/>
      <c r="C316" s="32"/>
      <c r="D316" s="31"/>
      <c r="E316" s="31"/>
      <c r="F316" s="31"/>
    </row>
    <row r="317" spans="1:6">
      <c r="A317" s="31"/>
      <c r="B317" s="31"/>
      <c r="C317" s="32"/>
      <c r="D317" s="31"/>
      <c r="E317" s="31"/>
      <c r="F317" s="31"/>
    </row>
    <row r="318" spans="1:6">
      <c r="A318" s="31"/>
      <c r="B318" s="31"/>
      <c r="C318" s="32"/>
      <c r="D318" s="31"/>
      <c r="E318" s="31"/>
      <c r="F318" s="31"/>
    </row>
    <row r="319" spans="1:6">
      <c r="A319" s="31"/>
      <c r="B319" s="31"/>
      <c r="C319" s="32"/>
      <c r="D319" s="31"/>
      <c r="E319" s="31"/>
      <c r="F319" s="31"/>
    </row>
    <row r="320" spans="1:6">
      <c r="A320" s="31"/>
      <c r="B320" s="31"/>
      <c r="C320" s="32"/>
      <c r="D320" s="31"/>
      <c r="E320" s="31"/>
      <c r="F320" s="31"/>
    </row>
    <row r="321" spans="1:6">
      <c r="A321" s="31"/>
      <c r="B321" s="31"/>
      <c r="C321" s="32"/>
      <c r="D321" s="31"/>
      <c r="E321" s="31"/>
      <c r="F321" s="31"/>
    </row>
    <row r="322" spans="1:6">
      <c r="A322" s="31"/>
      <c r="B322" s="31"/>
      <c r="C322" s="32"/>
      <c r="D322" s="31"/>
      <c r="E322" s="31"/>
      <c r="F322" s="31"/>
    </row>
    <row r="323" spans="1:6">
      <c r="A323" s="31"/>
      <c r="B323" s="31"/>
      <c r="C323" s="32"/>
      <c r="D323" s="31"/>
      <c r="E323" s="31"/>
      <c r="F323" s="31"/>
    </row>
    <row r="324" spans="1:6">
      <c r="A324" s="31"/>
      <c r="B324" s="31"/>
      <c r="C324" s="32"/>
      <c r="D324" s="31"/>
      <c r="E324" s="31"/>
      <c r="F324" s="31"/>
    </row>
    <row r="325" spans="1:6">
      <c r="A325" s="31"/>
      <c r="B325" s="31"/>
      <c r="C325" s="32"/>
      <c r="D325" s="31"/>
      <c r="E325" s="31"/>
      <c r="F325" s="31"/>
    </row>
    <row r="326" spans="1:6">
      <c r="A326" s="31"/>
      <c r="B326" s="31"/>
      <c r="C326" s="32"/>
      <c r="D326" s="31"/>
      <c r="E326" s="31"/>
      <c r="F326" s="31"/>
    </row>
    <row r="327" spans="1:6">
      <c r="A327" s="31"/>
      <c r="B327" s="31"/>
      <c r="C327" s="32"/>
      <c r="D327" s="31"/>
      <c r="E327" s="31"/>
      <c r="F327" s="31"/>
    </row>
    <row r="328" spans="1:6">
      <c r="A328" s="31"/>
      <c r="B328" s="31"/>
      <c r="C328" s="32"/>
      <c r="D328" s="31"/>
      <c r="E328" s="31"/>
      <c r="F328" s="31"/>
    </row>
    <row r="329" spans="1:6">
      <c r="A329" s="31"/>
      <c r="B329" s="31"/>
      <c r="C329" s="32"/>
      <c r="D329" s="31"/>
      <c r="E329" s="31"/>
      <c r="F329" s="31"/>
    </row>
    <row r="330" spans="1:6">
      <c r="A330" s="31"/>
      <c r="B330" s="31"/>
      <c r="C330" s="32"/>
      <c r="D330" s="31"/>
      <c r="E330" s="31"/>
      <c r="F330" s="31"/>
    </row>
    <row r="331" spans="1:6">
      <c r="A331" s="31"/>
      <c r="B331" s="31"/>
      <c r="C331" s="32"/>
      <c r="D331" s="31"/>
      <c r="E331" s="31"/>
      <c r="F331" s="31"/>
    </row>
    <row r="332" spans="1:6">
      <c r="A332" s="31"/>
      <c r="B332" s="31"/>
      <c r="C332" s="32"/>
      <c r="D332" s="31"/>
      <c r="E332" s="31"/>
      <c r="F332" s="31"/>
    </row>
    <row r="333" spans="1:6">
      <c r="A333" s="31"/>
      <c r="B333" s="31"/>
      <c r="C333" s="32"/>
      <c r="D333" s="31"/>
      <c r="E333" s="31"/>
      <c r="F333" s="31"/>
    </row>
    <row r="334" spans="1:6">
      <c r="A334" s="31"/>
      <c r="B334" s="31"/>
      <c r="C334" s="32"/>
      <c r="D334" s="31"/>
      <c r="E334" s="31"/>
      <c r="F334" s="31"/>
    </row>
    <row r="335" spans="1:6">
      <c r="A335" s="31"/>
      <c r="B335" s="31"/>
      <c r="C335" s="32"/>
      <c r="D335" s="31"/>
      <c r="E335" s="31"/>
      <c r="F335" s="31"/>
    </row>
    <row r="336" spans="1:6">
      <c r="A336" s="31"/>
      <c r="B336" s="31"/>
      <c r="C336" s="32"/>
      <c r="D336" s="31"/>
      <c r="E336" s="31"/>
      <c r="F336" s="31"/>
    </row>
    <row r="337" spans="1:6">
      <c r="A337" s="31"/>
      <c r="B337" s="31"/>
      <c r="C337" s="32"/>
      <c r="D337" s="31"/>
      <c r="E337" s="31"/>
      <c r="F337" s="31"/>
    </row>
    <row r="338" spans="1:6">
      <c r="A338" s="31"/>
      <c r="B338" s="31"/>
      <c r="C338" s="32"/>
      <c r="D338" s="31"/>
      <c r="E338" s="31"/>
      <c r="F338" s="31"/>
    </row>
    <row r="339" spans="1:6">
      <c r="A339" s="31"/>
      <c r="B339" s="31"/>
      <c r="C339" s="32"/>
      <c r="D339" s="31"/>
      <c r="E339" s="31"/>
      <c r="F339" s="31"/>
    </row>
    <row r="340" spans="1:6">
      <c r="A340" s="31"/>
      <c r="B340" s="31"/>
      <c r="C340" s="32"/>
      <c r="D340" s="31"/>
      <c r="E340" s="31"/>
      <c r="F340" s="31"/>
    </row>
    <row r="341" spans="1:6">
      <c r="A341" s="31"/>
      <c r="B341" s="31"/>
      <c r="C341" s="32"/>
      <c r="D341" s="31"/>
      <c r="E341" s="31"/>
      <c r="F341" s="31"/>
    </row>
    <row r="342" spans="1:6">
      <c r="A342" s="31"/>
      <c r="B342" s="31"/>
      <c r="C342" s="32"/>
      <c r="D342" s="31"/>
      <c r="E342" s="31"/>
      <c r="F342" s="31"/>
    </row>
    <row r="343" spans="1:6">
      <c r="A343" s="31"/>
      <c r="B343" s="31"/>
      <c r="C343" s="32"/>
      <c r="D343" s="31"/>
      <c r="E343" s="31"/>
      <c r="F343" s="31"/>
    </row>
    <row r="344" spans="1:6">
      <c r="A344" s="31"/>
      <c r="B344" s="31"/>
      <c r="C344" s="32"/>
      <c r="D344" s="31"/>
      <c r="E344" s="31"/>
      <c r="F344" s="31"/>
    </row>
    <row r="345" spans="1:6">
      <c r="A345" s="31"/>
      <c r="B345" s="31"/>
      <c r="C345" s="32"/>
      <c r="D345" s="31"/>
      <c r="E345" s="31"/>
      <c r="F345" s="31"/>
    </row>
    <row r="346" spans="1:6">
      <c r="A346" s="31"/>
      <c r="B346" s="31"/>
      <c r="C346" s="32"/>
      <c r="D346" s="31"/>
      <c r="E346" s="31"/>
      <c r="F346" s="31"/>
    </row>
    <row r="347" spans="1:6">
      <c r="A347" s="31"/>
      <c r="B347" s="31"/>
      <c r="C347" s="32"/>
      <c r="D347" s="31"/>
      <c r="E347" s="31"/>
      <c r="F347" s="31"/>
    </row>
    <row r="348" spans="1:6">
      <c r="A348" s="31"/>
      <c r="B348" s="31"/>
      <c r="C348" s="32"/>
      <c r="D348" s="31"/>
      <c r="E348" s="31"/>
      <c r="F348" s="31"/>
    </row>
    <row r="349" spans="1:6">
      <c r="A349" s="31"/>
      <c r="B349" s="31"/>
      <c r="C349" s="32"/>
      <c r="D349" s="31"/>
      <c r="E349" s="31"/>
      <c r="F349" s="31"/>
    </row>
    <row r="350" spans="1:6">
      <c r="A350" s="31"/>
      <c r="B350" s="31"/>
      <c r="C350" s="32"/>
      <c r="D350" s="31"/>
      <c r="E350" s="31"/>
      <c r="F350" s="31"/>
    </row>
    <row r="351" spans="1:6">
      <c r="A351" s="31"/>
      <c r="B351" s="31"/>
      <c r="C351" s="32"/>
      <c r="D351" s="31"/>
      <c r="E351" s="31"/>
      <c r="F351" s="31"/>
    </row>
    <row r="352" spans="1:6">
      <c r="A352" s="31"/>
      <c r="B352" s="31"/>
      <c r="C352" s="32"/>
      <c r="D352" s="31"/>
      <c r="E352" s="31"/>
      <c r="F352" s="31"/>
    </row>
    <row r="353" spans="1:6">
      <c r="A353" s="31"/>
      <c r="B353" s="31"/>
      <c r="C353" s="32"/>
      <c r="D353" s="31"/>
      <c r="E353" s="31"/>
      <c r="F353" s="31"/>
    </row>
    <row r="354" spans="1:6">
      <c r="A354" s="31"/>
      <c r="B354" s="31"/>
      <c r="C354" s="32"/>
      <c r="D354" s="31"/>
      <c r="E354" s="31"/>
      <c r="F354" s="31"/>
    </row>
    <row r="355" spans="1:6">
      <c r="A355" s="31"/>
      <c r="B355" s="31"/>
      <c r="C355" s="32"/>
      <c r="D355" s="31"/>
      <c r="E355" s="31"/>
      <c r="F355" s="31"/>
    </row>
    <row r="356" spans="1:6">
      <c r="A356" s="31"/>
      <c r="B356" s="31"/>
      <c r="C356" s="32"/>
      <c r="D356" s="31"/>
      <c r="E356" s="31"/>
      <c r="F356" s="31"/>
    </row>
    <row r="357" spans="1:6">
      <c r="A357" s="31"/>
      <c r="B357" s="31"/>
      <c r="C357" s="32"/>
      <c r="D357" s="31"/>
      <c r="E357" s="31"/>
      <c r="F357" s="31"/>
    </row>
    <row r="358" spans="1:6">
      <c r="A358" s="31"/>
      <c r="B358" s="31"/>
      <c r="C358" s="32"/>
      <c r="D358" s="31"/>
      <c r="E358" s="31"/>
      <c r="F358" s="31"/>
    </row>
    <row r="359" spans="1:6">
      <c r="A359" s="31"/>
      <c r="B359" s="31"/>
      <c r="C359" s="32"/>
      <c r="D359" s="31"/>
      <c r="E359" s="31"/>
      <c r="F359" s="31"/>
    </row>
    <row r="360" spans="1:6">
      <c r="A360" s="31"/>
      <c r="B360" s="31"/>
      <c r="C360" s="32"/>
      <c r="D360" s="31"/>
      <c r="E360" s="31"/>
      <c r="F360" s="31"/>
    </row>
    <row r="361" spans="1:6">
      <c r="A361" s="31"/>
      <c r="B361" s="31"/>
      <c r="C361" s="32"/>
      <c r="D361" s="31"/>
      <c r="E361" s="31"/>
      <c r="F361" s="31"/>
    </row>
    <row r="362" spans="1:6">
      <c r="A362" s="31"/>
      <c r="B362" s="31"/>
      <c r="C362" s="32"/>
      <c r="D362" s="31"/>
      <c r="E362" s="31"/>
      <c r="F362" s="31"/>
    </row>
    <row r="363" spans="1:6">
      <c r="A363" s="31"/>
      <c r="B363" s="31"/>
      <c r="C363" s="32"/>
      <c r="D363" s="31"/>
      <c r="E363" s="31"/>
      <c r="F363" s="31"/>
    </row>
    <row r="364" spans="1:6">
      <c r="A364" s="31"/>
      <c r="B364" s="31"/>
      <c r="C364" s="32"/>
      <c r="D364" s="31"/>
      <c r="E364" s="31"/>
      <c r="F364" s="31"/>
    </row>
    <row r="365" spans="1:6">
      <c r="A365" s="31"/>
      <c r="B365" s="31"/>
      <c r="C365" s="32"/>
      <c r="D365" s="31"/>
      <c r="E365" s="31"/>
      <c r="F365" s="31"/>
    </row>
    <row r="366" spans="1:6">
      <c r="A366" s="31"/>
      <c r="B366" s="31"/>
      <c r="C366" s="32"/>
      <c r="D366" s="31"/>
      <c r="E366" s="31"/>
      <c r="F366" s="31"/>
    </row>
    <row r="367" spans="1:6">
      <c r="A367" s="31"/>
      <c r="B367" s="31"/>
      <c r="C367" s="32"/>
      <c r="D367" s="31"/>
      <c r="E367" s="31"/>
      <c r="F367" s="31"/>
    </row>
    <row r="368" spans="1:6">
      <c r="A368" s="31"/>
      <c r="B368" s="31"/>
      <c r="C368" s="32"/>
      <c r="D368" s="31"/>
      <c r="E368" s="31"/>
      <c r="F368" s="31"/>
    </row>
    <row r="369" spans="1:6">
      <c r="A369" s="31"/>
      <c r="B369" s="31"/>
      <c r="C369" s="32"/>
      <c r="D369" s="31"/>
      <c r="E369" s="31"/>
      <c r="F369" s="31"/>
    </row>
    <row r="370" spans="1:6">
      <c r="A370" s="31"/>
      <c r="B370" s="31"/>
      <c r="C370" s="32"/>
      <c r="D370" s="31"/>
      <c r="E370" s="31"/>
      <c r="F370" s="31"/>
    </row>
    <row r="371" spans="1:6">
      <c r="A371" s="31"/>
      <c r="B371" s="31"/>
      <c r="C371" s="32"/>
      <c r="D371" s="31"/>
      <c r="E371" s="31"/>
      <c r="F371" s="31"/>
    </row>
    <row r="372" spans="1:6">
      <c r="A372" s="31"/>
      <c r="B372" s="31"/>
      <c r="C372" s="32"/>
      <c r="D372" s="31"/>
      <c r="E372" s="31"/>
      <c r="F372" s="31"/>
    </row>
    <row r="373" spans="1:6">
      <c r="A373" s="31"/>
      <c r="B373" s="31"/>
      <c r="C373" s="32"/>
      <c r="D373" s="31"/>
      <c r="E373" s="31"/>
      <c r="F373" s="31"/>
    </row>
    <row r="374" spans="1:6">
      <c r="A374" s="31"/>
      <c r="B374" s="31"/>
      <c r="C374" s="32"/>
      <c r="D374" s="31"/>
      <c r="E374" s="31"/>
      <c r="F374" s="31"/>
    </row>
    <row r="375" spans="1:6">
      <c r="A375" s="31"/>
      <c r="B375" s="31"/>
      <c r="C375" s="32"/>
      <c r="D375" s="31"/>
      <c r="E375" s="31"/>
      <c r="F375" s="31"/>
    </row>
    <row r="376" spans="1:6">
      <c r="A376" s="31"/>
      <c r="B376" s="31"/>
      <c r="C376" s="32"/>
      <c r="D376" s="31"/>
      <c r="E376" s="31"/>
      <c r="F376" s="31"/>
    </row>
    <row r="377" spans="1:6">
      <c r="A377" s="31"/>
      <c r="B377" s="31"/>
      <c r="C377" s="32"/>
      <c r="D377" s="31"/>
      <c r="E377" s="31"/>
      <c r="F377" s="31"/>
    </row>
    <row r="378" spans="1:6">
      <c r="A378" s="31"/>
      <c r="B378" s="31"/>
      <c r="C378" s="32"/>
      <c r="D378" s="31"/>
      <c r="E378" s="31"/>
      <c r="F378" s="31"/>
    </row>
    <row r="379" spans="1:6">
      <c r="A379" s="31"/>
      <c r="B379" s="31"/>
      <c r="C379" s="32"/>
      <c r="D379" s="31"/>
      <c r="E379" s="31"/>
      <c r="F379" s="31"/>
    </row>
    <row r="380" spans="1:6">
      <c r="A380" s="31"/>
      <c r="B380" s="31"/>
      <c r="C380" s="32"/>
      <c r="D380" s="31"/>
      <c r="E380" s="31"/>
      <c r="F380" s="31"/>
    </row>
    <row r="381" spans="1:6">
      <c r="A381" s="31"/>
      <c r="B381" s="31"/>
      <c r="C381" s="32"/>
      <c r="D381" s="31"/>
      <c r="E381" s="31"/>
      <c r="F381" s="31"/>
    </row>
    <row r="382" spans="1:6">
      <c r="A382" s="31"/>
      <c r="B382" s="31"/>
      <c r="C382" s="32"/>
      <c r="D382" s="31"/>
      <c r="E382" s="31"/>
      <c r="F382" s="31"/>
    </row>
    <row r="383" spans="1:6">
      <c r="A383" s="31"/>
      <c r="B383" s="31"/>
      <c r="C383" s="32"/>
      <c r="D383" s="31"/>
      <c r="E383" s="31"/>
      <c r="F383" s="31"/>
    </row>
    <row r="384" spans="1:6">
      <c r="A384" s="31"/>
      <c r="B384" s="31"/>
      <c r="C384" s="32"/>
      <c r="D384" s="31"/>
      <c r="E384" s="31"/>
      <c r="F384" s="31"/>
    </row>
    <row r="385" spans="1:6">
      <c r="A385" s="31"/>
      <c r="B385" s="31"/>
      <c r="C385" s="32"/>
      <c r="D385" s="31"/>
      <c r="E385" s="31"/>
      <c r="F385" s="31"/>
    </row>
    <row r="386" spans="1:6">
      <c r="A386" s="31"/>
      <c r="B386" s="31"/>
      <c r="C386" s="32"/>
      <c r="D386" s="31"/>
      <c r="E386" s="31"/>
      <c r="F386" s="31"/>
    </row>
    <row r="387" spans="1:6">
      <c r="A387" s="31"/>
      <c r="B387" s="31"/>
      <c r="C387" s="32"/>
      <c r="D387" s="31"/>
      <c r="E387" s="31"/>
      <c r="F387" s="31"/>
    </row>
    <row r="388" spans="1:6">
      <c r="A388" s="31"/>
      <c r="B388" s="31"/>
      <c r="C388" s="32"/>
      <c r="D388" s="31"/>
      <c r="E388" s="31"/>
      <c r="F388" s="31"/>
    </row>
    <row r="389" spans="1:6">
      <c r="A389" s="31"/>
      <c r="B389" s="31"/>
      <c r="C389" s="32"/>
      <c r="D389" s="31"/>
      <c r="E389" s="31"/>
      <c r="F389" s="31"/>
    </row>
    <row r="390" spans="1:6">
      <c r="A390" s="31"/>
      <c r="B390" s="31"/>
      <c r="C390" s="32"/>
      <c r="D390" s="31"/>
      <c r="E390" s="31"/>
      <c r="F390" s="31"/>
    </row>
    <row r="391" spans="1:6">
      <c r="A391" s="31"/>
      <c r="B391" s="31"/>
      <c r="C391" s="32"/>
      <c r="D391" s="31"/>
      <c r="E391" s="31"/>
      <c r="F391" s="31"/>
    </row>
    <row r="392" spans="1:6">
      <c r="A392" s="31"/>
      <c r="B392" s="31"/>
      <c r="C392" s="32"/>
      <c r="D392" s="31"/>
      <c r="E392" s="31"/>
      <c r="F392" s="31"/>
    </row>
    <row r="393" spans="1:6">
      <c r="A393" s="31"/>
      <c r="B393" s="31"/>
      <c r="C393" s="32"/>
      <c r="D393" s="31"/>
      <c r="E393" s="31"/>
      <c r="F393" s="31"/>
    </row>
    <row r="394" spans="1:6">
      <c r="A394" s="31"/>
      <c r="B394" s="31"/>
      <c r="C394" s="32"/>
      <c r="D394" s="31"/>
      <c r="E394" s="31"/>
      <c r="F394" s="31"/>
    </row>
    <row r="395" spans="1:6">
      <c r="A395" s="31"/>
      <c r="B395" s="31"/>
      <c r="C395" s="32"/>
      <c r="D395" s="31"/>
      <c r="E395" s="31"/>
      <c r="F395" s="31"/>
    </row>
    <row r="396" spans="1:6">
      <c r="A396" s="31"/>
      <c r="B396" s="31"/>
      <c r="C396" s="32"/>
      <c r="D396" s="31"/>
      <c r="E396" s="31"/>
      <c r="F396" s="31"/>
    </row>
    <row r="397" spans="1:6">
      <c r="A397" s="31"/>
      <c r="B397" s="31"/>
      <c r="C397" s="32"/>
      <c r="D397" s="31"/>
      <c r="E397" s="31"/>
      <c r="F397" s="31"/>
    </row>
    <row r="398" spans="1:6">
      <c r="A398" s="31"/>
      <c r="B398" s="31"/>
      <c r="C398" s="32"/>
      <c r="D398" s="31"/>
      <c r="E398" s="31"/>
      <c r="F398" s="31"/>
    </row>
    <row r="399" spans="1:6">
      <c r="A399" s="31"/>
      <c r="B399" s="31"/>
      <c r="C399" s="32"/>
      <c r="D399" s="31"/>
      <c r="E399" s="31"/>
      <c r="F399" s="31"/>
    </row>
    <row r="400" spans="1:6">
      <c r="A400" s="31"/>
      <c r="B400" s="31"/>
      <c r="C400" s="32"/>
      <c r="D400" s="31"/>
      <c r="E400" s="31"/>
      <c r="F400" s="31"/>
    </row>
  </sheetData>
  <autoFilter ref="A1:F400">
    <sortState ref="A2:F400">
      <sortCondition ref="A1:A400"/>
    </sortState>
  </autoFilter>
  <pageMargins left="0.75" right="0.75" top="1" bottom="1" header="0.5" footer="0.5"/>
  <drawing r:id="rId1"/>
  <extLst>
    <ext xmlns:x14="http://schemas.microsoft.com/office/spreadsheetml/2009/9/main" uri="{78C0D931-6437-407d-A8EE-F0AAD7539E65}">
      <x14:conditionalFormattings>
        <x14:conditionalFormatting xmlns:xm="http://schemas.microsoft.com/office/excel/2006/main">
          <x14:cfRule type="expression" priority="1" stopIfTrue="1" id="{BB1A6311-AD9A-A240-BAEA-B781BBD88C5C}">
            <xm:f>IF(ISBLANK(C2),FLASE,COUNTIF(Cabins!$B$2:$B$35,C2)&lt; 1)</xm:f>
            <x14:dxf>
              <font>
                <color rgb="FF9C0006"/>
              </font>
              <fill>
                <patternFill>
                  <bgColor rgb="FFFFC7CE"/>
                </patternFill>
              </fill>
            </x14:dxf>
          </x14:cfRule>
          <xm:sqref>C2:C400</xm:sqref>
        </x14:conditionalFormatting>
      </x14:conditionalFormattings>
    </ext>
    <ext xmlns:mx="http://schemas.microsoft.com/office/mac/excel/2008/main" uri="{64002731-A6B0-56B0-2670-7721B7C09600}">
      <mx:PLV Mode="0" OnePage="0" WScale="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heetView workbookViewId="1">
      <selection activeCell="G48" sqref="G48"/>
    </sheetView>
  </sheetViews>
  <sheetFormatPr baseColWidth="10" defaultRowHeight="13" x14ac:dyDescent="0"/>
  <cols>
    <col min="1" max="1" width="17" style="26" customWidth="1"/>
    <col min="2" max="16384" width="10.7109375" style="26"/>
  </cols>
  <sheetData>
    <row r="1" spans="1:2">
      <c r="A1" s="31" t="s">
        <v>831</v>
      </c>
      <c r="B1" s="31" t="s">
        <v>832</v>
      </c>
    </row>
    <row r="2" spans="1:2">
      <c r="A2" s="31" t="s">
        <v>789</v>
      </c>
      <c r="B2" s="31" t="s">
        <v>790</v>
      </c>
    </row>
    <row r="3" spans="1:2">
      <c r="A3" s="31" t="s">
        <v>828</v>
      </c>
      <c r="B3" s="31" t="s">
        <v>829</v>
      </c>
    </row>
    <row r="4" spans="1:2">
      <c r="A4" s="31" t="s">
        <v>787</v>
      </c>
      <c r="B4" s="31" t="s">
        <v>788</v>
      </c>
    </row>
    <row r="5" spans="1:2">
      <c r="A5" s="31" t="s">
        <v>792</v>
      </c>
      <c r="B5" s="31" t="s">
        <v>793</v>
      </c>
    </row>
    <row r="6" spans="1:2">
      <c r="A6" s="31" t="s">
        <v>791</v>
      </c>
      <c r="B6" s="31" t="s">
        <v>418</v>
      </c>
    </row>
    <row r="7" spans="1:2">
      <c r="A7" s="31" t="s">
        <v>796</v>
      </c>
      <c r="B7" s="31" t="s">
        <v>498</v>
      </c>
    </row>
    <row r="8" spans="1:2">
      <c r="A8" s="31" t="s">
        <v>794</v>
      </c>
      <c r="B8" s="31" t="s">
        <v>795</v>
      </c>
    </row>
    <row r="9" spans="1:2">
      <c r="A9" s="31" t="s">
        <v>797</v>
      </c>
      <c r="B9" s="31" t="s">
        <v>798</v>
      </c>
    </row>
    <row r="10" spans="1:2">
      <c r="A10" s="31" t="s">
        <v>799</v>
      </c>
      <c r="B10" s="31" t="s">
        <v>556</v>
      </c>
    </row>
    <row r="11" spans="1:2">
      <c r="A11" s="31" t="s">
        <v>800</v>
      </c>
      <c r="B11" s="31" t="s">
        <v>801</v>
      </c>
    </row>
    <row r="12" spans="1:2">
      <c r="A12" s="31" t="s">
        <v>802</v>
      </c>
      <c r="B12" s="31" t="s">
        <v>803</v>
      </c>
    </row>
    <row r="13" spans="1:2">
      <c r="A13" s="31" t="s">
        <v>804</v>
      </c>
      <c r="B13" s="31" t="s">
        <v>805</v>
      </c>
    </row>
    <row r="14" spans="1:2">
      <c r="A14" s="31" t="s">
        <v>617</v>
      </c>
      <c r="B14" s="31" t="s">
        <v>617</v>
      </c>
    </row>
    <row r="15" spans="1:2">
      <c r="A15" s="31" t="s">
        <v>806</v>
      </c>
      <c r="B15" s="31" t="s">
        <v>807</v>
      </c>
    </row>
    <row r="16" spans="1:2">
      <c r="A16" s="31" t="s">
        <v>808</v>
      </c>
      <c r="B16" s="31" t="s">
        <v>809</v>
      </c>
    </row>
    <row r="17" spans="1:2">
      <c r="A17" s="31" t="s">
        <v>830</v>
      </c>
      <c r="B17" s="31" t="s">
        <v>189</v>
      </c>
    </row>
    <row r="18" spans="1:2">
      <c r="A18" s="31" t="s">
        <v>810</v>
      </c>
      <c r="B18" s="31" t="s">
        <v>676</v>
      </c>
    </row>
    <row r="19" spans="1:2">
      <c r="A19" s="31" t="s">
        <v>813</v>
      </c>
      <c r="B19" s="31" t="s">
        <v>814</v>
      </c>
    </row>
    <row r="20" spans="1:2">
      <c r="A20" s="31" t="s">
        <v>815</v>
      </c>
      <c r="B20" s="31" t="s">
        <v>816</v>
      </c>
    </row>
    <row r="21" spans="1:2">
      <c r="A21" s="31" t="s">
        <v>817</v>
      </c>
      <c r="B21" s="31" t="s">
        <v>818</v>
      </c>
    </row>
    <row r="22" spans="1:2">
      <c r="A22" s="31" t="s">
        <v>811</v>
      </c>
      <c r="B22" s="31" t="s">
        <v>812</v>
      </c>
    </row>
    <row r="23" spans="1:2">
      <c r="A23" s="31" t="s">
        <v>819</v>
      </c>
      <c r="B23" s="31" t="s">
        <v>820</v>
      </c>
    </row>
    <row r="24" spans="1:2">
      <c r="A24" s="31" t="s">
        <v>821</v>
      </c>
      <c r="B24" s="31" t="s">
        <v>822</v>
      </c>
    </row>
    <row r="25" spans="1:2">
      <c r="A25" s="31" t="s">
        <v>823</v>
      </c>
      <c r="B25" s="31" t="s">
        <v>824</v>
      </c>
    </row>
    <row r="26" spans="1:2">
      <c r="A26" s="31" t="s">
        <v>825</v>
      </c>
      <c r="B26" s="31" t="s">
        <v>759</v>
      </c>
    </row>
    <row r="27" spans="1:2">
      <c r="A27" s="31" t="s">
        <v>826</v>
      </c>
      <c r="B27" s="31" t="s">
        <v>827</v>
      </c>
    </row>
    <row r="28" spans="1:2">
      <c r="A28" s="31"/>
      <c r="B28" s="31"/>
    </row>
    <row r="29" spans="1:2">
      <c r="A29" s="31"/>
      <c r="B29" s="31"/>
    </row>
    <row r="30" spans="1:2">
      <c r="A30" s="31"/>
      <c r="B30" s="31"/>
    </row>
    <row r="31" spans="1:2">
      <c r="A31" s="31"/>
      <c r="B31" s="31"/>
    </row>
    <row r="32" spans="1:2">
      <c r="A32" s="31"/>
      <c r="B32" s="31"/>
    </row>
    <row r="33" spans="1:2">
      <c r="A33" s="31"/>
      <c r="B33" s="31"/>
    </row>
    <row r="34" spans="1:2">
      <c r="A34" s="31"/>
      <c r="B34" s="31"/>
    </row>
    <row r="35" spans="1:2">
      <c r="A35" s="31"/>
      <c r="B35" s="31"/>
    </row>
  </sheetData>
  <autoFilter ref="A1:B35">
    <sortState ref="A2:B35">
      <sortCondition ref="A1:A35"/>
    </sortState>
  </autoFilter>
  <pageMargins left="0.75" right="0.75" top="1" bottom="1" header="0.5" footer="0.5"/>
  <extLst>
    <ext xmlns:mx="http://schemas.microsoft.com/office/mac/excel/2008/main" uri="{64002731-A6B0-56B0-2670-7721B7C09600}">
      <mx:PLV Mode="0" OnePage="0" WScale="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Classes</vt:lpstr>
      <vt:lpstr>People</vt:lpstr>
      <vt:lpstr>Locations</vt:lpstr>
      <vt:lpstr>Areas</vt:lpstr>
      <vt:lpstr>Counselor Export</vt:lpstr>
      <vt:lpstr>Camper Export</vt:lpstr>
      <vt:lpstr>Cabins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Galen Cook</dc:creator>
  <cp:lastModifiedBy>Quenton Cook</cp:lastModifiedBy>
  <cp:lastPrinted>2009-07-31T14:53:26Z</cp:lastPrinted>
  <dcterms:created xsi:type="dcterms:W3CDTF">2009-06-04T14:24:04Z</dcterms:created>
  <dcterms:modified xsi:type="dcterms:W3CDTF">2011-04-10T00:35:37Z</dcterms:modified>
</cp:coreProperties>
</file>