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drawings/drawing4.xml" ContentType="application/vnd.openxmlformats-officedocument.drawing+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drawings/drawing3.xml" ContentType="application/vnd.openxmlformats-officedocument.drawin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codeName="ThisWorkbook" checkCompatibility="1" autoCompressPictures="0"/>
  <bookViews>
    <workbookView xWindow="5540" yWindow="120" windowWidth="23460" windowHeight="20740" tabRatio="718" activeTab="4"/>
  </bookViews>
  <sheets>
    <sheet name="Classes" sheetId="1" r:id="rId1"/>
    <sheet name="Classes By People" sheetId="3" r:id="rId2"/>
    <sheet name="Locations" sheetId="5" r:id="rId3"/>
    <sheet name="Areas" sheetId="6" r:id="rId4"/>
    <sheet name="Counselors" sheetId="7" r:id="rId5"/>
    <sheet name="Campers" sheetId="8" r:id="rId6"/>
    <sheet name="Cabins" sheetId="9" r:id="rId7"/>
  </sheets>
  <definedNames>
    <definedName name="_xlnm._FilterDatabase" localSheetId="3" hidden="1">Areas!$A$1:$A$20</definedName>
    <definedName name="_xlnm._FilterDatabase" localSheetId="6" hidden="1">Cabins!$A$1:$B$35</definedName>
    <definedName name="_xlnm._FilterDatabase" localSheetId="5" hidden="1">Campers!$A$1:$F$400</definedName>
    <definedName name="_xlnm._FilterDatabase" localSheetId="0" hidden="1">Classes!$A$1:$I$120</definedName>
    <definedName name="_xlnm._FilterDatabase" localSheetId="4" hidden="1">Counselors!$A$1:$C$150</definedName>
    <definedName name="_xlnm._FilterDatabase" localSheetId="2" hidden="1">Locations!$A$1:$A$75</definedName>
    <definedName name="Areas">#REF!</definedName>
    <definedName name="_xlnm.Print_Area" localSheetId="0">Classes!$A$1:$I$121</definedName>
    <definedName name="_xlnm.Print_Area" localSheetId="1">'Classes By People'!$A$1:$F$149</definedName>
    <definedName name="_xlnm.Print_Titles" localSheetId="0">Classes!$1:$1</definedName>
    <definedName name="_xlnm.Print_Titles" localSheetId="1">'Classes By People'!$1:$1</definedName>
    <definedName name="RANGE">Classes!$B$2:$D$16</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9"/>
  <c r="C4"/>
  <c r="C5"/>
  <c r="C6"/>
  <c r="C7"/>
  <c r="C8"/>
  <c r="C9"/>
  <c r="C10"/>
  <c r="C11"/>
  <c r="C12"/>
  <c r="C13"/>
  <c r="C14"/>
  <c r="C15"/>
  <c r="C16"/>
  <c r="C17"/>
  <c r="C18"/>
  <c r="C19"/>
  <c r="C20"/>
  <c r="C21"/>
  <c r="C22"/>
  <c r="C23"/>
  <c r="C24"/>
  <c r="C25"/>
  <c r="C26"/>
  <c r="C27"/>
  <c r="C28"/>
  <c r="C29"/>
  <c r="C30"/>
  <c r="C31"/>
  <c r="C32"/>
  <c r="C33"/>
  <c r="C34"/>
  <c r="C35"/>
  <c r="C2"/>
  <c r="H3" i="8"/>
  <c r="H4"/>
  <c r="H5"/>
  <c r="H6"/>
  <c r="H7"/>
  <c r="H8"/>
  <c r="H9"/>
  <c r="H10"/>
  <c r="H11"/>
  <c r="H12"/>
  <c r="H13"/>
  <c r="H14"/>
  <c r="H15"/>
  <c r="H16"/>
  <c r="H17"/>
  <c r="H18"/>
  <c r="H19"/>
  <c r="H20"/>
  <c r="H21"/>
  <c r="H22"/>
  <c r="H23"/>
  <c r="H24"/>
  <c r="H25"/>
  <c r="H26"/>
  <c r="H27"/>
  <c r="H28"/>
  <c r="H29"/>
  <c r="H30"/>
  <c r="H31"/>
  <c r="H32"/>
  <c r="H33"/>
  <c r="H34"/>
  <c r="H35"/>
  <c r="H2"/>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
  <c r="J50" i="1"/>
  <c r="J68"/>
  <c r="J60"/>
  <c r="J24"/>
  <c r="J67"/>
  <c r="J26"/>
  <c r="J56"/>
  <c r="J6"/>
  <c r="J8"/>
  <c r="J36"/>
  <c r="J41"/>
  <c r="J17"/>
  <c r="J4"/>
  <c r="J5"/>
  <c r="J62"/>
  <c r="J2"/>
  <c r="J64"/>
  <c r="J52"/>
  <c r="J37"/>
  <c r="J15"/>
  <c r="J55"/>
  <c r="J21"/>
  <c r="J74"/>
  <c r="J22"/>
  <c r="J32"/>
  <c r="J81"/>
  <c r="J33"/>
  <c r="J27"/>
  <c r="J48"/>
  <c r="J75"/>
  <c r="J83"/>
  <c r="J80"/>
  <c r="J49"/>
  <c r="J47"/>
  <c r="J9"/>
  <c r="J34"/>
  <c r="J20"/>
  <c r="J46"/>
  <c r="J77"/>
  <c r="J35"/>
  <c r="J66"/>
  <c r="J14"/>
  <c r="J51"/>
  <c r="J12"/>
  <c r="J30"/>
  <c r="J45"/>
  <c r="J59"/>
  <c r="J71"/>
  <c r="J57"/>
  <c r="J82"/>
  <c r="J78"/>
  <c r="J31"/>
  <c r="J70"/>
  <c r="J3"/>
  <c r="J58"/>
  <c r="J43"/>
  <c r="J65"/>
  <c r="J69"/>
  <c r="J79"/>
  <c r="J53"/>
  <c r="J121"/>
  <c r="K121"/>
  <c r="L121"/>
  <c r="M121"/>
  <c r="N121"/>
  <c r="O121"/>
  <c r="P121"/>
  <c r="Q121"/>
  <c r="R121"/>
  <c r="S121"/>
  <c r="U121"/>
  <c r="V121"/>
  <c r="W121"/>
  <c r="X121"/>
  <c r="Y121"/>
  <c r="AA121"/>
  <c r="AB121"/>
  <c r="AC121"/>
  <c r="AD121"/>
  <c r="AE121"/>
  <c r="AG121"/>
  <c r="AH121"/>
  <c r="AI121"/>
  <c r="AJ121"/>
  <c r="AK121"/>
  <c r="AM121"/>
  <c r="AN121"/>
  <c r="AO121"/>
  <c r="AP121"/>
  <c r="AQ121"/>
  <c r="AS121"/>
  <c r="AT121"/>
  <c r="AU121"/>
  <c r="AV121"/>
  <c r="AW121"/>
  <c r="AX121"/>
  <c r="K74"/>
  <c r="K75"/>
  <c r="K76"/>
  <c r="K77"/>
  <c r="K78"/>
  <c r="K79"/>
  <c r="K80"/>
  <c r="K81"/>
  <c r="K82"/>
  <c r="L75"/>
  <c r="L76"/>
  <c r="L77"/>
  <c r="L78"/>
  <c r="L79"/>
  <c r="L80"/>
  <c r="L81"/>
  <c r="L82"/>
  <c r="M75"/>
  <c r="M76"/>
  <c r="M77"/>
  <c r="M78"/>
  <c r="M79"/>
  <c r="M80"/>
  <c r="M81"/>
  <c r="M82"/>
  <c r="N75"/>
  <c r="N76"/>
  <c r="N77"/>
  <c r="N78"/>
  <c r="N79"/>
  <c r="N80"/>
  <c r="N81"/>
  <c r="N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K54"/>
  <c r="L54"/>
  <c r="M54"/>
  <c r="N54"/>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5"/>
  <c r="K56"/>
  <c r="K57"/>
  <c r="K58"/>
  <c r="K59"/>
  <c r="K60"/>
  <c r="K61"/>
  <c r="K62"/>
  <c r="K63"/>
  <c r="K64"/>
  <c r="K65"/>
  <c r="K66"/>
  <c r="K67"/>
  <c r="K68"/>
  <c r="K69"/>
  <c r="K70"/>
  <c r="K71"/>
  <c r="K72"/>
  <c r="K73"/>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5"/>
  <c r="L56"/>
  <c r="L57"/>
  <c r="L58"/>
  <c r="L59"/>
  <c r="L60"/>
  <c r="L61"/>
  <c r="L62"/>
  <c r="L63"/>
  <c r="L64"/>
  <c r="L65"/>
  <c r="L66"/>
  <c r="L67"/>
  <c r="L68"/>
  <c r="L69"/>
  <c r="L70"/>
  <c r="L71"/>
  <c r="L72"/>
  <c r="L73"/>
  <c r="L74"/>
  <c r="M2"/>
  <c r="M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5"/>
  <c r="M56"/>
  <c r="M57"/>
  <c r="M58"/>
  <c r="M59"/>
  <c r="M60"/>
  <c r="M61"/>
  <c r="M62"/>
  <c r="M63"/>
  <c r="M64"/>
  <c r="M65"/>
  <c r="M66"/>
  <c r="M67"/>
  <c r="M68"/>
  <c r="M69"/>
  <c r="M70"/>
  <c r="M71"/>
  <c r="M72"/>
  <c r="M73"/>
  <c r="M74"/>
  <c r="N2"/>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5"/>
  <c r="N56"/>
  <c r="N57"/>
  <c r="N58"/>
  <c r="N59"/>
  <c r="N60"/>
  <c r="N61"/>
  <c r="N62"/>
  <c r="N63"/>
  <c r="N64"/>
  <c r="N65"/>
  <c r="N66"/>
  <c r="N67"/>
  <c r="N68"/>
  <c r="N69"/>
  <c r="N70"/>
  <c r="N71"/>
  <c r="N72"/>
  <c r="N73"/>
  <c r="N74"/>
  <c r="AX1"/>
  <c r="J93"/>
  <c r="O93"/>
  <c r="P93"/>
  <c r="Q93"/>
  <c r="R93"/>
  <c r="S93"/>
  <c r="U93"/>
  <c r="V93"/>
  <c r="W93"/>
  <c r="X93"/>
  <c r="Y93"/>
  <c r="AA93"/>
  <c r="AB93"/>
  <c r="AC93"/>
  <c r="AD93"/>
  <c r="AE93"/>
  <c r="AG93"/>
  <c r="AH93"/>
  <c r="AI93"/>
  <c r="AJ93"/>
  <c r="AK93"/>
  <c r="AM93"/>
  <c r="AN93"/>
  <c r="AO93"/>
  <c r="AP93"/>
  <c r="AQ93"/>
  <c r="AS93"/>
  <c r="AT93"/>
  <c r="AU93"/>
  <c r="AV93"/>
  <c r="AW93"/>
  <c r="AX93"/>
  <c r="J94"/>
  <c r="O94"/>
  <c r="P94"/>
  <c r="Q94"/>
  <c r="R94"/>
  <c r="S94"/>
  <c r="U94"/>
  <c r="V94"/>
  <c r="W94"/>
  <c r="X94"/>
  <c r="Y94"/>
  <c r="AA94"/>
  <c r="AB94"/>
  <c r="AC94"/>
  <c r="AD94"/>
  <c r="AE94"/>
  <c r="AG94"/>
  <c r="AH94"/>
  <c r="AI94"/>
  <c r="AJ94"/>
  <c r="AK94"/>
  <c r="AM94"/>
  <c r="AN94"/>
  <c r="AO94"/>
  <c r="AP94"/>
  <c r="AQ94"/>
  <c r="AS94"/>
  <c r="AT94"/>
  <c r="AU94"/>
  <c r="AV94"/>
  <c r="AW94"/>
  <c r="AX94"/>
  <c r="J95"/>
  <c r="O95"/>
  <c r="P95"/>
  <c r="Q95"/>
  <c r="R95"/>
  <c r="S95"/>
  <c r="U95"/>
  <c r="V95"/>
  <c r="W95"/>
  <c r="X95"/>
  <c r="Y95"/>
  <c r="AA95"/>
  <c r="AB95"/>
  <c r="AC95"/>
  <c r="AD95"/>
  <c r="AE95"/>
  <c r="AG95"/>
  <c r="AH95"/>
  <c r="AI95"/>
  <c r="AJ95"/>
  <c r="AK95"/>
  <c r="AM95"/>
  <c r="AN95"/>
  <c r="AO95"/>
  <c r="AP95"/>
  <c r="AQ95"/>
  <c r="AS95"/>
  <c r="AT95"/>
  <c r="AU95"/>
  <c r="AV95"/>
  <c r="AW95"/>
  <c r="AX95"/>
  <c r="J96"/>
  <c r="O96"/>
  <c r="P96"/>
  <c r="Q96"/>
  <c r="R96"/>
  <c r="S96"/>
  <c r="U96"/>
  <c r="V96"/>
  <c r="W96"/>
  <c r="X96"/>
  <c r="Y96"/>
  <c r="AA96"/>
  <c r="AB96"/>
  <c r="AC96"/>
  <c r="AD96"/>
  <c r="AE96"/>
  <c r="AG96"/>
  <c r="AH96"/>
  <c r="AI96"/>
  <c r="AJ96"/>
  <c r="AK96"/>
  <c r="AM96"/>
  <c r="AN96"/>
  <c r="AO96"/>
  <c r="AP96"/>
  <c r="AQ96"/>
  <c r="AS96"/>
  <c r="AT96"/>
  <c r="AU96"/>
  <c r="AV96"/>
  <c r="AW96"/>
  <c r="AX96"/>
  <c r="J97"/>
  <c r="O97"/>
  <c r="P97"/>
  <c r="Q97"/>
  <c r="R97"/>
  <c r="S97"/>
  <c r="U97"/>
  <c r="V97"/>
  <c r="W97"/>
  <c r="X97"/>
  <c r="Y97"/>
  <c r="AA97"/>
  <c r="AB97"/>
  <c r="AC97"/>
  <c r="AD97"/>
  <c r="AE97"/>
  <c r="AG97"/>
  <c r="AH97"/>
  <c r="AI97"/>
  <c r="AJ97"/>
  <c r="AK97"/>
  <c r="AM97"/>
  <c r="AN97"/>
  <c r="AO97"/>
  <c r="AP97"/>
  <c r="AQ97"/>
  <c r="AS97"/>
  <c r="AT97"/>
  <c r="AU97"/>
  <c r="AV97"/>
  <c r="AW97"/>
  <c r="AX97"/>
  <c r="J98"/>
  <c r="O98"/>
  <c r="P98"/>
  <c r="Q98"/>
  <c r="R98"/>
  <c r="S98"/>
  <c r="U98"/>
  <c r="V98"/>
  <c r="W98"/>
  <c r="X98"/>
  <c r="Y98"/>
  <c r="AA98"/>
  <c r="AB98"/>
  <c r="AC98"/>
  <c r="AD98"/>
  <c r="AE98"/>
  <c r="AG98"/>
  <c r="AH98"/>
  <c r="AI98"/>
  <c r="AJ98"/>
  <c r="AK98"/>
  <c r="AM98"/>
  <c r="AN98"/>
  <c r="AO98"/>
  <c r="AP98"/>
  <c r="AQ98"/>
  <c r="AS98"/>
  <c r="AT98"/>
  <c r="AU98"/>
  <c r="AV98"/>
  <c r="AW98"/>
  <c r="AX98"/>
  <c r="J99"/>
  <c r="O99"/>
  <c r="P99"/>
  <c r="Q99"/>
  <c r="R99"/>
  <c r="S99"/>
  <c r="U99"/>
  <c r="V99"/>
  <c r="W99"/>
  <c r="X99"/>
  <c r="Y99"/>
  <c r="AA99"/>
  <c r="AB99"/>
  <c r="AC99"/>
  <c r="AD99"/>
  <c r="AE99"/>
  <c r="AG99"/>
  <c r="AH99"/>
  <c r="AI99"/>
  <c r="AJ99"/>
  <c r="AK99"/>
  <c r="AM99"/>
  <c r="AN99"/>
  <c r="AO99"/>
  <c r="AP99"/>
  <c r="AQ99"/>
  <c r="AS99"/>
  <c r="AT99"/>
  <c r="AU99"/>
  <c r="AV99"/>
  <c r="AW99"/>
  <c r="AX99"/>
  <c r="J100"/>
  <c r="O100"/>
  <c r="P100"/>
  <c r="Q100"/>
  <c r="R100"/>
  <c r="S100"/>
  <c r="U100"/>
  <c r="V100"/>
  <c r="W100"/>
  <c r="X100"/>
  <c r="Y100"/>
  <c r="AA100"/>
  <c r="AB100"/>
  <c r="AC100"/>
  <c r="AD100"/>
  <c r="AE100"/>
  <c r="AG100"/>
  <c r="AH100"/>
  <c r="AI100"/>
  <c r="AJ100"/>
  <c r="AK100"/>
  <c r="AM100"/>
  <c r="AN100"/>
  <c r="AO100"/>
  <c r="AP100"/>
  <c r="AQ100"/>
  <c r="AS100"/>
  <c r="AT100"/>
  <c r="AU100"/>
  <c r="AV100"/>
  <c r="AW100"/>
  <c r="AX100"/>
  <c r="J101"/>
  <c r="O101"/>
  <c r="P101"/>
  <c r="Q101"/>
  <c r="R101"/>
  <c r="S101"/>
  <c r="U101"/>
  <c r="V101"/>
  <c r="W101"/>
  <c r="X101"/>
  <c r="Y101"/>
  <c r="AA101"/>
  <c r="AB101"/>
  <c r="AC101"/>
  <c r="AD101"/>
  <c r="AE101"/>
  <c r="AG101"/>
  <c r="AH101"/>
  <c r="AI101"/>
  <c r="AJ101"/>
  <c r="AK101"/>
  <c r="AM101"/>
  <c r="AN101"/>
  <c r="AO101"/>
  <c r="AP101"/>
  <c r="AQ101"/>
  <c r="AS101"/>
  <c r="AT101"/>
  <c r="AU101"/>
  <c r="AV101"/>
  <c r="AW101"/>
  <c r="AX101"/>
  <c r="J102"/>
  <c r="O102"/>
  <c r="P102"/>
  <c r="Q102"/>
  <c r="R102"/>
  <c r="S102"/>
  <c r="U102"/>
  <c r="V102"/>
  <c r="W102"/>
  <c r="X102"/>
  <c r="Y102"/>
  <c r="AA102"/>
  <c r="AB102"/>
  <c r="AC102"/>
  <c r="AD102"/>
  <c r="AE102"/>
  <c r="AG102"/>
  <c r="AH102"/>
  <c r="AI102"/>
  <c r="AJ102"/>
  <c r="AK102"/>
  <c r="AM102"/>
  <c r="AN102"/>
  <c r="AO102"/>
  <c r="AP102"/>
  <c r="AQ102"/>
  <c r="AS102"/>
  <c r="AT102"/>
  <c r="AU102"/>
  <c r="AV102"/>
  <c r="AW102"/>
  <c r="AX102"/>
  <c r="J103"/>
  <c r="O103"/>
  <c r="P103"/>
  <c r="Q103"/>
  <c r="R103"/>
  <c r="S103"/>
  <c r="U103"/>
  <c r="V103"/>
  <c r="W103"/>
  <c r="X103"/>
  <c r="Y103"/>
  <c r="AA103"/>
  <c r="AB103"/>
  <c r="AC103"/>
  <c r="AD103"/>
  <c r="AE103"/>
  <c r="AG103"/>
  <c r="AH103"/>
  <c r="AI103"/>
  <c r="AJ103"/>
  <c r="AK103"/>
  <c r="AM103"/>
  <c r="AN103"/>
  <c r="AO103"/>
  <c r="AP103"/>
  <c r="AQ103"/>
  <c r="AS103"/>
  <c r="AT103"/>
  <c r="AU103"/>
  <c r="AV103"/>
  <c r="AW103"/>
  <c r="AX103"/>
  <c r="J104"/>
  <c r="O104"/>
  <c r="P104"/>
  <c r="Q104"/>
  <c r="R104"/>
  <c r="S104"/>
  <c r="U104"/>
  <c r="V104"/>
  <c r="W104"/>
  <c r="X104"/>
  <c r="Y104"/>
  <c r="AA104"/>
  <c r="AB104"/>
  <c r="AC104"/>
  <c r="AD104"/>
  <c r="AE104"/>
  <c r="AG104"/>
  <c r="AH104"/>
  <c r="AI104"/>
  <c r="AJ104"/>
  <c r="AK104"/>
  <c r="AM104"/>
  <c r="AN104"/>
  <c r="AO104"/>
  <c r="AP104"/>
  <c r="AQ104"/>
  <c r="AS104"/>
  <c r="AT104"/>
  <c r="AU104"/>
  <c r="AV104"/>
  <c r="AW104"/>
  <c r="AX104"/>
  <c r="J105"/>
  <c r="O105"/>
  <c r="P105"/>
  <c r="Q105"/>
  <c r="R105"/>
  <c r="S105"/>
  <c r="U105"/>
  <c r="V105"/>
  <c r="W105"/>
  <c r="X105"/>
  <c r="Y105"/>
  <c r="AA105"/>
  <c r="AB105"/>
  <c r="AC105"/>
  <c r="AD105"/>
  <c r="AE105"/>
  <c r="AG105"/>
  <c r="AH105"/>
  <c r="AI105"/>
  <c r="AJ105"/>
  <c r="AK105"/>
  <c r="AM105"/>
  <c r="AN105"/>
  <c r="AO105"/>
  <c r="AP105"/>
  <c r="AQ105"/>
  <c r="AS105"/>
  <c r="AT105"/>
  <c r="AU105"/>
  <c r="AV105"/>
  <c r="AW105"/>
  <c r="AX105"/>
  <c r="J106"/>
  <c r="O106"/>
  <c r="P106"/>
  <c r="Q106"/>
  <c r="R106"/>
  <c r="S106"/>
  <c r="U106"/>
  <c r="V106"/>
  <c r="W106"/>
  <c r="X106"/>
  <c r="Y106"/>
  <c r="AA106"/>
  <c r="AB106"/>
  <c r="AC106"/>
  <c r="AD106"/>
  <c r="AE106"/>
  <c r="AG106"/>
  <c r="AH106"/>
  <c r="AI106"/>
  <c r="AJ106"/>
  <c r="AK106"/>
  <c r="AM106"/>
  <c r="AN106"/>
  <c r="AO106"/>
  <c r="AP106"/>
  <c r="AQ106"/>
  <c r="AS106"/>
  <c r="AT106"/>
  <c r="AU106"/>
  <c r="AV106"/>
  <c r="AW106"/>
  <c r="AX106"/>
  <c r="J89"/>
  <c r="O89"/>
  <c r="P89"/>
  <c r="Q89"/>
  <c r="R89"/>
  <c r="S89"/>
  <c r="U89"/>
  <c r="V89"/>
  <c r="W89"/>
  <c r="X89"/>
  <c r="Y89"/>
  <c r="AA89"/>
  <c r="AB89"/>
  <c r="AC89"/>
  <c r="AD89"/>
  <c r="AE89"/>
  <c r="AG89"/>
  <c r="AH89"/>
  <c r="AI89"/>
  <c r="AJ89"/>
  <c r="AK89"/>
  <c r="AM89"/>
  <c r="AN89"/>
  <c r="AO89"/>
  <c r="AP89"/>
  <c r="AQ89"/>
  <c r="AS89"/>
  <c r="AT89"/>
  <c r="AU89"/>
  <c r="AV89"/>
  <c r="AW89"/>
  <c r="AX89"/>
  <c r="J90"/>
  <c r="O90"/>
  <c r="P90"/>
  <c r="Q90"/>
  <c r="R90"/>
  <c r="S90"/>
  <c r="U90"/>
  <c r="V90"/>
  <c r="W90"/>
  <c r="X90"/>
  <c r="Y90"/>
  <c r="AA90"/>
  <c r="AB90"/>
  <c r="AC90"/>
  <c r="AD90"/>
  <c r="AE90"/>
  <c r="AG90"/>
  <c r="AH90"/>
  <c r="AI90"/>
  <c r="AJ90"/>
  <c r="AK90"/>
  <c r="AM90"/>
  <c r="AN90"/>
  <c r="AO90"/>
  <c r="AP90"/>
  <c r="AQ90"/>
  <c r="AS90"/>
  <c r="AT90"/>
  <c r="AU90"/>
  <c r="AV90"/>
  <c r="AW90"/>
  <c r="AX90"/>
  <c r="J91"/>
  <c r="O91"/>
  <c r="P91"/>
  <c r="Q91"/>
  <c r="R91"/>
  <c r="S91"/>
  <c r="U91"/>
  <c r="V91"/>
  <c r="W91"/>
  <c r="X91"/>
  <c r="Y91"/>
  <c r="AA91"/>
  <c r="AB91"/>
  <c r="AC91"/>
  <c r="AD91"/>
  <c r="AE91"/>
  <c r="AG91"/>
  <c r="AH91"/>
  <c r="AI91"/>
  <c r="AJ91"/>
  <c r="AK91"/>
  <c r="AM91"/>
  <c r="AN91"/>
  <c r="AO91"/>
  <c r="AP91"/>
  <c r="AQ91"/>
  <c r="AS91"/>
  <c r="AT91"/>
  <c r="AU91"/>
  <c r="AV91"/>
  <c r="AW91"/>
  <c r="AX91"/>
  <c r="J92"/>
  <c r="O92"/>
  <c r="P92"/>
  <c r="Q92"/>
  <c r="R92"/>
  <c r="S92"/>
  <c r="U92"/>
  <c r="V92"/>
  <c r="W92"/>
  <c r="X92"/>
  <c r="Y92"/>
  <c r="AA92"/>
  <c r="AB92"/>
  <c r="AC92"/>
  <c r="AD92"/>
  <c r="AE92"/>
  <c r="AG92"/>
  <c r="AH92"/>
  <c r="AI92"/>
  <c r="AJ92"/>
  <c r="AK92"/>
  <c r="AM92"/>
  <c r="AN92"/>
  <c r="AO92"/>
  <c r="AP92"/>
  <c r="AQ92"/>
  <c r="AS92"/>
  <c r="AT92"/>
  <c r="AU92"/>
  <c r="AV92"/>
  <c r="AW92"/>
  <c r="AX92"/>
  <c r="J107"/>
  <c r="O107"/>
  <c r="P107"/>
  <c r="Q107"/>
  <c r="R107"/>
  <c r="S107"/>
  <c r="U107"/>
  <c r="V107"/>
  <c r="W107"/>
  <c r="X107"/>
  <c r="Y107"/>
  <c r="AA107"/>
  <c r="AB107"/>
  <c r="AC107"/>
  <c r="AD107"/>
  <c r="AE107"/>
  <c r="AG107"/>
  <c r="AH107"/>
  <c r="AI107"/>
  <c r="AJ107"/>
  <c r="AK107"/>
  <c r="AM107"/>
  <c r="AN107"/>
  <c r="AO107"/>
  <c r="AP107"/>
  <c r="AQ107"/>
  <c r="AS107"/>
  <c r="AT107"/>
  <c r="AU107"/>
  <c r="AV107"/>
  <c r="AW107"/>
  <c r="AX107"/>
  <c r="J108"/>
  <c r="O108"/>
  <c r="P108"/>
  <c r="Q108"/>
  <c r="R108"/>
  <c r="S108"/>
  <c r="U108"/>
  <c r="V108"/>
  <c r="W108"/>
  <c r="X108"/>
  <c r="Y108"/>
  <c r="AA108"/>
  <c r="AB108"/>
  <c r="AC108"/>
  <c r="AD108"/>
  <c r="AE108"/>
  <c r="AG108"/>
  <c r="AH108"/>
  <c r="AI108"/>
  <c r="AJ108"/>
  <c r="AK108"/>
  <c r="AM108"/>
  <c r="AN108"/>
  <c r="AO108"/>
  <c r="AP108"/>
  <c r="AQ108"/>
  <c r="AS108"/>
  <c r="AT108"/>
  <c r="AU108"/>
  <c r="AV108"/>
  <c r="AW108"/>
  <c r="AX108"/>
  <c r="J109"/>
  <c r="O109"/>
  <c r="P109"/>
  <c r="Q109"/>
  <c r="R109"/>
  <c r="S109"/>
  <c r="U109"/>
  <c r="V109"/>
  <c r="W109"/>
  <c r="X109"/>
  <c r="Y109"/>
  <c r="AA109"/>
  <c r="AB109"/>
  <c r="AC109"/>
  <c r="AD109"/>
  <c r="AE109"/>
  <c r="AG109"/>
  <c r="AH109"/>
  <c r="AI109"/>
  <c r="AJ109"/>
  <c r="AK109"/>
  <c r="AM109"/>
  <c r="AN109"/>
  <c r="AO109"/>
  <c r="AP109"/>
  <c r="AQ109"/>
  <c r="AS109"/>
  <c r="AT109"/>
  <c r="AU109"/>
  <c r="AV109"/>
  <c r="AW109"/>
  <c r="AX109"/>
  <c r="J110"/>
  <c r="O110"/>
  <c r="P110"/>
  <c r="Q110"/>
  <c r="R110"/>
  <c r="S110"/>
  <c r="U110"/>
  <c r="V110"/>
  <c r="W110"/>
  <c r="X110"/>
  <c r="Y110"/>
  <c r="AA110"/>
  <c r="AB110"/>
  <c r="AC110"/>
  <c r="AD110"/>
  <c r="AE110"/>
  <c r="AG110"/>
  <c r="AH110"/>
  <c r="AI110"/>
  <c r="AJ110"/>
  <c r="AK110"/>
  <c r="AM110"/>
  <c r="AN110"/>
  <c r="AO110"/>
  <c r="AP110"/>
  <c r="AQ110"/>
  <c r="AS110"/>
  <c r="AT110"/>
  <c r="AU110"/>
  <c r="AV110"/>
  <c r="AW110"/>
  <c r="AX110"/>
  <c r="J111"/>
  <c r="O111"/>
  <c r="P111"/>
  <c r="Q111"/>
  <c r="R111"/>
  <c r="S111"/>
  <c r="U111"/>
  <c r="V111"/>
  <c r="W111"/>
  <c r="X111"/>
  <c r="Y111"/>
  <c r="AA111"/>
  <c r="AB111"/>
  <c r="AC111"/>
  <c r="AD111"/>
  <c r="AE111"/>
  <c r="AG111"/>
  <c r="AH111"/>
  <c r="AI111"/>
  <c r="AJ111"/>
  <c r="AK111"/>
  <c r="AM111"/>
  <c r="AN111"/>
  <c r="AO111"/>
  <c r="AP111"/>
  <c r="AQ111"/>
  <c r="AS111"/>
  <c r="AT111"/>
  <c r="AU111"/>
  <c r="AV111"/>
  <c r="AW111"/>
  <c r="AX111"/>
  <c r="J84"/>
  <c r="O84"/>
  <c r="P84"/>
  <c r="Q84"/>
  <c r="R84"/>
  <c r="S84"/>
  <c r="U84"/>
  <c r="V84"/>
  <c r="W84"/>
  <c r="X84"/>
  <c r="Y84"/>
  <c r="AA84"/>
  <c r="AB84"/>
  <c r="AC84"/>
  <c r="AD84"/>
  <c r="AE84"/>
  <c r="AG84"/>
  <c r="AH84"/>
  <c r="AI84"/>
  <c r="AJ84"/>
  <c r="AK84"/>
  <c r="AM84"/>
  <c r="AN84"/>
  <c r="AO84"/>
  <c r="AP84"/>
  <c r="AQ84"/>
  <c r="AS84"/>
  <c r="AT84"/>
  <c r="AU84"/>
  <c r="AV84"/>
  <c r="AW84"/>
  <c r="AX84"/>
  <c r="J85"/>
  <c r="O85"/>
  <c r="P85"/>
  <c r="Q85"/>
  <c r="R85"/>
  <c r="S85"/>
  <c r="U85"/>
  <c r="V85"/>
  <c r="W85"/>
  <c r="X85"/>
  <c r="Y85"/>
  <c r="AA85"/>
  <c r="AB85"/>
  <c r="AC85"/>
  <c r="AD85"/>
  <c r="AE85"/>
  <c r="AG85"/>
  <c r="AH85"/>
  <c r="AI85"/>
  <c r="AJ85"/>
  <c r="AK85"/>
  <c r="AM85"/>
  <c r="AN85"/>
  <c r="AO85"/>
  <c r="AP85"/>
  <c r="AQ85"/>
  <c r="AS85"/>
  <c r="AT85"/>
  <c r="AU85"/>
  <c r="AV85"/>
  <c r="AW85"/>
  <c r="AX85"/>
  <c r="J86"/>
  <c r="O86"/>
  <c r="P86"/>
  <c r="Q86"/>
  <c r="R86"/>
  <c r="S86"/>
  <c r="U86"/>
  <c r="V86"/>
  <c r="W86"/>
  <c r="X86"/>
  <c r="Y86"/>
  <c r="AA86"/>
  <c r="AB86"/>
  <c r="AC86"/>
  <c r="AD86"/>
  <c r="AE86"/>
  <c r="AG86"/>
  <c r="AH86"/>
  <c r="AI86"/>
  <c r="AJ86"/>
  <c r="AK86"/>
  <c r="AM86"/>
  <c r="AN86"/>
  <c r="AO86"/>
  <c r="AP86"/>
  <c r="AQ86"/>
  <c r="AS86"/>
  <c r="AT86"/>
  <c r="AU86"/>
  <c r="AV86"/>
  <c r="AW86"/>
  <c r="AX86"/>
  <c r="J87"/>
  <c r="O87"/>
  <c r="P87"/>
  <c r="Q87"/>
  <c r="R87"/>
  <c r="S87"/>
  <c r="U87"/>
  <c r="V87"/>
  <c r="W87"/>
  <c r="X87"/>
  <c r="Y87"/>
  <c r="AA87"/>
  <c r="AB87"/>
  <c r="AC87"/>
  <c r="AD87"/>
  <c r="AE87"/>
  <c r="AG87"/>
  <c r="AH87"/>
  <c r="AI87"/>
  <c r="AJ87"/>
  <c r="AK87"/>
  <c r="AM87"/>
  <c r="AN87"/>
  <c r="AO87"/>
  <c r="AP87"/>
  <c r="AQ87"/>
  <c r="AS87"/>
  <c r="AT87"/>
  <c r="AU87"/>
  <c r="AV87"/>
  <c r="AW87"/>
  <c r="AX87"/>
  <c r="J88"/>
  <c r="O88"/>
  <c r="P88"/>
  <c r="Q88"/>
  <c r="R88"/>
  <c r="S88"/>
  <c r="U88"/>
  <c r="V88"/>
  <c r="W88"/>
  <c r="X88"/>
  <c r="Y88"/>
  <c r="AA88"/>
  <c r="AB88"/>
  <c r="AC88"/>
  <c r="AD88"/>
  <c r="AE88"/>
  <c r="AG88"/>
  <c r="AH88"/>
  <c r="AI88"/>
  <c r="AJ88"/>
  <c r="AK88"/>
  <c r="AM88"/>
  <c r="AN88"/>
  <c r="AO88"/>
  <c r="AP88"/>
  <c r="AQ88"/>
  <c r="AS88"/>
  <c r="AT88"/>
  <c r="AU88"/>
  <c r="AV88"/>
  <c r="AW88"/>
  <c r="AX88"/>
  <c r="J112"/>
  <c r="O112"/>
  <c r="P112"/>
  <c r="Q112"/>
  <c r="R112"/>
  <c r="S112"/>
  <c r="U112"/>
  <c r="V112"/>
  <c r="W112"/>
  <c r="X112"/>
  <c r="Y112"/>
  <c r="AA112"/>
  <c r="AB112"/>
  <c r="AC112"/>
  <c r="AD112"/>
  <c r="AE112"/>
  <c r="AG112"/>
  <c r="AH112"/>
  <c r="AI112"/>
  <c r="AJ112"/>
  <c r="AK112"/>
  <c r="AM112"/>
  <c r="AN112"/>
  <c r="AO112"/>
  <c r="AP112"/>
  <c r="AQ112"/>
  <c r="AS112"/>
  <c r="AT112"/>
  <c r="AU112"/>
  <c r="AV112"/>
  <c r="AW112"/>
  <c r="AX112"/>
  <c r="J113"/>
  <c r="O113"/>
  <c r="P113"/>
  <c r="Q113"/>
  <c r="R113"/>
  <c r="S113"/>
  <c r="U113"/>
  <c r="V113"/>
  <c r="W113"/>
  <c r="X113"/>
  <c r="Y113"/>
  <c r="AA113"/>
  <c r="AB113"/>
  <c r="AC113"/>
  <c r="AD113"/>
  <c r="AE113"/>
  <c r="AG113"/>
  <c r="AH113"/>
  <c r="AI113"/>
  <c r="AJ113"/>
  <c r="AK113"/>
  <c r="AM113"/>
  <c r="AN113"/>
  <c r="AO113"/>
  <c r="AP113"/>
  <c r="AQ113"/>
  <c r="AS113"/>
  <c r="AT113"/>
  <c r="AU113"/>
  <c r="AV113"/>
  <c r="AW113"/>
  <c r="AX113"/>
  <c r="J114"/>
  <c r="O114"/>
  <c r="P114"/>
  <c r="Q114"/>
  <c r="R114"/>
  <c r="S114"/>
  <c r="U114"/>
  <c r="V114"/>
  <c r="W114"/>
  <c r="X114"/>
  <c r="Y114"/>
  <c r="AA114"/>
  <c r="AB114"/>
  <c r="AC114"/>
  <c r="AD114"/>
  <c r="AE114"/>
  <c r="AG114"/>
  <c r="AH114"/>
  <c r="AI114"/>
  <c r="AJ114"/>
  <c r="AK114"/>
  <c r="AM114"/>
  <c r="AN114"/>
  <c r="AO114"/>
  <c r="AP114"/>
  <c r="AQ114"/>
  <c r="AS114"/>
  <c r="AT114"/>
  <c r="AU114"/>
  <c r="AV114"/>
  <c r="AW114"/>
  <c r="AX114"/>
  <c r="J115"/>
  <c r="O115"/>
  <c r="P115"/>
  <c r="Q115"/>
  <c r="R115"/>
  <c r="S115"/>
  <c r="U115"/>
  <c r="V115"/>
  <c r="W115"/>
  <c r="X115"/>
  <c r="Y115"/>
  <c r="AA115"/>
  <c r="AB115"/>
  <c r="AC115"/>
  <c r="AD115"/>
  <c r="AE115"/>
  <c r="AG115"/>
  <c r="AH115"/>
  <c r="AI115"/>
  <c r="AJ115"/>
  <c r="AK115"/>
  <c r="AM115"/>
  <c r="AN115"/>
  <c r="AO115"/>
  <c r="AP115"/>
  <c r="AQ115"/>
  <c r="AS115"/>
  <c r="AT115"/>
  <c r="AU115"/>
  <c r="AV115"/>
  <c r="AW115"/>
  <c r="AX115"/>
  <c r="J116"/>
  <c r="O116"/>
  <c r="P116"/>
  <c r="Q116"/>
  <c r="R116"/>
  <c r="S116"/>
  <c r="U116"/>
  <c r="V116"/>
  <c r="W116"/>
  <c r="X116"/>
  <c r="Y116"/>
  <c r="AA116"/>
  <c r="AB116"/>
  <c r="AC116"/>
  <c r="AD116"/>
  <c r="AE116"/>
  <c r="AG116"/>
  <c r="AH116"/>
  <c r="AI116"/>
  <c r="AJ116"/>
  <c r="AK116"/>
  <c r="AM116"/>
  <c r="AN116"/>
  <c r="AO116"/>
  <c r="AP116"/>
  <c r="AQ116"/>
  <c r="AS116"/>
  <c r="AT116"/>
  <c r="AU116"/>
  <c r="AV116"/>
  <c r="AW116"/>
  <c r="AX116"/>
  <c r="J117"/>
  <c r="O117"/>
  <c r="P117"/>
  <c r="Q117"/>
  <c r="R117"/>
  <c r="S117"/>
  <c r="U117"/>
  <c r="V117"/>
  <c r="W117"/>
  <c r="X117"/>
  <c r="Y117"/>
  <c r="AA117"/>
  <c r="AB117"/>
  <c r="AC117"/>
  <c r="AD117"/>
  <c r="AE117"/>
  <c r="AG117"/>
  <c r="AH117"/>
  <c r="AI117"/>
  <c r="AJ117"/>
  <c r="AK117"/>
  <c r="AM117"/>
  <c r="AN117"/>
  <c r="AO117"/>
  <c r="AP117"/>
  <c r="AQ117"/>
  <c r="AS117"/>
  <c r="AT117"/>
  <c r="AU117"/>
  <c r="AV117"/>
  <c r="AW117"/>
  <c r="AX117"/>
  <c r="J118"/>
  <c r="O118"/>
  <c r="P118"/>
  <c r="Q118"/>
  <c r="R118"/>
  <c r="S118"/>
  <c r="U118"/>
  <c r="V118"/>
  <c r="W118"/>
  <c r="X118"/>
  <c r="Y118"/>
  <c r="AA118"/>
  <c r="AB118"/>
  <c r="AC118"/>
  <c r="AD118"/>
  <c r="AE118"/>
  <c r="AG118"/>
  <c r="AH118"/>
  <c r="AI118"/>
  <c r="AJ118"/>
  <c r="AK118"/>
  <c r="AM118"/>
  <c r="AN118"/>
  <c r="AO118"/>
  <c r="AP118"/>
  <c r="AQ118"/>
  <c r="AS118"/>
  <c r="AT118"/>
  <c r="AU118"/>
  <c r="AV118"/>
  <c r="AW118"/>
  <c r="AX118"/>
  <c r="J119"/>
  <c r="O119"/>
  <c r="P119"/>
  <c r="Q119"/>
  <c r="R119"/>
  <c r="S119"/>
  <c r="U119"/>
  <c r="V119"/>
  <c r="W119"/>
  <c r="X119"/>
  <c r="Y119"/>
  <c r="AA119"/>
  <c r="AB119"/>
  <c r="AC119"/>
  <c r="AD119"/>
  <c r="AE119"/>
  <c r="AG119"/>
  <c r="AH119"/>
  <c r="AI119"/>
  <c r="AJ119"/>
  <c r="AK119"/>
  <c r="AM119"/>
  <c r="AN119"/>
  <c r="AO119"/>
  <c r="AP119"/>
  <c r="AQ119"/>
  <c r="AS119"/>
  <c r="AT119"/>
  <c r="AU119"/>
  <c r="AV119"/>
  <c r="AW119"/>
  <c r="AX119"/>
  <c r="J120"/>
  <c r="O120"/>
  <c r="P120"/>
  <c r="Q120"/>
  <c r="R120"/>
  <c r="S120"/>
  <c r="U120"/>
  <c r="V120"/>
  <c r="W120"/>
  <c r="X120"/>
  <c r="Y120"/>
  <c r="AA120"/>
  <c r="AB120"/>
  <c r="AC120"/>
  <c r="AD120"/>
  <c r="AE120"/>
  <c r="AG120"/>
  <c r="AH120"/>
  <c r="AI120"/>
  <c r="AJ120"/>
  <c r="AK120"/>
  <c r="AM120"/>
  <c r="AN120"/>
  <c r="AO120"/>
  <c r="AP120"/>
  <c r="AQ120"/>
  <c r="AS120"/>
  <c r="AT120"/>
  <c r="AU120"/>
  <c r="AV120"/>
  <c r="AW120"/>
  <c r="AX120"/>
  <c r="J25"/>
  <c r="J73"/>
  <c r="J28"/>
  <c r="J63"/>
  <c r="J16"/>
  <c r="J29"/>
  <c r="J13"/>
  <c r="J40"/>
  <c r="J38"/>
  <c r="J72"/>
  <c r="J23"/>
  <c r="J54"/>
  <c r="J44"/>
  <c r="J42"/>
  <c r="J19"/>
  <c r="J11"/>
  <c r="J61"/>
  <c r="AS3"/>
  <c r="AT3"/>
  <c r="AU3"/>
  <c r="AV3"/>
  <c r="AW3"/>
  <c r="AS4"/>
  <c r="AT4"/>
  <c r="AU4"/>
  <c r="AV4"/>
  <c r="AW4"/>
  <c r="AS5"/>
  <c r="AT5"/>
  <c r="AU5"/>
  <c r="AV5"/>
  <c r="AW5"/>
  <c r="AS6"/>
  <c r="AT6"/>
  <c r="AU6"/>
  <c r="AV6"/>
  <c r="AW6"/>
  <c r="AS7"/>
  <c r="AT7"/>
  <c r="AU7"/>
  <c r="AV7"/>
  <c r="AW7"/>
  <c r="AS8"/>
  <c r="AT8"/>
  <c r="AU8"/>
  <c r="AV8"/>
  <c r="AW8"/>
  <c r="AS9"/>
  <c r="AT9"/>
  <c r="AU9"/>
  <c r="AV9"/>
  <c r="AW9"/>
  <c r="AS10"/>
  <c r="AT10"/>
  <c r="AU10"/>
  <c r="AV10"/>
  <c r="AW10"/>
  <c r="AS11"/>
  <c r="AT11"/>
  <c r="AU11"/>
  <c r="AV11"/>
  <c r="AW11"/>
  <c r="AS12"/>
  <c r="AT12"/>
  <c r="AU12"/>
  <c r="AV12"/>
  <c r="AW12"/>
  <c r="AS13"/>
  <c r="AT13"/>
  <c r="AU13"/>
  <c r="AV13"/>
  <c r="AW13"/>
  <c r="AS14"/>
  <c r="AT14"/>
  <c r="AU14"/>
  <c r="AV14"/>
  <c r="AW14"/>
  <c r="AS15"/>
  <c r="AT15"/>
  <c r="AU15"/>
  <c r="AV15"/>
  <c r="AW15"/>
  <c r="AS16"/>
  <c r="AT16"/>
  <c r="AU16"/>
  <c r="AV16"/>
  <c r="AW16"/>
  <c r="AS17"/>
  <c r="AT17"/>
  <c r="AU17"/>
  <c r="AV17"/>
  <c r="AW17"/>
  <c r="AS18"/>
  <c r="AT18"/>
  <c r="AU18"/>
  <c r="AV18"/>
  <c r="AW18"/>
  <c r="AS19"/>
  <c r="AT19"/>
  <c r="AU19"/>
  <c r="AV19"/>
  <c r="AW19"/>
  <c r="AS20"/>
  <c r="AT20"/>
  <c r="AU20"/>
  <c r="AV20"/>
  <c r="AW20"/>
  <c r="AS21"/>
  <c r="AT21"/>
  <c r="AU21"/>
  <c r="AV21"/>
  <c r="AW21"/>
  <c r="AS22"/>
  <c r="AT22"/>
  <c r="AU22"/>
  <c r="AV22"/>
  <c r="AW22"/>
  <c r="AS23"/>
  <c r="AT23"/>
  <c r="AU23"/>
  <c r="AV23"/>
  <c r="AW23"/>
  <c r="AS24"/>
  <c r="AT24"/>
  <c r="AU24"/>
  <c r="AV24"/>
  <c r="AW24"/>
  <c r="AS25"/>
  <c r="AT25"/>
  <c r="AU25"/>
  <c r="AV25"/>
  <c r="AW25"/>
  <c r="AS26"/>
  <c r="AT26"/>
  <c r="AU26"/>
  <c r="AV26"/>
  <c r="AW26"/>
  <c r="AS27"/>
  <c r="AT27"/>
  <c r="AU27"/>
  <c r="AV27"/>
  <c r="AW27"/>
  <c r="AS28"/>
  <c r="AT28"/>
  <c r="AU28"/>
  <c r="AV28"/>
  <c r="AW28"/>
  <c r="AS29"/>
  <c r="AT29"/>
  <c r="AU29"/>
  <c r="AV29"/>
  <c r="AW29"/>
  <c r="AS30"/>
  <c r="AT30"/>
  <c r="AU30"/>
  <c r="AV30"/>
  <c r="AW30"/>
  <c r="AS31"/>
  <c r="AT31"/>
  <c r="AU31"/>
  <c r="AV31"/>
  <c r="AW31"/>
  <c r="AS32"/>
  <c r="AT32"/>
  <c r="AU32"/>
  <c r="AV32"/>
  <c r="AW32"/>
  <c r="AS33"/>
  <c r="AT33"/>
  <c r="AU33"/>
  <c r="AV33"/>
  <c r="AW33"/>
  <c r="AS34"/>
  <c r="AT34"/>
  <c r="AU34"/>
  <c r="AV34"/>
  <c r="AW34"/>
  <c r="AS35"/>
  <c r="AT35"/>
  <c r="AU35"/>
  <c r="AV35"/>
  <c r="AW35"/>
  <c r="AS36"/>
  <c r="AT36"/>
  <c r="AU36"/>
  <c r="AV36"/>
  <c r="AW36"/>
  <c r="AS37"/>
  <c r="AT37"/>
  <c r="AU37"/>
  <c r="AV37"/>
  <c r="AW37"/>
  <c r="AS38"/>
  <c r="AT38"/>
  <c r="AU38"/>
  <c r="AV38"/>
  <c r="AW38"/>
  <c r="AS39"/>
  <c r="AT39"/>
  <c r="AU39"/>
  <c r="AV39"/>
  <c r="AW39"/>
  <c r="AS40"/>
  <c r="AT40"/>
  <c r="AU40"/>
  <c r="AV40"/>
  <c r="AW40"/>
  <c r="AS41"/>
  <c r="AT41"/>
  <c r="AU41"/>
  <c r="AV41"/>
  <c r="AW41"/>
  <c r="AS42"/>
  <c r="AT42"/>
  <c r="AU42"/>
  <c r="AV42"/>
  <c r="AW42"/>
  <c r="AS43"/>
  <c r="AT43"/>
  <c r="AU43"/>
  <c r="AV43"/>
  <c r="AW43"/>
  <c r="AS44"/>
  <c r="AT44"/>
  <c r="AU44"/>
  <c r="AV44"/>
  <c r="AW44"/>
  <c r="AS45"/>
  <c r="AT45"/>
  <c r="AU45"/>
  <c r="AV45"/>
  <c r="AW45"/>
  <c r="AS46"/>
  <c r="AT46"/>
  <c r="AU46"/>
  <c r="AV46"/>
  <c r="AW46"/>
  <c r="AS47"/>
  <c r="AT47"/>
  <c r="AU47"/>
  <c r="AV47"/>
  <c r="AW47"/>
  <c r="AS48"/>
  <c r="AT48"/>
  <c r="AU48"/>
  <c r="AV48"/>
  <c r="AW48"/>
  <c r="AS49"/>
  <c r="AT49"/>
  <c r="AU49"/>
  <c r="AV49"/>
  <c r="AW49"/>
  <c r="AS50"/>
  <c r="AT50"/>
  <c r="AU50"/>
  <c r="AV50"/>
  <c r="AW50"/>
  <c r="AS51"/>
  <c r="AT51"/>
  <c r="AU51"/>
  <c r="AV51"/>
  <c r="AW51"/>
  <c r="AS52"/>
  <c r="AT52"/>
  <c r="AU52"/>
  <c r="AV52"/>
  <c r="AW52"/>
  <c r="AS53"/>
  <c r="AT53"/>
  <c r="AU53"/>
  <c r="AV53"/>
  <c r="AW53"/>
  <c r="AS54"/>
  <c r="AT54"/>
  <c r="AU54"/>
  <c r="AV54"/>
  <c r="AW54"/>
  <c r="AS55"/>
  <c r="AT55"/>
  <c r="AU55"/>
  <c r="AV55"/>
  <c r="AW55"/>
  <c r="AS56"/>
  <c r="AT56"/>
  <c r="AU56"/>
  <c r="AV56"/>
  <c r="AW56"/>
  <c r="AS57"/>
  <c r="AT57"/>
  <c r="AU57"/>
  <c r="AV57"/>
  <c r="AW57"/>
  <c r="AS58"/>
  <c r="AT58"/>
  <c r="AU58"/>
  <c r="AV58"/>
  <c r="AW58"/>
  <c r="AS59"/>
  <c r="AT59"/>
  <c r="AU59"/>
  <c r="AV59"/>
  <c r="AW59"/>
  <c r="AS60"/>
  <c r="AT60"/>
  <c r="AU60"/>
  <c r="AV60"/>
  <c r="AW60"/>
  <c r="AS61"/>
  <c r="AT61"/>
  <c r="AU61"/>
  <c r="AV61"/>
  <c r="AW61"/>
  <c r="AS62"/>
  <c r="AT62"/>
  <c r="AU62"/>
  <c r="AV62"/>
  <c r="AW62"/>
  <c r="AS63"/>
  <c r="AT63"/>
  <c r="AU63"/>
  <c r="AV63"/>
  <c r="AW63"/>
  <c r="AS64"/>
  <c r="AT64"/>
  <c r="AU64"/>
  <c r="AV64"/>
  <c r="AW64"/>
  <c r="AS65"/>
  <c r="AT65"/>
  <c r="AU65"/>
  <c r="AV65"/>
  <c r="AW65"/>
  <c r="AS66"/>
  <c r="AT66"/>
  <c r="AU66"/>
  <c r="AV66"/>
  <c r="AW66"/>
  <c r="AS67"/>
  <c r="AT67"/>
  <c r="AU67"/>
  <c r="AV67"/>
  <c r="AW67"/>
  <c r="AS68"/>
  <c r="AT68"/>
  <c r="AU68"/>
  <c r="AV68"/>
  <c r="AW68"/>
  <c r="AS69"/>
  <c r="AT69"/>
  <c r="AU69"/>
  <c r="AV69"/>
  <c r="AW69"/>
  <c r="AS70"/>
  <c r="AT70"/>
  <c r="AU70"/>
  <c r="AV70"/>
  <c r="AW70"/>
  <c r="AS71"/>
  <c r="AT71"/>
  <c r="AU71"/>
  <c r="AV71"/>
  <c r="AW71"/>
  <c r="AS72"/>
  <c r="AT72"/>
  <c r="AU72"/>
  <c r="AV72"/>
  <c r="AW72"/>
  <c r="AS73"/>
  <c r="AT73"/>
  <c r="AU73"/>
  <c r="AV73"/>
  <c r="AW73"/>
  <c r="AS74"/>
  <c r="AT74"/>
  <c r="AU74"/>
  <c r="AV74"/>
  <c r="AW74"/>
  <c r="AS75"/>
  <c r="AT75"/>
  <c r="AU75"/>
  <c r="AV75"/>
  <c r="AW75"/>
  <c r="AS76"/>
  <c r="AT76"/>
  <c r="AU76"/>
  <c r="AV76"/>
  <c r="AW76"/>
  <c r="AS77"/>
  <c r="AT77"/>
  <c r="AU77"/>
  <c r="AV77"/>
  <c r="AW77"/>
  <c r="AS78"/>
  <c r="AT78"/>
  <c r="AU78"/>
  <c r="AV78"/>
  <c r="AW78"/>
  <c r="AS79"/>
  <c r="AT79"/>
  <c r="AU79"/>
  <c r="AV79"/>
  <c r="AW79"/>
  <c r="AS80"/>
  <c r="AT80"/>
  <c r="AU80"/>
  <c r="AV80"/>
  <c r="AW80"/>
  <c r="AS81"/>
  <c r="AT81"/>
  <c r="AU81"/>
  <c r="AV81"/>
  <c r="AW81"/>
  <c r="AS82"/>
  <c r="AT82"/>
  <c r="AU82"/>
  <c r="AV82"/>
  <c r="AW82"/>
  <c r="AS83"/>
  <c r="AT83"/>
  <c r="AU83"/>
  <c r="AV83"/>
  <c r="AW83"/>
  <c r="AS122"/>
  <c r="AT122"/>
  <c r="AU122"/>
  <c r="AV122"/>
  <c r="AW122"/>
  <c r="AS123"/>
  <c r="AT123"/>
  <c r="AU123"/>
  <c r="AV123"/>
  <c r="AW123"/>
  <c r="AS124"/>
  <c r="AT124"/>
  <c r="AU124"/>
  <c r="AV124"/>
  <c r="AW124"/>
  <c r="AS125"/>
  <c r="AT125"/>
  <c r="AU125"/>
  <c r="AV125"/>
  <c r="AW125"/>
  <c r="AS126"/>
  <c r="AT126"/>
  <c r="AU126"/>
  <c r="AV126"/>
  <c r="AW126"/>
  <c r="AS127"/>
  <c r="AT127"/>
  <c r="AU127"/>
  <c r="AV127"/>
  <c r="AW127"/>
  <c r="AS128"/>
  <c r="AT128"/>
  <c r="AU128"/>
  <c r="AV128"/>
  <c r="AW128"/>
  <c r="AS129"/>
  <c r="AT129"/>
  <c r="AU129"/>
  <c r="AV129"/>
  <c r="AW129"/>
  <c r="AS130"/>
  <c r="AT130"/>
  <c r="AU130"/>
  <c r="AV130"/>
  <c r="AW130"/>
  <c r="AS131"/>
  <c r="AT131"/>
  <c r="AU131"/>
  <c r="AV131"/>
  <c r="AW131"/>
  <c r="AS132"/>
  <c r="AT132"/>
  <c r="AU132"/>
  <c r="AV132"/>
  <c r="AW132"/>
  <c r="AS133"/>
  <c r="AT133"/>
  <c r="AU133"/>
  <c r="AV133"/>
  <c r="AW133"/>
  <c r="AS134"/>
  <c r="AT134"/>
  <c r="AU134"/>
  <c r="AV134"/>
  <c r="AW134"/>
  <c r="AS135"/>
  <c r="AT135"/>
  <c r="AU135"/>
  <c r="AV135"/>
  <c r="AW135"/>
  <c r="AS136"/>
  <c r="AT136"/>
  <c r="AU136"/>
  <c r="AV136"/>
  <c r="AW136"/>
  <c r="AS137"/>
  <c r="AT137"/>
  <c r="AU137"/>
  <c r="AV137"/>
  <c r="AW137"/>
  <c r="AS138"/>
  <c r="AT138"/>
  <c r="AU138"/>
  <c r="AV138"/>
  <c r="AW138"/>
  <c r="AS139"/>
  <c r="AT139"/>
  <c r="AU139"/>
  <c r="AV139"/>
  <c r="AW139"/>
  <c r="AT2"/>
  <c r="AU2"/>
  <c r="AV2"/>
  <c r="AW2"/>
  <c r="AS2"/>
  <c r="J7"/>
  <c r="J76"/>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59"/>
  <c r="AX60"/>
  <c r="AX61"/>
  <c r="AX62"/>
  <c r="AX63"/>
  <c r="AX64"/>
  <c r="AX65"/>
  <c r="AX66"/>
  <c r="AX67"/>
  <c r="AX68"/>
  <c r="AX69"/>
  <c r="AX70"/>
  <c r="AX71"/>
  <c r="AX72"/>
  <c r="AX73"/>
  <c r="AX74"/>
  <c r="AX75"/>
  <c r="AX76"/>
  <c r="AX77"/>
  <c r="AX78"/>
  <c r="AX79"/>
  <c r="AX80"/>
  <c r="AX81"/>
  <c r="AX82"/>
  <c r="AX83"/>
  <c r="AX2"/>
  <c r="O3"/>
  <c r="P3"/>
  <c r="Q3"/>
  <c r="R3"/>
  <c r="S3"/>
  <c r="U3"/>
  <c r="V3"/>
  <c r="W3"/>
  <c r="X3"/>
  <c r="Y3"/>
  <c r="AA3"/>
  <c r="AB3"/>
  <c r="AC3"/>
  <c r="AD3"/>
  <c r="AE3"/>
  <c r="AG3"/>
  <c r="AH3"/>
  <c r="AI3"/>
  <c r="AJ3"/>
  <c r="AK3"/>
  <c r="AM3"/>
  <c r="AN3"/>
  <c r="AO3"/>
  <c r="AP3"/>
  <c r="AQ3"/>
  <c r="O4"/>
  <c r="P4"/>
  <c r="Q4"/>
  <c r="R4"/>
  <c r="S4"/>
  <c r="U4"/>
  <c r="V4"/>
  <c r="W4"/>
  <c r="X4"/>
  <c r="Y4"/>
  <c r="AA4"/>
  <c r="AB4"/>
  <c r="AC4"/>
  <c r="AD4"/>
  <c r="AE4"/>
  <c r="AG4"/>
  <c r="AH4"/>
  <c r="AI4"/>
  <c r="AJ4"/>
  <c r="AK4"/>
  <c r="AM4"/>
  <c r="AN4"/>
  <c r="AO4"/>
  <c r="AP4"/>
  <c r="AQ4"/>
  <c r="O5"/>
  <c r="P5"/>
  <c r="Q5"/>
  <c r="R5"/>
  <c r="S5"/>
  <c r="U5"/>
  <c r="V5"/>
  <c r="W5"/>
  <c r="X5"/>
  <c r="Y5"/>
  <c r="AA5"/>
  <c r="AB5"/>
  <c r="AC5"/>
  <c r="AD5"/>
  <c r="AE5"/>
  <c r="AG5"/>
  <c r="AH5"/>
  <c r="AI5"/>
  <c r="AJ5"/>
  <c r="AK5"/>
  <c r="AM5"/>
  <c r="AN5"/>
  <c r="AO5"/>
  <c r="AP5"/>
  <c r="AQ5"/>
  <c r="O6"/>
  <c r="P6"/>
  <c r="Q6"/>
  <c r="R6"/>
  <c r="S6"/>
  <c r="U6"/>
  <c r="V6"/>
  <c r="W6"/>
  <c r="X6"/>
  <c r="Y6"/>
  <c r="AA6"/>
  <c r="AB6"/>
  <c r="AC6"/>
  <c r="AD6"/>
  <c r="AE6"/>
  <c r="AG6"/>
  <c r="AH6"/>
  <c r="AI6"/>
  <c r="AJ6"/>
  <c r="AK6"/>
  <c r="AM6"/>
  <c r="AN6"/>
  <c r="AO6"/>
  <c r="AP6"/>
  <c r="AQ6"/>
  <c r="O7"/>
  <c r="P7"/>
  <c r="Q7"/>
  <c r="R7"/>
  <c r="S7"/>
  <c r="U7"/>
  <c r="V7"/>
  <c r="W7"/>
  <c r="X7"/>
  <c r="Y7"/>
  <c r="AA7"/>
  <c r="AB7"/>
  <c r="AC7"/>
  <c r="AD7"/>
  <c r="AE7"/>
  <c r="AG7"/>
  <c r="AH7"/>
  <c r="AI7"/>
  <c r="AJ7"/>
  <c r="AK7"/>
  <c r="AM7"/>
  <c r="AN7"/>
  <c r="AO7"/>
  <c r="AP7"/>
  <c r="AQ7"/>
  <c r="O8"/>
  <c r="P8"/>
  <c r="Q8"/>
  <c r="R8"/>
  <c r="S8"/>
  <c r="U8"/>
  <c r="V8"/>
  <c r="W8"/>
  <c r="X8"/>
  <c r="Y8"/>
  <c r="AA8"/>
  <c r="AB8"/>
  <c r="AC8"/>
  <c r="AD8"/>
  <c r="AE8"/>
  <c r="AG8"/>
  <c r="AH8"/>
  <c r="AI8"/>
  <c r="AJ8"/>
  <c r="AK8"/>
  <c r="AM8"/>
  <c r="AN8"/>
  <c r="AO8"/>
  <c r="AP8"/>
  <c r="AQ8"/>
  <c r="O9"/>
  <c r="P9"/>
  <c r="Q9"/>
  <c r="R9"/>
  <c r="S9"/>
  <c r="U9"/>
  <c r="V9"/>
  <c r="W9"/>
  <c r="X9"/>
  <c r="Y9"/>
  <c r="AA9"/>
  <c r="AB9"/>
  <c r="AC9"/>
  <c r="AD9"/>
  <c r="AE9"/>
  <c r="AG9"/>
  <c r="AH9"/>
  <c r="AI9"/>
  <c r="AJ9"/>
  <c r="AK9"/>
  <c r="AM9"/>
  <c r="AN9"/>
  <c r="AO9"/>
  <c r="AP9"/>
  <c r="AQ9"/>
  <c r="O10"/>
  <c r="P10"/>
  <c r="Q10"/>
  <c r="R10"/>
  <c r="S10"/>
  <c r="U10"/>
  <c r="V10"/>
  <c r="W10"/>
  <c r="X10"/>
  <c r="Y10"/>
  <c r="AA10"/>
  <c r="AB10"/>
  <c r="AC10"/>
  <c r="AD10"/>
  <c r="AE10"/>
  <c r="AG10"/>
  <c r="AH10"/>
  <c r="AI10"/>
  <c r="AJ10"/>
  <c r="AK10"/>
  <c r="AM10"/>
  <c r="AN10"/>
  <c r="AO10"/>
  <c r="AP10"/>
  <c r="AQ10"/>
  <c r="O11"/>
  <c r="P11"/>
  <c r="Q11"/>
  <c r="R11"/>
  <c r="S11"/>
  <c r="U11"/>
  <c r="V11"/>
  <c r="W11"/>
  <c r="X11"/>
  <c r="Y11"/>
  <c r="AA11"/>
  <c r="AB11"/>
  <c r="AC11"/>
  <c r="AD11"/>
  <c r="AE11"/>
  <c r="AG11"/>
  <c r="AH11"/>
  <c r="AI11"/>
  <c r="AJ11"/>
  <c r="AK11"/>
  <c r="AM11"/>
  <c r="AN11"/>
  <c r="AO11"/>
  <c r="AP11"/>
  <c r="AQ11"/>
  <c r="O12"/>
  <c r="P12"/>
  <c r="Q12"/>
  <c r="R12"/>
  <c r="S12"/>
  <c r="U12"/>
  <c r="V12"/>
  <c r="W12"/>
  <c r="X12"/>
  <c r="Y12"/>
  <c r="AA12"/>
  <c r="AB12"/>
  <c r="AC12"/>
  <c r="AD12"/>
  <c r="AE12"/>
  <c r="AG12"/>
  <c r="AH12"/>
  <c r="AI12"/>
  <c r="AJ12"/>
  <c r="AK12"/>
  <c r="AM12"/>
  <c r="AN12"/>
  <c r="AO12"/>
  <c r="AP12"/>
  <c r="AQ12"/>
  <c r="O13"/>
  <c r="P13"/>
  <c r="Q13"/>
  <c r="R13"/>
  <c r="S13"/>
  <c r="U13"/>
  <c r="V13"/>
  <c r="W13"/>
  <c r="X13"/>
  <c r="Y13"/>
  <c r="AA13"/>
  <c r="AB13"/>
  <c r="AC13"/>
  <c r="AD13"/>
  <c r="AE13"/>
  <c r="AG13"/>
  <c r="AH13"/>
  <c r="AI13"/>
  <c r="AJ13"/>
  <c r="AK13"/>
  <c r="AM13"/>
  <c r="AN13"/>
  <c r="AO13"/>
  <c r="AP13"/>
  <c r="AQ13"/>
  <c r="O14"/>
  <c r="P14"/>
  <c r="Q14"/>
  <c r="R14"/>
  <c r="S14"/>
  <c r="U14"/>
  <c r="V14"/>
  <c r="W14"/>
  <c r="X14"/>
  <c r="Y14"/>
  <c r="AA14"/>
  <c r="AB14"/>
  <c r="AC14"/>
  <c r="AD14"/>
  <c r="AE14"/>
  <c r="AG14"/>
  <c r="AH14"/>
  <c r="AI14"/>
  <c r="AJ14"/>
  <c r="AK14"/>
  <c r="AM14"/>
  <c r="AN14"/>
  <c r="AO14"/>
  <c r="AP14"/>
  <c r="AQ14"/>
  <c r="O15"/>
  <c r="P15"/>
  <c r="Q15"/>
  <c r="R15"/>
  <c r="S15"/>
  <c r="U15"/>
  <c r="V15"/>
  <c r="W15"/>
  <c r="X15"/>
  <c r="Y15"/>
  <c r="AA15"/>
  <c r="AB15"/>
  <c r="AC15"/>
  <c r="AD15"/>
  <c r="AE15"/>
  <c r="AG15"/>
  <c r="AH15"/>
  <c r="AI15"/>
  <c r="AJ15"/>
  <c r="AK15"/>
  <c r="AM15"/>
  <c r="AN15"/>
  <c r="AO15"/>
  <c r="AP15"/>
  <c r="AQ15"/>
  <c r="O16"/>
  <c r="P16"/>
  <c r="Q16"/>
  <c r="R16"/>
  <c r="S16"/>
  <c r="U16"/>
  <c r="V16"/>
  <c r="W16"/>
  <c r="X16"/>
  <c r="Y16"/>
  <c r="AA16"/>
  <c r="AB16"/>
  <c r="AC16"/>
  <c r="AD16"/>
  <c r="AE16"/>
  <c r="AG16"/>
  <c r="AH16"/>
  <c r="AI16"/>
  <c r="AJ16"/>
  <c r="AK16"/>
  <c r="AM16"/>
  <c r="AN16"/>
  <c r="AO16"/>
  <c r="AP16"/>
  <c r="AQ16"/>
  <c r="O17"/>
  <c r="P17"/>
  <c r="Q17"/>
  <c r="R17"/>
  <c r="S17"/>
  <c r="U17"/>
  <c r="V17"/>
  <c r="W17"/>
  <c r="X17"/>
  <c r="Y17"/>
  <c r="AA17"/>
  <c r="AB17"/>
  <c r="AC17"/>
  <c r="AD17"/>
  <c r="AE17"/>
  <c r="AG17"/>
  <c r="AH17"/>
  <c r="AI17"/>
  <c r="AJ17"/>
  <c r="AK17"/>
  <c r="AM17"/>
  <c r="AN17"/>
  <c r="AO17"/>
  <c r="AP17"/>
  <c r="AQ17"/>
  <c r="O18"/>
  <c r="P18"/>
  <c r="Q18"/>
  <c r="R18"/>
  <c r="S18"/>
  <c r="U18"/>
  <c r="V18"/>
  <c r="W18"/>
  <c r="X18"/>
  <c r="Y18"/>
  <c r="AA18"/>
  <c r="AB18"/>
  <c r="AC18"/>
  <c r="AD18"/>
  <c r="AE18"/>
  <c r="AG18"/>
  <c r="AH18"/>
  <c r="AI18"/>
  <c r="AJ18"/>
  <c r="AK18"/>
  <c r="AM18"/>
  <c r="AN18"/>
  <c r="AO18"/>
  <c r="AP18"/>
  <c r="AQ18"/>
  <c r="O19"/>
  <c r="P19"/>
  <c r="Q19"/>
  <c r="R19"/>
  <c r="S19"/>
  <c r="U19"/>
  <c r="V19"/>
  <c r="W19"/>
  <c r="X19"/>
  <c r="Y19"/>
  <c r="AA19"/>
  <c r="AB19"/>
  <c r="AC19"/>
  <c r="AD19"/>
  <c r="AE19"/>
  <c r="AG19"/>
  <c r="AH19"/>
  <c r="AI19"/>
  <c r="AJ19"/>
  <c r="AK19"/>
  <c r="AM19"/>
  <c r="AN19"/>
  <c r="AO19"/>
  <c r="AP19"/>
  <c r="AQ19"/>
  <c r="O20"/>
  <c r="P20"/>
  <c r="Q20"/>
  <c r="R20"/>
  <c r="S20"/>
  <c r="U20"/>
  <c r="V20"/>
  <c r="W20"/>
  <c r="X20"/>
  <c r="Y20"/>
  <c r="AA20"/>
  <c r="AB20"/>
  <c r="AC20"/>
  <c r="AD20"/>
  <c r="AE20"/>
  <c r="AG20"/>
  <c r="AH20"/>
  <c r="AI20"/>
  <c r="AJ20"/>
  <c r="AK20"/>
  <c r="AM20"/>
  <c r="AN20"/>
  <c r="AO20"/>
  <c r="AP20"/>
  <c r="AQ20"/>
  <c r="O21"/>
  <c r="P21"/>
  <c r="Q21"/>
  <c r="R21"/>
  <c r="S21"/>
  <c r="U21"/>
  <c r="V21"/>
  <c r="W21"/>
  <c r="X21"/>
  <c r="Y21"/>
  <c r="AA21"/>
  <c r="AB21"/>
  <c r="AC21"/>
  <c r="AD21"/>
  <c r="AE21"/>
  <c r="AG21"/>
  <c r="AH21"/>
  <c r="AI21"/>
  <c r="AJ21"/>
  <c r="AK21"/>
  <c r="AM21"/>
  <c r="AN21"/>
  <c r="AO21"/>
  <c r="AP21"/>
  <c r="AQ21"/>
  <c r="O22"/>
  <c r="P22"/>
  <c r="Q22"/>
  <c r="R22"/>
  <c r="S22"/>
  <c r="U22"/>
  <c r="V22"/>
  <c r="W22"/>
  <c r="X22"/>
  <c r="Y22"/>
  <c r="AA22"/>
  <c r="AB22"/>
  <c r="AC22"/>
  <c r="AD22"/>
  <c r="AE22"/>
  <c r="AG22"/>
  <c r="AH22"/>
  <c r="AI22"/>
  <c r="AJ22"/>
  <c r="AK22"/>
  <c r="AM22"/>
  <c r="AN22"/>
  <c r="AO22"/>
  <c r="AP22"/>
  <c r="AQ22"/>
  <c r="O23"/>
  <c r="P23"/>
  <c r="Q23"/>
  <c r="R23"/>
  <c r="S23"/>
  <c r="U23"/>
  <c r="V23"/>
  <c r="W23"/>
  <c r="X23"/>
  <c r="Y23"/>
  <c r="AA23"/>
  <c r="AB23"/>
  <c r="AC23"/>
  <c r="AD23"/>
  <c r="AE23"/>
  <c r="AG23"/>
  <c r="AH23"/>
  <c r="AI23"/>
  <c r="AJ23"/>
  <c r="AK23"/>
  <c r="AM23"/>
  <c r="AN23"/>
  <c r="AO23"/>
  <c r="AP23"/>
  <c r="AQ23"/>
  <c r="O24"/>
  <c r="P24"/>
  <c r="Q24"/>
  <c r="R24"/>
  <c r="S24"/>
  <c r="U24"/>
  <c r="V24"/>
  <c r="W24"/>
  <c r="X24"/>
  <c r="Y24"/>
  <c r="AA24"/>
  <c r="AB24"/>
  <c r="AC24"/>
  <c r="AD24"/>
  <c r="AE24"/>
  <c r="AG24"/>
  <c r="AH24"/>
  <c r="AI24"/>
  <c r="AJ24"/>
  <c r="AK24"/>
  <c r="AM24"/>
  <c r="AN24"/>
  <c r="AO24"/>
  <c r="AP24"/>
  <c r="AQ24"/>
  <c r="O25"/>
  <c r="P25"/>
  <c r="Q25"/>
  <c r="R25"/>
  <c r="S25"/>
  <c r="U25"/>
  <c r="V25"/>
  <c r="W25"/>
  <c r="X25"/>
  <c r="Y25"/>
  <c r="AA25"/>
  <c r="AB25"/>
  <c r="AC25"/>
  <c r="AD25"/>
  <c r="AE25"/>
  <c r="AG25"/>
  <c r="AH25"/>
  <c r="AI25"/>
  <c r="AJ25"/>
  <c r="AK25"/>
  <c r="AM25"/>
  <c r="AN25"/>
  <c r="AO25"/>
  <c r="AP25"/>
  <c r="AQ25"/>
  <c r="O26"/>
  <c r="P26"/>
  <c r="Q26"/>
  <c r="R26"/>
  <c r="S26"/>
  <c r="U26"/>
  <c r="V26"/>
  <c r="W26"/>
  <c r="X26"/>
  <c r="Y26"/>
  <c r="AA26"/>
  <c r="AB26"/>
  <c r="AC26"/>
  <c r="AD26"/>
  <c r="AE26"/>
  <c r="AG26"/>
  <c r="AH26"/>
  <c r="AI26"/>
  <c r="AJ26"/>
  <c r="AK26"/>
  <c r="AM26"/>
  <c r="AN26"/>
  <c r="AO26"/>
  <c r="AP26"/>
  <c r="AQ26"/>
  <c r="O27"/>
  <c r="P27"/>
  <c r="Q27"/>
  <c r="R27"/>
  <c r="S27"/>
  <c r="U27"/>
  <c r="V27"/>
  <c r="W27"/>
  <c r="X27"/>
  <c r="Y27"/>
  <c r="AA27"/>
  <c r="AB27"/>
  <c r="AC27"/>
  <c r="AD27"/>
  <c r="AE27"/>
  <c r="AG27"/>
  <c r="AH27"/>
  <c r="AI27"/>
  <c r="AJ27"/>
  <c r="AK27"/>
  <c r="AM27"/>
  <c r="AN27"/>
  <c r="AO27"/>
  <c r="AP27"/>
  <c r="AQ27"/>
  <c r="O28"/>
  <c r="P28"/>
  <c r="Q28"/>
  <c r="R28"/>
  <c r="S28"/>
  <c r="U28"/>
  <c r="V28"/>
  <c r="W28"/>
  <c r="X28"/>
  <c r="Y28"/>
  <c r="AA28"/>
  <c r="AB28"/>
  <c r="AC28"/>
  <c r="AD28"/>
  <c r="AE28"/>
  <c r="AG28"/>
  <c r="AH28"/>
  <c r="AI28"/>
  <c r="AJ28"/>
  <c r="AK28"/>
  <c r="AM28"/>
  <c r="AN28"/>
  <c r="AO28"/>
  <c r="AP28"/>
  <c r="AQ28"/>
  <c r="O29"/>
  <c r="P29"/>
  <c r="Q29"/>
  <c r="R29"/>
  <c r="S29"/>
  <c r="U29"/>
  <c r="V29"/>
  <c r="W29"/>
  <c r="X29"/>
  <c r="Y29"/>
  <c r="AA29"/>
  <c r="AB29"/>
  <c r="AC29"/>
  <c r="AD29"/>
  <c r="AE29"/>
  <c r="AG29"/>
  <c r="AH29"/>
  <c r="AI29"/>
  <c r="AJ29"/>
  <c r="AK29"/>
  <c r="AM29"/>
  <c r="AN29"/>
  <c r="AO29"/>
  <c r="AP29"/>
  <c r="AQ29"/>
  <c r="O30"/>
  <c r="P30"/>
  <c r="Q30"/>
  <c r="R30"/>
  <c r="S30"/>
  <c r="U30"/>
  <c r="V30"/>
  <c r="W30"/>
  <c r="X30"/>
  <c r="Y30"/>
  <c r="AA30"/>
  <c r="AB30"/>
  <c r="AC30"/>
  <c r="AD30"/>
  <c r="AE30"/>
  <c r="AG30"/>
  <c r="AH30"/>
  <c r="AI30"/>
  <c r="AJ30"/>
  <c r="AK30"/>
  <c r="AM30"/>
  <c r="AN30"/>
  <c r="AO30"/>
  <c r="AP30"/>
  <c r="AQ30"/>
  <c r="O31"/>
  <c r="P31"/>
  <c r="Q31"/>
  <c r="R31"/>
  <c r="S31"/>
  <c r="U31"/>
  <c r="V31"/>
  <c r="W31"/>
  <c r="X31"/>
  <c r="Y31"/>
  <c r="AA31"/>
  <c r="AB31"/>
  <c r="AC31"/>
  <c r="AD31"/>
  <c r="AE31"/>
  <c r="AG31"/>
  <c r="AH31"/>
  <c r="AI31"/>
  <c r="AJ31"/>
  <c r="AK31"/>
  <c r="AM31"/>
  <c r="AN31"/>
  <c r="AO31"/>
  <c r="AP31"/>
  <c r="AQ31"/>
  <c r="O32"/>
  <c r="P32"/>
  <c r="Q32"/>
  <c r="R32"/>
  <c r="S32"/>
  <c r="U32"/>
  <c r="V32"/>
  <c r="W32"/>
  <c r="X32"/>
  <c r="Y32"/>
  <c r="AA32"/>
  <c r="AB32"/>
  <c r="AC32"/>
  <c r="AD32"/>
  <c r="AE32"/>
  <c r="AG32"/>
  <c r="AH32"/>
  <c r="AI32"/>
  <c r="AJ32"/>
  <c r="AK32"/>
  <c r="AM32"/>
  <c r="AN32"/>
  <c r="AO32"/>
  <c r="AP32"/>
  <c r="AQ32"/>
  <c r="O33"/>
  <c r="P33"/>
  <c r="Q33"/>
  <c r="R33"/>
  <c r="S33"/>
  <c r="U33"/>
  <c r="V33"/>
  <c r="W33"/>
  <c r="X33"/>
  <c r="Y33"/>
  <c r="AA33"/>
  <c r="AB33"/>
  <c r="AC33"/>
  <c r="AD33"/>
  <c r="AE33"/>
  <c r="AG33"/>
  <c r="AH33"/>
  <c r="AI33"/>
  <c r="AJ33"/>
  <c r="AK33"/>
  <c r="AM33"/>
  <c r="AN33"/>
  <c r="AO33"/>
  <c r="AP33"/>
  <c r="AQ33"/>
  <c r="O34"/>
  <c r="P34"/>
  <c r="Q34"/>
  <c r="R34"/>
  <c r="S34"/>
  <c r="U34"/>
  <c r="V34"/>
  <c r="W34"/>
  <c r="X34"/>
  <c r="Y34"/>
  <c r="AA34"/>
  <c r="AB34"/>
  <c r="AC34"/>
  <c r="AD34"/>
  <c r="AE34"/>
  <c r="AG34"/>
  <c r="AH34"/>
  <c r="AI34"/>
  <c r="AJ34"/>
  <c r="AK34"/>
  <c r="AM34"/>
  <c r="AN34"/>
  <c r="AO34"/>
  <c r="AP34"/>
  <c r="AQ34"/>
  <c r="O35"/>
  <c r="P35"/>
  <c r="Q35"/>
  <c r="R35"/>
  <c r="S35"/>
  <c r="U35"/>
  <c r="V35"/>
  <c r="W35"/>
  <c r="X35"/>
  <c r="Y35"/>
  <c r="AA35"/>
  <c r="AB35"/>
  <c r="AC35"/>
  <c r="AD35"/>
  <c r="AE35"/>
  <c r="AG35"/>
  <c r="AH35"/>
  <c r="AI35"/>
  <c r="AJ35"/>
  <c r="AK35"/>
  <c r="AM35"/>
  <c r="AN35"/>
  <c r="AO35"/>
  <c r="AP35"/>
  <c r="AQ35"/>
  <c r="O36"/>
  <c r="P36"/>
  <c r="Q36"/>
  <c r="R36"/>
  <c r="S36"/>
  <c r="U36"/>
  <c r="V36"/>
  <c r="W36"/>
  <c r="X36"/>
  <c r="Y36"/>
  <c r="AA36"/>
  <c r="AB36"/>
  <c r="AC36"/>
  <c r="AD36"/>
  <c r="AE36"/>
  <c r="AG36"/>
  <c r="AH36"/>
  <c r="AI36"/>
  <c r="AJ36"/>
  <c r="AK36"/>
  <c r="AM36"/>
  <c r="AN36"/>
  <c r="AO36"/>
  <c r="AP36"/>
  <c r="AQ36"/>
  <c r="O37"/>
  <c r="P37"/>
  <c r="Q37"/>
  <c r="R37"/>
  <c r="S37"/>
  <c r="U37"/>
  <c r="V37"/>
  <c r="W37"/>
  <c r="X37"/>
  <c r="Y37"/>
  <c r="AA37"/>
  <c r="AB37"/>
  <c r="AC37"/>
  <c r="AD37"/>
  <c r="AE37"/>
  <c r="AG37"/>
  <c r="AH37"/>
  <c r="AI37"/>
  <c r="AJ37"/>
  <c r="AK37"/>
  <c r="AM37"/>
  <c r="AN37"/>
  <c r="AO37"/>
  <c r="AP37"/>
  <c r="AQ37"/>
  <c r="O38"/>
  <c r="P38"/>
  <c r="Q38"/>
  <c r="R38"/>
  <c r="S38"/>
  <c r="U38"/>
  <c r="V38"/>
  <c r="W38"/>
  <c r="X38"/>
  <c r="Y38"/>
  <c r="AA38"/>
  <c r="AB38"/>
  <c r="AC38"/>
  <c r="AD38"/>
  <c r="AE38"/>
  <c r="AG38"/>
  <c r="AH38"/>
  <c r="AI38"/>
  <c r="AJ38"/>
  <c r="AK38"/>
  <c r="AM38"/>
  <c r="AN38"/>
  <c r="AO38"/>
  <c r="AP38"/>
  <c r="AQ38"/>
  <c r="O39"/>
  <c r="P39"/>
  <c r="Q39"/>
  <c r="R39"/>
  <c r="S39"/>
  <c r="U39"/>
  <c r="V39"/>
  <c r="W39"/>
  <c r="X39"/>
  <c r="Y39"/>
  <c r="AA39"/>
  <c r="AB39"/>
  <c r="AC39"/>
  <c r="AD39"/>
  <c r="AE39"/>
  <c r="AG39"/>
  <c r="AH39"/>
  <c r="AI39"/>
  <c r="AJ39"/>
  <c r="AK39"/>
  <c r="AM39"/>
  <c r="AN39"/>
  <c r="AO39"/>
  <c r="AP39"/>
  <c r="AQ39"/>
  <c r="O40"/>
  <c r="P40"/>
  <c r="Q40"/>
  <c r="R40"/>
  <c r="S40"/>
  <c r="U40"/>
  <c r="V40"/>
  <c r="W40"/>
  <c r="X40"/>
  <c r="Y40"/>
  <c r="AA40"/>
  <c r="AB40"/>
  <c r="AC40"/>
  <c r="AD40"/>
  <c r="AE40"/>
  <c r="AG40"/>
  <c r="AH40"/>
  <c r="AI40"/>
  <c r="AJ40"/>
  <c r="AK40"/>
  <c r="AM40"/>
  <c r="AN40"/>
  <c r="AO40"/>
  <c r="AP40"/>
  <c r="AQ40"/>
  <c r="O41"/>
  <c r="P41"/>
  <c r="Q41"/>
  <c r="R41"/>
  <c r="S41"/>
  <c r="U41"/>
  <c r="V41"/>
  <c r="W41"/>
  <c r="X41"/>
  <c r="Y41"/>
  <c r="AA41"/>
  <c r="AB41"/>
  <c r="AC41"/>
  <c r="AD41"/>
  <c r="AE41"/>
  <c r="AG41"/>
  <c r="AH41"/>
  <c r="AI41"/>
  <c r="AJ41"/>
  <c r="AK41"/>
  <c r="AM41"/>
  <c r="AN41"/>
  <c r="AO41"/>
  <c r="AP41"/>
  <c r="AQ41"/>
  <c r="O42"/>
  <c r="P42"/>
  <c r="Q42"/>
  <c r="R42"/>
  <c r="S42"/>
  <c r="U42"/>
  <c r="V42"/>
  <c r="W42"/>
  <c r="X42"/>
  <c r="Y42"/>
  <c r="AA42"/>
  <c r="AB42"/>
  <c r="AC42"/>
  <c r="AD42"/>
  <c r="AE42"/>
  <c r="AG42"/>
  <c r="AH42"/>
  <c r="AI42"/>
  <c r="AJ42"/>
  <c r="AK42"/>
  <c r="AM42"/>
  <c r="AN42"/>
  <c r="AO42"/>
  <c r="AP42"/>
  <c r="AQ42"/>
  <c r="O43"/>
  <c r="P43"/>
  <c r="Q43"/>
  <c r="R43"/>
  <c r="S43"/>
  <c r="U43"/>
  <c r="V43"/>
  <c r="W43"/>
  <c r="X43"/>
  <c r="Y43"/>
  <c r="AA43"/>
  <c r="AB43"/>
  <c r="AC43"/>
  <c r="AD43"/>
  <c r="AE43"/>
  <c r="AG43"/>
  <c r="AH43"/>
  <c r="AI43"/>
  <c r="AJ43"/>
  <c r="AK43"/>
  <c r="AM43"/>
  <c r="AN43"/>
  <c r="AO43"/>
  <c r="AP43"/>
  <c r="AQ43"/>
  <c r="O44"/>
  <c r="P44"/>
  <c r="Q44"/>
  <c r="R44"/>
  <c r="S44"/>
  <c r="U44"/>
  <c r="V44"/>
  <c r="W44"/>
  <c r="X44"/>
  <c r="Y44"/>
  <c r="AA44"/>
  <c r="AB44"/>
  <c r="AC44"/>
  <c r="AD44"/>
  <c r="AE44"/>
  <c r="AG44"/>
  <c r="AH44"/>
  <c r="AI44"/>
  <c r="AJ44"/>
  <c r="AK44"/>
  <c r="AM44"/>
  <c r="AN44"/>
  <c r="AO44"/>
  <c r="AP44"/>
  <c r="AQ44"/>
  <c r="O45"/>
  <c r="P45"/>
  <c r="Q45"/>
  <c r="R45"/>
  <c r="S45"/>
  <c r="U45"/>
  <c r="V45"/>
  <c r="W45"/>
  <c r="X45"/>
  <c r="Y45"/>
  <c r="AA45"/>
  <c r="AB45"/>
  <c r="AC45"/>
  <c r="AD45"/>
  <c r="AE45"/>
  <c r="AG45"/>
  <c r="AH45"/>
  <c r="AI45"/>
  <c r="AJ45"/>
  <c r="AK45"/>
  <c r="AM45"/>
  <c r="AN45"/>
  <c r="AO45"/>
  <c r="AP45"/>
  <c r="AQ45"/>
  <c r="O46"/>
  <c r="P46"/>
  <c r="Q46"/>
  <c r="R46"/>
  <c r="S46"/>
  <c r="U46"/>
  <c r="V46"/>
  <c r="W46"/>
  <c r="X46"/>
  <c r="Y46"/>
  <c r="AA46"/>
  <c r="AB46"/>
  <c r="AC46"/>
  <c r="AD46"/>
  <c r="AE46"/>
  <c r="AG46"/>
  <c r="AH46"/>
  <c r="AI46"/>
  <c r="AJ46"/>
  <c r="AK46"/>
  <c r="AM46"/>
  <c r="AN46"/>
  <c r="AO46"/>
  <c r="AP46"/>
  <c r="AQ46"/>
  <c r="O47"/>
  <c r="P47"/>
  <c r="Q47"/>
  <c r="R47"/>
  <c r="S47"/>
  <c r="U47"/>
  <c r="V47"/>
  <c r="W47"/>
  <c r="X47"/>
  <c r="Y47"/>
  <c r="AA47"/>
  <c r="AB47"/>
  <c r="AC47"/>
  <c r="AD47"/>
  <c r="AE47"/>
  <c r="AG47"/>
  <c r="AH47"/>
  <c r="AI47"/>
  <c r="AJ47"/>
  <c r="AK47"/>
  <c r="AM47"/>
  <c r="AN47"/>
  <c r="AO47"/>
  <c r="AP47"/>
  <c r="AQ47"/>
  <c r="O48"/>
  <c r="P48"/>
  <c r="Q48"/>
  <c r="R48"/>
  <c r="S48"/>
  <c r="U48"/>
  <c r="V48"/>
  <c r="W48"/>
  <c r="X48"/>
  <c r="Y48"/>
  <c r="AA48"/>
  <c r="AB48"/>
  <c r="AC48"/>
  <c r="AD48"/>
  <c r="AE48"/>
  <c r="AG48"/>
  <c r="AH48"/>
  <c r="AI48"/>
  <c r="AJ48"/>
  <c r="AK48"/>
  <c r="AM48"/>
  <c r="AN48"/>
  <c r="AO48"/>
  <c r="AP48"/>
  <c r="AQ48"/>
  <c r="O49"/>
  <c r="P49"/>
  <c r="Q49"/>
  <c r="R49"/>
  <c r="S49"/>
  <c r="U49"/>
  <c r="V49"/>
  <c r="W49"/>
  <c r="X49"/>
  <c r="Y49"/>
  <c r="AA49"/>
  <c r="AB49"/>
  <c r="AC49"/>
  <c r="AD49"/>
  <c r="AE49"/>
  <c r="AG49"/>
  <c r="AH49"/>
  <c r="AI49"/>
  <c r="AJ49"/>
  <c r="AK49"/>
  <c r="AM49"/>
  <c r="AN49"/>
  <c r="AO49"/>
  <c r="AP49"/>
  <c r="AQ49"/>
  <c r="O50"/>
  <c r="P50"/>
  <c r="Q50"/>
  <c r="R50"/>
  <c r="S50"/>
  <c r="U50"/>
  <c r="V50"/>
  <c r="W50"/>
  <c r="X50"/>
  <c r="Y50"/>
  <c r="AA50"/>
  <c r="AB50"/>
  <c r="AC50"/>
  <c r="AD50"/>
  <c r="AE50"/>
  <c r="AG50"/>
  <c r="AH50"/>
  <c r="AI50"/>
  <c r="AJ50"/>
  <c r="AK50"/>
  <c r="AM50"/>
  <c r="AN50"/>
  <c r="AO50"/>
  <c r="AP50"/>
  <c r="AQ50"/>
  <c r="O51"/>
  <c r="P51"/>
  <c r="Q51"/>
  <c r="R51"/>
  <c r="S51"/>
  <c r="U51"/>
  <c r="V51"/>
  <c r="W51"/>
  <c r="X51"/>
  <c r="Y51"/>
  <c r="AA51"/>
  <c r="AB51"/>
  <c r="AC51"/>
  <c r="AD51"/>
  <c r="AE51"/>
  <c r="AG51"/>
  <c r="AH51"/>
  <c r="AI51"/>
  <c r="AJ51"/>
  <c r="AK51"/>
  <c r="AM51"/>
  <c r="AN51"/>
  <c r="AO51"/>
  <c r="AP51"/>
  <c r="AQ51"/>
  <c r="O52"/>
  <c r="P52"/>
  <c r="Q52"/>
  <c r="R52"/>
  <c r="S52"/>
  <c r="U52"/>
  <c r="V52"/>
  <c r="W52"/>
  <c r="X52"/>
  <c r="Y52"/>
  <c r="AA52"/>
  <c r="AB52"/>
  <c r="AC52"/>
  <c r="AD52"/>
  <c r="AE52"/>
  <c r="AG52"/>
  <c r="AH52"/>
  <c r="AI52"/>
  <c r="AJ52"/>
  <c r="AK52"/>
  <c r="AM52"/>
  <c r="AN52"/>
  <c r="AO52"/>
  <c r="AP52"/>
  <c r="AQ52"/>
  <c r="O53"/>
  <c r="P53"/>
  <c r="Q53"/>
  <c r="R53"/>
  <c r="S53"/>
  <c r="U53"/>
  <c r="V53"/>
  <c r="W53"/>
  <c r="X53"/>
  <c r="Y53"/>
  <c r="AA53"/>
  <c r="AB53"/>
  <c r="AC53"/>
  <c r="AD53"/>
  <c r="AE53"/>
  <c r="AG53"/>
  <c r="AH53"/>
  <c r="AI53"/>
  <c r="AJ53"/>
  <c r="AK53"/>
  <c r="AM53"/>
  <c r="AN53"/>
  <c r="AO53"/>
  <c r="AP53"/>
  <c r="AQ53"/>
  <c r="O54"/>
  <c r="P54"/>
  <c r="Q54"/>
  <c r="R54"/>
  <c r="S54"/>
  <c r="U54"/>
  <c r="V54"/>
  <c r="W54"/>
  <c r="X54"/>
  <c r="Y54"/>
  <c r="AA54"/>
  <c r="AB54"/>
  <c r="AC54"/>
  <c r="AD54"/>
  <c r="AE54"/>
  <c r="AG54"/>
  <c r="AH54"/>
  <c r="AI54"/>
  <c r="AJ54"/>
  <c r="AK54"/>
  <c r="AM54"/>
  <c r="AN54"/>
  <c r="AO54"/>
  <c r="AP54"/>
  <c r="AQ54"/>
  <c r="O55"/>
  <c r="P55"/>
  <c r="Q55"/>
  <c r="R55"/>
  <c r="S55"/>
  <c r="U55"/>
  <c r="V55"/>
  <c r="W55"/>
  <c r="X55"/>
  <c r="Y55"/>
  <c r="AA55"/>
  <c r="AB55"/>
  <c r="AC55"/>
  <c r="AD55"/>
  <c r="AE55"/>
  <c r="AG55"/>
  <c r="AH55"/>
  <c r="AI55"/>
  <c r="AJ55"/>
  <c r="AK55"/>
  <c r="AM55"/>
  <c r="AN55"/>
  <c r="AO55"/>
  <c r="AP55"/>
  <c r="AQ55"/>
  <c r="O56"/>
  <c r="P56"/>
  <c r="Q56"/>
  <c r="R56"/>
  <c r="S56"/>
  <c r="U56"/>
  <c r="V56"/>
  <c r="W56"/>
  <c r="X56"/>
  <c r="Y56"/>
  <c r="AA56"/>
  <c r="AB56"/>
  <c r="AC56"/>
  <c r="AD56"/>
  <c r="AE56"/>
  <c r="AG56"/>
  <c r="AH56"/>
  <c r="AI56"/>
  <c r="AJ56"/>
  <c r="AK56"/>
  <c r="AM56"/>
  <c r="AN56"/>
  <c r="AO56"/>
  <c r="AP56"/>
  <c r="AQ56"/>
  <c r="O57"/>
  <c r="P57"/>
  <c r="Q57"/>
  <c r="R57"/>
  <c r="S57"/>
  <c r="U57"/>
  <c r="V57"/>
  <c r="W57"/>
  <c r="X57"/>
  <c r="Y57"/>
  <c r="AA57"/>
  <c r="AB57"/>
  <c r="AC57"/>
  <c r="AD57"/>
  <c r="AE57"/>
  <c r="AG57"/>
  <c r="AH57"/>
  <c r="AI57"/>
  <c r="AJ57"/>
  <c r="AK57"/>
  <c r="AM57"/>
  <c r="AN57"/>
  <c r="AO57"/>
  <c r="AP57"/>
  <c r="AQ57"/>
  <c r="O58"/>
  <c r="P58"/>
  <c r="Q58"/>
  <c r="R58"/>
  <c r="S58"/>
  <c r="U58"/>
  <c r="V58"/>
  <c r="W58"/>
  <c r="X58"/>
  <c r="Y58"/>
  <c r="AA58"/>
  <c r="AB58"/>
  <c r="AC58"/>
  <c r="AD58"/>
  <c r="AE58"/>
  <c r="AG58"/>
  <c r="AH58"/>
  <c r="AI58"/>
  <c r="AJ58"/>
  <c r="AK58"/>
  <c r="AM58"/>
  <c r="AN58"/>
  <c r="AO58"/>
  <c r="AP58"/>
  <c r="AQ58"/>
  <c r="O59"/>
  <c r="P59"/>
  <c r="Q59"/>
  <c r="R59"/>
  <c r="S59"/>
  <c r="U59"/>
  <c r="V59"/>
  <c r="W59"/>
  <c r="X59"/>
  <c r="Y59"/>
  <c r="AA59"/>
  <c r="AB59"/>
  <c r="AC59"/>
  <c r="AD59"/>
  <c r="AE59"/>
  <c r="AG59"/>
  <c r="AH59"/>
  <c r="AI59"/>
  <c r="AJ59"/>
  <c r="AK59"/>
  <c r="AM59"/>
  <c r="AN59"/>
  <c r="AO59"/>
  <c r="AP59"/>
  <c r="AQ59"/>
  <c r="O60"/>
  <c r="P60"/>
  <c r="Q60"/>
  <c r="R60"/>
  <c r="S60"/>
  <c r="U60"/>
  <c r="V60"/>
  <c r="W60"/>
  <c r="X60"/>
  <c r="Y60"/>
  <c r="AA60"/>
  <c r="AB60"/>
  <c r="AC60"/>
  <c r="AD60"/>
  <c r="AE60"/>
  <c r="AG60"/>
  <c r="AH60"/>
  <c r="AI60"/>
  <c r="AJ60"/>
  <c r="AK60"/>
  <c r="AM60"/>
  <c r="AN60"/>
  <c r="AO60"/>
  <c r="AP60"/>
  <c r="AQ60"/>
  <c r="O61"/>
  <c r="P61"/>
  <c r="Q61"/>
  <c r="R61"/>
  <c r="S61"/>
  <c r="U61"/>
  <c r="V61"/>
  <c r="W61"/>
  <c r="X61"/>
  <c r="Y61"/>
  <c r="AA61"/>
  <c r="AB61"/>
  <c r="AC61"/>
  <c r="AD61"/>
  <c r="AE61"/>
  <c r="AG61"/>
  <c r="AH61"/>
  <c r="AI61"/>
  <c r="AJ61"/>
  <c r="AK61"/>
  <c r="AM61"/>
  <c r="AN61"/>
  <c r="AO61"/>
  <c r="AP61"/>
  <c r="AQ61"/>
  <c r="O62"/>
  <c r="P62"/>
  <c r="Q62"/>
  <c r="R62"/>
  <c r="S62"/>
  <c r="U62"/>
  <c r="V62"/>
  <c r="W62"/>
  <c r="X62"/>
  <c r="Y62"/>
  <c r="AA62"/>
  <c r="AB62"/>
  <c r="AC62"/>
  <c r="AD62"/>
  <c r="AE62"/>
  <c r="AG62"/>
  <c r="AH62"/>
  <c r="AI62"/>
  <c r="AJ62"/>
  <c r="AK62"/>
  <c r="AM62"/>
  <c r="AN62"/>
  <c r="AO62"/>
  <c r="AP62"/>
  <c r="AQ62"/>
  <c r="O63"/>
  <c r="P63"/>
  <c r="Q63"/>
  <c r="R63"/>
  <c r="S63"/>
  <c r="U63"/>
  <c r="V63"/>
  <c r="W63"/>
  <c r="X63"/>
  <c r="Y63"/>
  <c r="AA63"/>
  <c r="AB63"/>
  <c r="AC63"/>
  <c r="AD63"/>
  <c r="AE63"/>
  <c r="AG63"/>
  <c r="AH63"/>
  <c r="AI63"/>
  <c r="AJ63"/>
  <c r="AK63"/>
  <c r="AM63"/>
  <c r="AN63"/>
  <c r="AO63"/>
  <c r="AP63"/>
  <c r="AQ63"/>
  <c r="O64"/>
  <c r="P64"/>
  <c r="Q64"/>
  <c r="R64"/>
  <c r="S64"/>
  <c r="U64"/>
  <c r="V64"/>
  <c r="W64"/>
  <c r="X64"/>
  <c r="Y64"/>
  <c r="AA64"/>
  <c r="AB64"/>
  <c r="AC64"/>
  <c r="AD64"/>
  <c r="AE64"/>
  <c r="AG64"/>
  <c r="AH64"/>
  <c r="AI64"/>
  <c r="AJ64"/>
  <c r="AK64"/>
  <c r="AM64"/>
  <c r="AN64"/>
  <c r="AO64"/>
  <c r="AP64"/>
  <c r="AQ64"/>
  <c r="O65"/>
  <c r="P65"/>
  <c r="Q65"/>
  <c r="R65"/>
  <c r="S65"/>
  <c r="U65"/>
  <c r="V65"/>
  <c r="W65"/>
  <c r="X65"/>
  <c r="Y65"/>
  <c r="AA65"/>
  <c r="AB65"/>
  <c r="AC65"/>
  <c r="AD65"/>
  <c r="AE65"/>
  <c r="AG65"/>
  <c r="AH65"/>
  <c r="AI65"/>
  <c r="AJ65"/>
  <c r="AK65"/>
  <c r="AM65"/>
  <c r="AN65"/>
  <c r="AO65"/>
  <c r="AP65"/>
  <c r="AQ65"/>
  <c r="O66"/>
  <c r="P66"/>
  <c r="Q66"/>
  <c r="R66"/>
  <c r="S66"/>
  <c r="U66"/>
  <c r="V66"/>
  <c r="W66"/>
  <c r="X66"/>
  <c r="Y66"/>
  <c r="AA66"/>
  <c r="AB66"/>
  <c r="AC66"/>
  <c r="AD66"/>
  <c r="AE66"/>
  <c r="AG66"/>
  <c r="AH66"/>
  <c r="AI66"/>
  <c r="AJ66"/>
  <c r="AK66"/>
  <c r="AM66"/>
  <c r="AN66"/>
  <c r="AO66"/>
  <c r="AP66"/>
  <c r="AQ66"/>
  <c r="O67"/>
  <c r="P67"/>
  <c r="Q67"/>
  <c r="R67"/>
  <c r="S67"/>
  <c r="U67"/>
  <c r="V67"/>
  <c r="W67"/>
  <c r="X67"/>
  <c r="Y67"/>
  <c r="AA67"/>
  <c r="AB67"/>
  <c r="AC67"/>
  <c r="AD67"/>
  <c r="AE67"/>
  <c r="AG67"/>
  <c r="AH67"/>
  <c r="AI67"/>
  <c r="AJ67"/>
  <c r="AK67"/>
  <c r="AM67"/>
  <c r="AN67"/>
  <c r="AO67"/>
  <c r="AP67"/>
  <c r="AQ67"/>
  <c r="O68"/>
  <c r="P68"/>
  <c r="Q68"/>
  <c r="R68"/>
  <c r="S68"/>
  <c r="U68"/>
  <c r="V68"/>
  <c r="W68"/>
  <c r="X68"/>
  <c r="Y68"/>
  <c r="AA68"/>
  <c r="AB68"/>
  <c r="AC68"/>
  <c r="AD68"/>
  <c r="AE68"/>
  <c r="AG68"/>
  <c r="AH68"/>
  <c r="AI68"/>
  <c r="AJ68"/>
  <c r="AK68"/>
  <c r="AM68"/>
  <c r="AN68"/>
  <c r="AO68"/>
  <c r="AP68"/>
  <c r="AQ68"/>
  <c r="O69"/>
  <c r="P69"/>
  <c r="Q69"/>
  <c r="R69"/>
  <c r="S69"/>
  <c r="U69"/>
  <c r="V69"/>
  <c r="W69"/>
  <c r="X69"/>
  <c r="Y69"/>
  <c r="AA69"/>
  <c r="AB69"/>
  <c r="AC69"/>
  <c r="AD69"/>
  <c r="AE69"/>
  <c r="AG69"/>
  <c r="AH69"/>
  <c r="AI69"/>
  <c r="AJ69"/>
  <c r="AK69"/>
  <c r="AM69"/>
  <c r="AN69"/>
  <c r="AO69"/>
  <c r="AP69"/>
  <c r="AQ69"/>
  <c r="O70"/>
  <c r="P70"/>
  <c r="Q70"/>
  <c r="R70"/>
  <c r="S70"/>
  <c r="U70"/>
  <c r="V70"/>
  <c r="W70"/>
  <c r="X70"/>
  <c r="Y70"/>
  <c r="AA70"/>
  <c r="AB70"/>
  <c r="AC70"/>
  <c r="AD70"/>
  <c r="AE70"/>
  <c r="AG70"/>
  <c r="AH70"/>
  <c r="AI70"/>
  <c r="AJ70"/>
  <c r="AK70"/>
  <c r="AM70"/>
  <c r="AN70"/>
  <c r="AO70"/>
  <c r="AP70"/>
  <c r="AQ70"/>
  <c r="O71"/>
  <c r="P71"/>
  <c r="Q71"/>
  <c r="R71"/>
  <c r="S71"/>
  <c r="U71"/>
  <c r="V71"/>
  <c r="W71"/>
  <c r="X71"/>
  <c r="Y71"/>
  <c r="AA71"/>
  <c r="AB71"/>
  <c r="AC71"/>
  <c r="AD71"/>
  <c r="AE71"/>
  <c r="AG71"/>
  <c r="AH71"/>
  <c r="AI71"/>
  <c r="AJ71"/>
  <c r="AK71"/>
  <c r="AM71"/>
  <c r="AN71"/>
  <c r="AO71"/>
  <c r="AP71"/>
  <c r="AQ71"/>
  <c r="O72"/>
  <c r="P72"/>
  <c r="Q72"/>
  <c r="R72"/>
  <c r="S72"/>
  <c r="U72"/>
  <c r="V72"/>
  <c r="W72"/>
  <c r="X72"/>
  <c r="Y72"/>
  <c r="AA72"/>
  <c r="AB72"/>
  <c r="AC72"/>
  <c r="AD72"/>
  <c r="AE72"/>
  <c r="AG72"/>
  <c r="AH72"/>
  <c r="AI72"/>
  <c r="AJ72"/>
  <c r="AK72"/>
  <c r="AM72"/>
  <c r="AN72"/>
  <c r="AO72"/>
  <c r="AP72"/>
  <c r="AQ72"/>
  <c r="O73"/>
  <c r="P73"/>
  <c r="Q73"/>
  <c r="R73"/>
  <c r="S73"/>
  <c r="U73"/>
  <c r="V73"/>
  <c r="W73"/>
  <c r="X73"/>
  <c r="Y73"/>
  <c r="AA73"/>
  <c r="AB73"/>
  <c r="AC73"/>
  <c r="AD73"/>
  <c r="AE73"/>
  <c r="AG73"/>
  <c r="AH73"/>
  <c r="AI73"/>
  <c r="AJ73"/>
  <c r="AK73"/>
  <c r="AM73"/>
  <c r="AN73"/>
  <c r="AO73"/>
  <c r="AP73"/>
  <c r="AQ73"/>
  <c r="O74"/>
  <c r="P74"/>
  <c r="Q74"/>
  <c r="R74"/>
  <c r="S74"/>
  <c r="U74"/>
  <c r="V74"/>
  <c r="W74"/>
  <c r="X74"/>
  <c r="Y74"/>
  <c r="AA74"/>
  <c r="AB74"/>
  <c r="AC74"/>
  <c r="AD74"/>
  <c r="AE74"/>
  <c r="AG74"/>
  <c r="AH74"/>
  <c r="AI74"/>
  <c r="AJ74"/>
  <c r="AK74"/>
  <c r="AM74"/>
  <c r="AN74"/>
  <c r="AO74"/>
  <c r="AP74"/>
  <c r="AQ74"/>
  <c r="O75"/>
  <c r="P75"/>
  <c r="Q75"/>
  <c r="R75"/>
  <c r="S75"/>
  <c r="U75"/>
  <c r="V75"/>
  <c r="W75"/>
  <c r="X75"/>
  <c r="Y75"/>
  <c r="AA75"/>
  <c r="AB75"/>
  <c r="AC75"/>
  <c r="AD75"/>
  <c r="AE75"/>
  <c r="AG75"/>
  <c r="AH75"/>
  <c r="AI75"/>
  <c r="AJ75"/>
  <c r="AK75"/>
  <c r="AM75"/>
  <c r="AN75"/>
  <c r="AO75"/>
  <c r="AP75"/>
  <c r="AQ75"/>
  <c r="O76"/>
  <c r="P76"/>
  <c r="Q76"/>
  <c r="R76"/>
  <c r="S76"/>
  <c r="U76"/>
  <c r="V76"/>
  <c r="W76"/>
  <c r="X76"/>
  <c r="Y76"/>
  <c r="AA76"/>
  <c r="AB76"/>
  <c r="AC76"/>
  <c r="AD76"/>
  <c r="AE76"/>
  <c r="AG76"/>
  <c r="AH76"/>
  <c r="AI76"/>
  <c r="AJ76"/>
  <c r="AK76"/>
  <c r="AM76"/>
  <c r="AN76"/>
  <c r="AO76"/>
  <c r="AP76"/>
  <c r="AQ76"/>
  <c r="O77"/>
  <c r="P77"/>
  <c r="Q77"/>
  <c r="R77"/>
  <c r="S77"/>
  <c r="U77"/>
  <c r="V77"/>
  <c r="W77"/>
  <c r="X77"/>
  <c r="Y77"/>
  <c r="AA77"/>
  <c r="AB77"/>
  <c r="AC77"/>
  <c r="AD77"/>
  <c r="AE77"/>
  <c r="AG77"/>
  <c r="AH77"/>
  <c r="AI77"/>
  <c r="AJ77"/>
  <c r="AK77"/>
  <c r="AM77"/>
  <c r="AN77"/>
  <c r="AO77"/>
  <c r="AP77"/>
  <c r="AQ77"/>
  <c r="O78"/>
  <c r="P78"/>
  <c r="Q78"/>
  <c r="R78"/>
  <c r="S78"/>
  <c r="U78"/>
  <c r="V78"/>
  <c r="W78"/>
  <c r="X78"/>
  <c r="Y78"/>
  <c r="AA78"/>
  <c r="AB78"/>
  <c r="AC78"/>
  <c r="AD78"/>
  <c r="AE78"/>
  <c r="AG78"/>
  <c r="AH78"/>
  <c r="AI78"/>
  <c r="AJ78"/>
  <c r="AK78"/>
  <c r="AM78"/>
  <c r="AN78"/>
  <c r="AO78"/>
  <c r="AP78"/>
  <c r="AQ78"/>
  <c r="O79"/>
  <c r="P79"/>
  <c r="Q79"/>
  <c r="R79"/>
  <c r="S79"/>
  <c r="U79"/>
  <c r="V79"/>
  <c r="W79"/>
  <c r="X79"/>
  <c r="Y79"/>
  <c r="AA79"/>
  <c r="AB79"/>
  <c r="AC79"/>
  <c r="AD79"/>
  <c r="AE79"/>
  <c r="AG79"/>
  <c r="AH79"/>
  <c r="AI79"/>
  <c r="AJ79"/>
  <c r="AK79"/>
  <c r="AM79"/>
  <c r="AN79"/>
  <c r="AO79"/>
  <c r="AP79"/>
  <c r="AQ79"/>
  <c r="O80"/>
  <c r="P80"/>
  <c r="Q80"/>
  <c r="R80"/>
  <c r="S80"/>
  <c r="U80"/>
  <c r="V80"/>
  <c r="W80"/>
  <c r="X80"/>
  <c r="Y80"/>
  <c r="AA80"/>
  <c r="AB80"/>
  <c r="AC80"/>
  <c r="AD80"/>
  <c r="AE80"/>
  <c r="AG80"/>
  <c r="AH80"/>
  <c r="AI80"/>
  <c r="AJ80"/>
  <c r="AK80"/>
  <c r="AM80"/>
  <c r="AN80"/>
  <c r="AO80"/>
  <c r="AP80"/>
  <c r="AQ80"/>
  <c r="O81"/>
  <c r="P81"/>
  <c r="Q81"/>
  <c r="R81"/>
  <c r="S81"/>
  <c r="U81"/>
  <c r="V81"/>
  <c r="W81"/>
  <c r="X81"/>
  <c r="Y81"/>
  <c r="AA81"/>
  <c r="AB81"/>
  <c r="AC81"/>
  <c r="AD81"/>
  <c r="AE81"/>
  <c r="AG81"/>
  <c r="AH81"/>
  <c r="AI81"/>
  <c r="AJ81"/>
  <c r="AK81"/>
  <c r="AM81"/>
  <c r="AN81"/>
  <c r="AO81"/>
  <c r="AP81"/>
  <c r="AQ81"/>
  <c r="O82"/>
  <c r="P82"/>
  <c r="Q82"/>
  <c r="R82"/>
  <c r="S82"/>
  <c r="U82"/>
  <c r="V82"/>
  <c r="W82"/>
  <c r="X82"/>
  <c r="Y82"/>
  <c r="AA82"/>
  <c r="AB82"/>
  <c r="AC82"/>
  <c r="AD82"/>
  <c r="AE82"/>
  <c r="AG82"/>
  <c r="AH82"/>
  <c r="AI82"/>
  <c r="AJ82"/>
  <c r="AK82"/>
  <c r="AM82"/>
  <c r="AN82"/>
  <c r="AO82"/>
  <c r="AP82"/>
  <c r="AQ82"/>
  <c r="O83"/>
  <c r="P83"/>
  <c r="Q83"/>
  <c r="R83"/>
  <c r="S83"/>
  <c r="U83"/>
  <c r="V83"/>
  <c r="W83"/>
  <c r="X83"/>
  <c r="Y83"/>
  <c r="AA83"/>
  <c r="AB83"/>
  <c r="AC83"/>
  <c r="AD83"/>
  <c r="AE83"/>
  <c r="AG83"/>
  <c r="AH83"/>
  <c r="AI83"/>
  <c r="AJ83"/>
  <c r="AK83"/>
  <c r="AM83"/>
  <c r="AN83"/>
  <c r="AO83"/>
  <c r="AP83"/>
  <c r="AQ83"/>
  <c r="AM2"/>
  <c r="AN2"/>
  <c r="AO2"/>
  <c r="AP2"/>
  <c r="AQ2"/>
  <c r="AG2"/>
  <c r="AH2"/>
  <c r="AI2"/>
  <c r="AJ2"/>
  <c r="AK2"/>
  <c r="AA2"/>
  <c r="AB2"/>
  <c r="AC2"/>
  <c r="AD2"/>
  <c r="AE2"/>
  <c r="U2"/>
  <c r="V2"/>
  <c r="W2"/>
  <c r="X2"/>
  <c r="Y2"/>
  <c r="O2"/>
  <c r="P2"/>
  <c r="Q2"/>
  <c r="R2"/>
  <c r="S2"/>
  <c r="J10"/>
  <c r="J18"/>
  <c r="J39"/>
  <c r="J1"/>
  <c r="T121"/>
  <c r="Z121"/>
  <c r="AF121"/>
  <c r="AL121"/>
  <c r="AR121"/>
  <c r="T93"/>
  <c r="Z93"/>
  <c r="AF93"/>
  <c r="AL93"/>
  <c r="AR93"/>
  <c r="T94"/>
  <c r="Z94"/>
  <c r="AF94"/>
  <c r="AL94"/>
  <c r="AR94"/>
  <c r="T95"/>
  <c r="Z95"/>
  <c r="AF95"/>
  <c r="AL95"/>
  <c r="AR95"/>
  <c r="T96"/>
  <c r="Z96"/>
  <c r="AF96"/>
  <c r="AL96"/>
  <c r="AR96"/>
  <c r="T97"/>
  <c r="Z97"/>
  <c r="AF97"/>
  <c r="AL97"/>
  <c r="AR97"/>
  <c r="T98"/>
  <c r="Z98"/>
  <c r="AF98"/>
  <c r="AL98"/>
  <c r="AR98"/>
  <c r="T99"/>
  <c r="Z99"/>
  <c r="AF99"/>
  <c r="AL99"/>
  <c r="AR99"/>
  <c r="T100"/>
  <c r="Z100"/>
  <c r="AF100"/>
  <c r="AL100"/>
  <c r="AR100"/>
  <c r="T101"/>
  <c r="Z101"/>
  <c r="AF101"/>
  <c r="AL101"/>
  <c r="AR101"/>
  <c r="T102"/>
  <c r="Z102"/>
  <c r="AF102"/>
  <c r="AL102"/>
  <c r="AR102"/>
  <c r="T103"/>
  <c r="Z103"/>
  <c r="AF103"/>
  <c r="AL103"/>
  <c r="AR103"/>
  <c r="T104"/>
  <c r="Z104"/>
  <c r="AF104"/>
  <c r="AL104"/>
  <c r="AR104"/>
  <c r="T105"/>
  <c r="Z105"/>
  <c r="AF105"/>
  <c r="AL105"/>
  <c r="AR105"/>
  <c r="T106"/>
  <c r="Z106"/>
  <c r="AF106"/>
  <c r="AL106"/>
  <c r="AR106"/>
  <c r="T89"/>
  <c r="Z89"/>
  <c r="AF89"/>
  <c r="AL89"/>
  <c r="AR89"/>
  <c r="T90"/>
  <c r="Z90"/>
  <c r="AF90"/>
  <c r="AL90"/>
  <c r="AR90"/>
  <c r="T91"/>
  <c r="Z91"/>
  <c r="AF91"/>
  <c r="AL91"/>
  <c r="AR91"/>
  <c r="T92"/>
  <c r="Z92"/>
  <c r="AF92"/>
  <c r="AL92"/>
  <c r="AR92"/>
  <c r="T107"/>
  <c r="Z107"/>
  <c r="AF107"/>
  <c r="AL107"/>
  <c r="AR107"/>
  <c r="T108"/>
  <c r="Z108"/>
  <c r="AF108"/>
  <c r="AL108"/>
  <c r="AR108"/>
  <c r="T109"/>
  <c r="Z109"/>
  <c r="AF109"/>
  <c r="AL109"/>
  <c r="AR109"/>
  <c r="T110"/>
  <c r="Z110"/>
  <c r="AF110"/>
  <c r="AL110"/>
  <c r="AR110"/>
  <c r="T111"/>
  <c r="Z111"/>
  <c r="AF111"/>
  <c r="AL111"/>
  <c r="AR111"/>
  <c r="T84"/>
  <c r="Z84"/>
  <c r="AF84"/>
  <c r="AL84"/>
  <c r="AR84"/>
  <c r="T85"/>
  <c r="Z85"/>
  <c r="AF85"/>
  <c r="AL85"/>
  <c r="AR85"/>
  <c r="T86"/>
  <c r="Z86"/>
  <c r="AF86"/>
  <c r="AL86"/>
  <c r="AR86"/>
  <c r="T87"/>
  <c r="Z87"/>
  <c r="AF87"/>
  <c r="AL87"/>
  <c r="AR87"/>
  <c r="T88"/>
  <c r="Z88"/>
  <c r="AF88"/>
  <c r="AL88"/>
  <c r="AR88"/>
  <c r="T112"/>
  <c r="Z112"/>
  <c r="AF112"/>
  <c r="AL112"/>
  <c r="AR112"/>
  <c r="T113"/>
  <c r="Z113"/>
  <c r="AF113"/>
  <c r="AL113"/>
  <c r="AR113"/>
  <c r="T114"/>
  <c r="Z114"/>
  <c r="AF114"/>
  <c r="AL114"/>
  <c r="AR114"/>
  <c r="T115"/>
  <c r="Z115"/>
  <c r="AF115"/>
  <c r="AL115"/>
  <c r="AR115"/>
  <c r="T116"/>
  <c r="Z116"/>
  <c r="AF116"/>
  <c r="AL116"/>
  <c r="AR116"/>
  <c r="T117"/>
  <c r="Z117"/>
  <c r="AF117"/>
  <c r="AL117"/>
  <c r="AR117"/>
  <c r="T118"/>
  <c r="Z118"/>
  <c r="AF118"/>
  <c r="AL118"/>
  <c r="AR118"/>
  <c r="T119"/>
  <c r="Z119"/>
  <c r="AF119"/>
  <c r="AL119"/>
  <c r="AR119"/>
  <c r="T120"/>
  <c r="Z120"/>
  <c r="AF120"/>
  <c r="AL120"/>
  <c r="AR120"/>
  <c r="T3"/>
  <c r="Z3"/>
  <c r="AF3"/>
  <c r="AL3"/>
  <c r="AR3"/>
  <c r="T4"/>
  <c r="Z4"/>
  <c r="AF4"/>
  <c r="AL4"/>
  <c r="AR4"/>
  <c r="T5"/>
  <c r="Z5"/>
  <c r="AF5"/>
  <c r="AL5"/>
  <c r="AR5"/>
  <c r="T6"/>
  <c r="Z6"/>
  <c r="AF6"/>
  <c r="AL6"/>
  <c r="AR6"/>
  <c r="T7"/>
  <c r="Z7"/>
  <c r="AF7"/>
  <c r="AL7"/>
  <c r="AR7"/>
  <c r="T8"/>
  <c r="Z8"/>
  <c r="AF8"/>
  <c r="AL8"/>
  <c r="AR8"/>
  <c r="T9"/>
  <c r="Z9"/>
  <c r="AF9"/>
  <c r="AL9"/>
  <c r="AR9"/>
  <c r="T10"/>
  <c r="Z10"/>
  <c r="AF10"/>
  <c r="AL10"/>
  <c r="AR10"/>
  <c r="T11"/>
  <c r="Z11"/>
  <c r="AF11"/>
  <c r="AL11"/>
  <c r="AR11"/>
  <c r="T12"/>
  <c r="Z12"/>
  <c r="AF12"/>
  <c r="AL12"/>
  <c r="AR12"/>
  <c r="T13"/>
  <c r="Z13"/>
  <c r="AF13"/>
  <c r="AL13"/>
  <c r="AR13"/>
  <c r="T14"/>
  <c r="Z14"/>
  <c r="AF14"/>
  <c r="AL14"/>
  <c r="AR14"/>
  <c r="T15"/>
  <c r="Z15"/>
  <c r="AF15"/>
  <c r="AL15"/>
  <c r="AR15"/>
  <c r="T16"/>
  <c r="Z16"/>
  <c r="AF16"/>
  <c r="AL16"/>
  <c r="AR16"/>
  <c r="T17"/>
  <c r="Z17"/>
  <c r="AF17"/>
  <c r="AL17"/>
  <c r="AR17"/>
  <c r="T18"/>
  <c r="Z18"/>
  <c r="AF18"/>
  <c r="AL18"/>
  <c r="AR18"/>
  <c r="T19"/>
  <c r="Z19"/>
  <c r="AF19"/>
  <c r="AL19"/>
  <c r="AR19"/>
  <c r="T20"/>
  <c r="Z20"/>
  <c r="AF20"/>
  <c r="AL20"/>
  <c r="AR20"/>
  <c r="T21"/>
  <c r="Z21"/>
  <c r="AF21"/>
  <c r="AL21"/>
  <c r="AR21"/>
  <c r="T22"/>
  <c r="Z22"/>
  <c r="AF22"/>
  <c r="AL22"/>
  <c r="AR22"/>
  <c r="T23"/>
  <c r="Z23"/>
  <c r="AF23"/>
  <c r="AL23"/>
  <c r="AR23"/>
  <c r="T24"/>
  <c r="Z24"/>
  <c r="AF24"/>
  <c r="AL24"/>
  <c r="AR24"/>
  <c r="T25"/>
  <c r="Z25"/>
  <c r="AF25"/>
  <c r="AL25"/>
  <c r="AR25"/>
  <c r="T26"/>
  <c r="Z26"/>
  <c r="AF26"/>
  <c r="AL26"/>
  <c r="AR26"/>
  <c r="T27"/>
  <c r="Z27"/>
  <c r="AF27"/>
  <c r="AL27"/>
  <c r="AR27"/>
  <c r="T28"/>
  <c r="Z28"/>
  <c r="AF28"/>
  <c r="AL28"/>
  <c r="AR28"/>
  <c r="T29"/>
  <c r="Z29"/>
  <c r="AF29"/>
  <c r="AL29"/>
  <c r="AR29"/>
  <c r="T30"/>
  <c r="Z30"/>
  <c r="AF30"/>
  <c r="AL30"/>
  <c r="AR30"/>
  <c r="T31"/>
  <c r="Z31"/>
  <c r="AF31"/>
  <c r="AL31"/>
  <c r="AR31"/>
  <c r="T32"/>
  <c r="Z32"/>
  <c r="AF32"/>
  <c r="AL32"/>
  <c r="AR32"/>
  <c r="T33"/>
  <c r="Z33"/>
  <c r="AF33"/>
  <c r="AL33"/>
  <c r="AR33"/>
  <c r="T34"/>
  <c r="Z34"/>
  <c r="AF34"/>
  <c r="AL34"/>
  <c r="AR34"/>
  <c r="T35"/>
  <c r="Z35"/>
  <c r="AF35"/>
  <c r="AL35"/>
  <c r="AR35"/>
  <c r="T36"/>
  <c r="Z36"/>
  <c r="AF36"/>
  <c r="AL36"/>
  <c r="AR36"/>
  <c r="T37"/>
  <c r="Z37"/>
  <c r="AF37"/>
  <c r="AL37"/>
  <c r="AR37"/>
  <c r="T38"/>
  <c r="Z38"/>
  <c r="AF38"/>
  <c r="AL38"/>
  <c r="AR38"/>
  <c r="T39"/>
  <c r="Z39"/>
  <c r="AF39"/>
  <c r="AL39"/>
  <c r="AR39"/>
  <c r="T40"/>
  <c r="Z40"/>
  <c r="AF40"/>
  <c r="AL40"/>
  <c r="AR40"/>
  <c r="T41"/>
  <c r="Z41"/>
  <c r="AF41"/>
  <c r="AL41"/>
  <c r="AR41"/>
  <c r="T42"/>
  <c r="Z42"/>
  <c r="AF42"/>
  <c r="AL42"/>
  <c r="AR42"/>
  <c r="T43"/>
  <c r="Z43"/>
  <c r="AF43"/>
  <c r="AL43"/>
  <c r="AR43"/>
  <c r="T44"/>
  <c r="Z44"/>
  <c r="AF44"/>
  <c r="AL44"/>
  <c r="AR44"/>
  <c r="T45"/>
  <c r="Z45"/>
  <c r="AF45"/>
  <c r="AL45"/>
  <c r="AR45"/>
  <c r="T46"/>
  <c r="Z46"/>
  <c r="AF46"/>
  <c r="AL46"/>
  <c r="AR46"/>
  <c r="T47"/>
  <c r="Z47"/>
  <c r="AF47"/>
  <c r="AL47"/>
  <c r="AR47"/>
  <c r="T48"/>
  <c r="Z48"/>
  <c r="AF48"/>
  <c r="AL48"/>
  <c r="AR48"/>
  <c r="T49"/>
  <c r="Z49"/>
  <c r="AF49"/>
  <c r="AL49"/>
  <c r="AR49"/>
  <c r="T50"/>
  <c r="Z50"/>
  <c r="AF50"/>
  <c r="AL50"/>
  <c r="AR50"/>
  <c r="T51"/>
  <c r="Z51"/>
  <c r="AF51"/>
  <c r="AL51"/>
  <c r="AR51"/>
  <c r="T52"/>
  <c r="Z52"/>
  <c r="AF52"/>
  <c r="AL52"/>
  <c r="AR52"/>
  <c r="T53"/>
  <c r="Z53"/>
  <c r="AF53"/>
  <c r="AL53"/>
  <c r="AR53"/>
  <c r="T54"/>
  <c r="Z54"/>
  <c r="AF54"/>
  <c r="AL54"/>
  <c r="AR54"/>
  <c r="T55"/>
  <c r="Z55"/>
  <c r="AF55"/>
  <c r="AL55"/>
  <c r="AR55"/>
  <c r="T56"/>
  <c r="Z56"/>
  <c r="AF56"/>
  <c r="AL56"/>
  <c r="AR56"/>
  <c r="T57"/>
  <c r="Z57"/>
  <c r="AF57"/>
  <c r="AL57"/>
  <c r="AR57"/>
  <c r="T58"/>
  <c r="Z58"/>
  <c r="AF58"/>
  <c r="AL58"/>
  <c r="AR58"/>
  <c r="T59"/>
  <c r="Z59"/>
  <c r="AF59"/>
  <c r="AL59"/>
  <c r="AR59"/>
  <c r="T60"/>
  <c r="Z60"/>
  <c r="AF60"/>
  <c r="AL60"/>
  <c r="AR60"/>
  <c r="T61"/>
  <c r="Z61"/>
  <c r="AF61"/>
  <c r="AL61"/>
  <c r="AR61"/>
  <c r="T62"/>
  <c r="Z62"/>
  <c r="AF62"/>
  <c r="AL62"/>
  <c r="AR62"/>
  <c r="T63"/>
  <c r="Z63"/>
  <c r="AF63"/>
  <c r="AL63"/>
  <c r="AR63"/>
  <c r="T64"/>
  <c r="Z64"/>
  <c r="AF64"/>
  <c r="AL64"/>
  <c r="AR64"/>
  <c r="T65"/>
  <c r="Z65"/>
  <c r="AF65"/>
  <c r="AL65"/>
  <c r="AR65"/>
  <c r="T66"/>
  <c r="Z66"/>
  <c r="AF66"/>
  <c r="AL66"/>
  <c r="AR66"/>
  <c r="T67"/>
  <c r="Z67"/>
  <c r="AF67"/>
  <c r="AL67"/>
  <c r="AR67"/>
  <c r="T68"/>
  <c r="Z68"/>
  <c r="AF68"/>
  <c r="AL68"/>
  <c r="AR68"/>
  <c r="T69"/>
  <c r="Z69"/>
  <c r="AF69"/>
  <c r="AL69"/>
  <c r="AR69"/>
  <c r="T70"/>
  <c r="Z70"/>
  <c r="AF70"/>
  <c r="AL70"/>
  <c r="AR70"/>
  <c r="T71"/>
  <c r="Z71"/>
  <c r="AF71"/>
  <c r="AL71"/>
  <c r="AR71"/>
  <c r="T72"/>
  <c r="Z72"/>
  <c r="AF72"/>
  <c r="AL72"/>
  <c r="AR72"/>
  <c r="T73"/>
  <c r="Z73"/>
  <c r="AF73"/>
  <c r="AL73"/>
  <c r="AR73"/>
  <c r="T74"/>
  <c r="Z74"/>
  <c r="AF74"/>
  <c r="AL74"/>
  <c r="AR74"/>
  <c r="T75"/>
  <c r="Z75"/>
  <c r="AF75"/>
  <c r="AL75"/>
  <c r="AR75"/>
  <c r="T76"/>
  <c r="Z76"/>
  <c r="AF76"/>
  <c r="AL76"/>
  <c r="AR76"/>
  <c r="T77"/>
  <c r="Z77"/>
  <c r="AF77"/>
  <c r="AL77"/>
  <c r="AR77"/>
  <c r="T78"/>
  <c r="Z78"/>
  <c r="AF78"/>
  <c r="AL78"/>
  <c r="AR78"/>
  <c r="T79"/>
  <c r="Z79"/>
  <c r="AF79"/>
  <c r="AL79"/>
  <c r="AR79"/>
  <c r="T80"/>
  <c r="Z80"/>
  <c r="AF80"/>
  <c r="AL80"/>
  <c r="AR80"/>
  <c r="T81"/>
  <c r="Z81"/>
  <c r="AF81"/>
  <c r="AL81"/>
  <c r="AR81"/>
  <c r="T82"/>
  <c r="Z82"/>
  <c r="AF82"/>
  <c r="AL82"/>
  <c r="AR82"/>
  <c r="T83"/>
  <c r="Z83"/>
  <c r="AF83"/>
  <c r="AL83"/>
  <c r="AR83"/>
  <c r="AR2"/>
  <c r="AL2"/>
  <c r="AF2"/>
  <c r="Z2"/>
  <c r="T2"/>
  <c r="L1" i="3"/>
  <c r="B149"/>
  <c r="C149"/>
  <c r="D149"/>
  <c r="E149"/>
  <c r="F149"/>
  <c r="A2"/>
  <c r="B2"/>
  <c r="C2"/>
  <c r="D2"/>
  <c r="E2"/>
  <c r="F2"/>
  <c r="L2"/>
  <c r="G2"/>
  <c r="H2"/>
  <c r="I2"/>
  <c r="J2"/>
  <c r="K2"/>
  <c r="A76"/>
  <c r="K76"/>
  <c r="J76"/>
  <c r="I76"/>
  <c r="H76"/>
  <c r="G76"/>
  <c r="A148"/>
  <c r="K148"/>
  <c r="J148"/>
  <c r="I148"/>
  <c r="H148"/>
  <c r="G148"/>
  <c r="F148"/>
  <c r="E148"/>
  <c r="D148"/>
  <c r="C148"/>
  <c r="B148"/>
  <c r="A147"/>
  <c r="K147"/>
  <c r="J147"/>
  <c r="I147"/>
  <c r="H147"/>
  <c r="G147"/>
  <c r="F147"/>
  <c r="E147"/>
  <c r="D147"/>
  <c r="C147"/>
  <c r="B147"/>
  <c r="A146"/>
  <c r="K146"/>
  <c r="J146"/>
  <c r="I146"/>
  <c r="H146"/>
  <c r="G146"/>
  <c r="F146"/>
  <c r="E146"/>
  <c r="D146"/>
  <c r="C146"/>
  <c r="B146"/>
  <c r="A145"/>
  <c r="K145"/>
  <c r="J145"/>
  <c r="I145"/>
  <c r="H145"/>
  <c r="G145"/>
  <c r="F145"/>
  <c r="E145"/>
  <c r="D145"/>
  <c r="C145"/>
  <c r="B145"/>
  <c r="A144"/>
  <c r="K144"/>
  <c r="J144"/>
  <c r="I144"/>
  <c r="H144"/>
  <c r="G144"/>
  <c r="F144"/>
  <c r="E144"/>
  <c r="D144"/>
  <c r="C144"/>
  <c r="B144"/>
  <c r="A143"/>
  <c r="K143"/>
  <c r="J143"/>
  <c r="I143"/>
  <c r="H143"/>
  <c r="G143"/>
  <c r="F143"/>
  <c r="E143"/>
  <c r="D143"/>
  <c r="C143"/>
  <c r="B143"/>
  <c r="A142"/>
  <c r="K142"/>
  <c r="J142"/>
  <c r="I142"/>
  <c r="H142"/>
  <c r="G142"/>
  <c r="F142"/>
  <c r="E142"/>
  <c r="D142"/>
  <c r="C142"/>
  <c r="B142"/>
  <c r="A141"/>
  <c r="K141"/>
  <c r="J141"/>
  <c r="I141"/>
  <c r="H141"/>
  <c r="G141"/>
  <c r="F141"/>
  <c r="E141"/>
  <c r="D141"/>
  <c r="C141"/>
  <c r="B141"/>
  <c r="A140"/>
  <c r="K140"/>
  <c r="J140"/>
  <c r="I140"/>
  <c r="H140"/>
  <c r="G140"/>
  <c r="F140"/>
  <c r="E140"/>
  <c r="D140"/>
  <c r="C140"/>
  <c r="B140"/>
  <c r="A139"/>
  <c r="K139"/>
  <c r="J139"/>
  <c r="I139"/>
  <c r="H139"/>
  <c r="G139"/>
  <c r="F139"/>
  <c r="E139"/>
  <c r="D139"/>
  <c r="C139"/>
  <c r="B139"/>
  <c r="A138"/>
  <c r="K138"/>
  <c r="J138"/>
  <c r="I138"/>
  <c r="H138"/>
  <c r="G138"/>
  <c r="F138"/>
  <c r="E138"/>
  <c r="D138"/>
  <c r="C138"/>
  <c r="B138"/>
  <c r="A137"/>
  <c r="K137"/>
  <c r="J137"/>
  <c r="I137"/>
  <c r="H137"/>
  <c r="G137"/>
  <c r="F137"/>
  <c r="E137"/>
  <c r="D137"/>
  <c r="C137"/>
  <c r="B137"/>
  <c r="A136"/>
  <c r="K136"/>
  <c r="J136"/>
  <c r="I136"/>
  <c r="H136"/>
  <c r="G136"/>
  <c r="F136"/>
  <c r="E136"/>
  <c r="D136"/>
  <c r="C136"/>
  <c r="B136"/>
  <c r="A135"/>
  <c r="K135"/>
  <c r="J135"/>
  <c r="I135"/>
  <c r="H135"/>
  <c r="G135"/>
  <c r="F135"/>
  <c r="E135"/>
  <c r="D135"/>
  <c r="C135"/>
  <c r="B135"/>
  <c r="A134"/>
  <c r="K134"/>
  <c r="J134"/>
  <c r="I134"/>
  <c r="H134"/>
  <c r="G134"/>
  <c r="F134"/>
  <c r="E134"/>
  <c r="D134"/>
  <c r="C134"/>
  <c r="B134"/>
  <c r="A133"/>
  <c r="K133"/>
  <c r="J133"/>
  <c r="I133"/>
  <c r="H133"/>
  <c r="G133"/>
  <c r="F133"/>
  <c r="E133"/>
  <c r="D133"/>
  <c r="C133"/>
  <c r="B133"/>
  <c r="A132"/>
  <c r="K132"/>
  <c r="J132"/>
  <c r="I132"/>
  <c r="H132"/>
  <c r="G132"/>
  <c r="F132"/>
  <c r="E132"/>
  <c r="D132"/>
  <c r="C132"/>
  <c r="B132"/>
  <c r="A131"/>
  <c r="K131"/>
  <c r="J131"/>
  <c r="I131"/>
  <c r="H131"/>
  <c r="G131"/>
  <c r="F131"/>
  <c r="E131"/>
  <c r="D131"/>
  <c r="C131"/>
  <c r="B131"/>
  <c r="A130"/>
  <c r="K130"/>
  <c r="J130"/>
  <c r="I130"/>
  <c r="H130"/>
  <c r="G130"/>
  <c r="F130"/>
  <c r="E130"/>
  <c r="D130"/>
  <c r="C130"/>
  <c r="B130"/>
  <c r="A129"/>
  <c r="K129"/>
  <c r="J129"/>
  <c r="I129"/>
  <c r="H129"/>
  <c r="G129"/>
  <c r="F129"/>
  <c r="E129"/>
  <c r="D129"/>
  <c r="C129"/>
  <c r="B129"/>
  <c r="A128"/>
  <c r="K128"/>
  <c r="J128"/>
  <c r="I128"/>
  <c r="H128"/>
  <c r="G128"/>
  <c r="F128"/>
  <c r="E128"/>
  <c r="D128"/>
  <c r="C128"/>
  <c r="B128"/>
  <c r="A127"/>
  <c r="K127"/>
  <c r="J127"/>
  <c r="I127"/>
  <c r="H127"/>
  <c r="G127"/>
  <c r="F127"/>
  <c r="E127"/>
  <c r="D127"/>
  <c r="C127"/>
  <c r="B127"/>
  <c r="A126"/>
  <c r="K126"/>
  <c r="J126"/>
  <c r="I126"/>
  <c r="H126"/>
  <c r="G126"/>
  <c r="F126"/>
  <c r="E126"/>
  <c r="D126"/>
  <c r="C126"/>
  <c r="B126"/>
  <c r="A125"/>
  <c r="K125"/>
  <c r="J125"/>
  <c r="I125"/>
  <c r="H125"/>
  <c r="G125"/>
  <c r="F125"/>
  <c r="E125"/>
  <c r="D125"/>
  <c r="C125"/>
  <c r="B125"/>
  <c r="A124"/>
  <c r="K124"/>
  <c r="J124"/>
  <c r="I124"/>
  <c r="H124"/>
  <c r="G124"/>
  <c r="F124"/>
  <c r="E124"/>
  <c r="D124"/>
  <c r="C124"/>
  <c r="B124"/>
  <c r="A123"/>
  <c r="K123"/>
  <c r="J123"/>
  <c r="I123"/>
  <c r="H123"/>
  <c r="G123"/>
  <c r="F123"/>
  <c r="E123"/>
  <c r="D123"/>
  <c r="C123"/>
  <c r="B123"/>
  <c r="A122"/>
  <c r="K122"/>
  <c r="J122"/>
  <c r="I122"/>
  <c r="H122"/>
  <c r="G122"/>
  <c r="F122"/>
  <c r="E122"/>
  <c r="D122"/>
  <c r="C122"/>
  <c r="B122"/>
  <c r="A121"/>
  <c r="K121"/>
  <c r="J121"/>
  <c r="I121"/>
  <c r="H121"/>
  <c r="G121"/>
  <c r="F121"/>
  <c r="E121"/>
  <c r="D121"/>
  <c r="C121"/>
  <c r="B121"/>
  <c r="A120"/>
  <c r="K120"/>
  <c r="J120"/>
  <c r="I120"/>
  <c r="H120"/>
  <c r="G120"/>
  <c r="F120"/>
  <c r="E120"/>
  <c r="D120"/>
  <c r="C120"/>
  <c r="B120"/>
  <c r="A119"/>
  <c r="K119"/>
  <c r="J119"/>
  <c r="I119"/>
  <c r="H119"/>
  <c r="G119"/>
  <c r="F119"/>
  <c r="E119"/>
  <c r="D119"/>
  <c r="C119"/>
  <c r="B119"/>
  <c r="A118"/>
  <c r="K118"/>
  <c r="J118"/>
  <c r="I118"/>
  <c r="H118"/>
  <c r="G118"/>
  <c r="F118"/>
  <c r="E118"/>
  <c r="D118"/>
  <c r="C118"/>
  <c r="B118"/>
  <c r="A117"/>
  <c r="K117"/>
  <c r="J117"/>
  <c r="I117"/>
  <c r="H117"/>
  <c r="G117"/>
  <c r="F117"/>
  <c r="E117"/>
  <c r="D117"/>
  <c r="C117"/>
  <c r="B117"/>
  <c r="A116"/>
  <c r="K116"/>
  <c r="J116"/>
  <c r="I116"/>
  <c r="H116"/>
  <c r="G116"/>
  <c r="F116"/>
  <c r="E116"/>
  <c r="D116"/>
  <c r="C116"/>
  <c r="B116"/>
  <c r="A115"/>
  <c r="K115"/>
  <c r="J115"/>
  <c r="I115"/>
  <c r="H115"/>
  <c r="G115"/>
  <c r="F115"/>
  <c r="E115"/>
  <c r="D115"/>
  <c r="C115"/>
  <c r="B115"/>
  <c r="A114"/>
  <c r="K114"/>
  <c r="J114"/>
  <c r="I114"/>
  <c r="H114"/>
  <c r="G114"/>
  <c r="F114"/>
  <c r="E114"/>
  <c r="D114"/>
  <c r="C114"/>
  <c r="B114"/>
  <c r="A113"/>
  <c r="K113"/>
  <c r="J113"/>
  <c r="I113"/>
  <c r="H113"/>
  <c r="G113"/>
  <c r="F113"/>
  <c r="E113"/>
  <c r="D113"/>
  <c r="C113"/>
  <c r="B113"/>
  <c r="A112"/>
  <c r="K112"/>
  <c r="J112"/>
  <c r="I112"/>
  <c r="H112"/>
  <c r="G112"/>
  <c r="F112"/>
  <c r="E112"/>
  <c r="D112"/>
  <c r="C112"/>
  <c r="B112"/>
  <c r="A111"/>
  <c r="K111"/>
  <c r="J111"/>
  <c r="I111"/>
  <c r="H111"/>
  <c r="G111"/>
  <c r="F111"/>
  <c r="E111"/>
  <c r="D111"/>
  <c r="C111"/>
  <c r="B111"/>
  <c r="A110"/>
  <c r="K110"/>
  <c r="J110"/>
  <c r="I110"/>
  <c r="H110"/>
  <c r="G110"/>
  <c r="F110"/>
  <c r="E110"/>
  <c r="D110"/>
  <c r="C110"/>
  <c r="B110"/>
  <c r="A109"/>
  <c r="K109"/>
  <c r="J109"/>
  <c r="I109"/>
  <c r="H109"/>
  <c r="G109"/>
  <c r="F109"/>
  <c r="E109"/>
  <c r="D109"/>
  <c r="C109"/>
  <c r="B109"/>
  <c r="A108"/>
  <c r="K108"/>
  <c r="J108"/>
  <c r="I108"/>
  <c r="H108"/>
  <c r="G108"/>
  <c r="F108"/>
  <c r="E108"/>
  <c r="D108"/>
  <c r="C108"/>
  <c r="B108"/>
  <c r="A107"/>
  <c r="K107"/>
  <c r="J107"/>
  <c r="I107"/>
  <c r="H107"/>
  <c r="G107"/>
  <c r="F107"/>
  <c r="E107"/>
  <c r="D107"/>
  <c r="C107"/>
  <c r="B107"/>
  <c r="A106"/>
  <c r="K106"/>
  <c r="J106"/>
  <c r="I106"/>
  <c r="H106"/>
  <c r="G106"/>
  <c r="F106"/>
  <c r="E106"/>
  <c r="D106"/>
  <c r="C106"/>
  <c r="B106"/>
  <c r="A105"/>
  <c r="K105"/>
  <c r="J105"/>
  <c r="I105"/>
  <c r="H105"/>
  <c r="G105"/>
  <c r="F105"/>
  <c r="E105"/>
  <c r="D105"/>
  <c r="C105"/>
  <c r="B105"/>
  <c r="A104"/>
  <c r="K104"/>
  <c r="J104"/>
  <c r="I104"/>
  <c r="H104"/>
  <c r="G104"/>
  <c r="F104"/>
  <c r="E104"/>
  <c r="D104"/>
  <c r="C104"/>
  <c r="B104"/>
  <c r="A103"/>
  <c r="K103"/>
  <c r="J103"/>
  <c r="I103"/>
  <c r="H103"/>
  <c r="G103"/>
  <c r="F103"/>
  <c r="E103"/>
  <c r="D103"/>
  <c r="C103"/>
  <c r="B103"/>
  <c r="A102"/>
  <c r="K102"/>
  <c r="J102"/>
  <c r="I102"/>
  <c r="H102"/>
  <c r="G102"/>
  <c r="F102"/>
  <c r="E102"/>
  <c r="D102"/>
  <c r="C102"/>
  <c r="B102"/>
  <c r="A101"/>
  <c r="K101"/>
  <c r="J101"/>
  <c r="I101"/>
  <c r="H101"/>
  <c r="G101"/>
  <c r="F101"/>
  <c r="E101"/>
  <c r="D101"/>
  <c r="C101"/>
  <c r="B101"/>
  <c r="A100"/>
  <c r="K100"/>
  <c r="J100"/>
  <c r="I100"/>
  <c r="H100"/>
  <c r="G100"/>
  <c r="F100"/>
  <c r="E100"/>
  <c r="D100"/>
  <c r="C100"/>
  <c r="B100"/>
  <c r="A99"/>
  <c r="K99"/>
  <c r="J99"/>
  <c r="I99"/>
  <c r="H99"/>
  <c r="G99"/>
  <c r="F99"/>
  <c r="E99"/>
  <c r="D99"/>
  <c r="C99"/>
  <c r="B99"/>
  <c r="A98"/>
  <c r="K98"/>
  <c r="J98"/>
  <c r="I98"/>
  <c r="H98"/>
  <c r="G98"/>
  <c r="F98"/>
  <c r="E98"/>
  <c r="D98"/>
  <c r="C98"/>
  <c r="B98"/>
  <c r="A97"/>
  <c r="K97"/>
  <c r="J97"/>
  <c r="I97"/>
  <c r="H97"/>
  <c r="G97"/>
  <c r="F97"/>
  <c r="E97"/>
  <c r="D97"/>
  <c r="C97"/>
  <c r="B97"/>
  <c r="A96"/>
  <c r="K96"/>
  <c r="J96"/>
  <c r="I96"/>
  <c r="H96"/>
  <c r="G96"/>
  <c r="F96"/>
  <c r="E96"/>
  <c r="D96"/>
  <c r="C96"/>
  <c r="B96"/>
  <c r="A95"/>
  <c r="K95"/>
  <c r="J95"/>
  <c r="I95"/>
  <c r="H95"/>
  <c r="G95"/>
  <c r="A94"/>
  <c r="K94"/>
  <c r="J94"/>
  <c r="I94"/>
  <c r="H94"/>
  <c r="G94"/>
  <c r="A93"/>
  <c r="K93"/>
  <c r="J93"/>
  <c r="I93"/>
  <c r="H93"/>
  <c r="G93"/>
  <c r="A92"/>
  <c r="K92"/>
  <c r="J92"/>
  <c r="I92"/>
  <c r="H92"/>
  <c r="G92"/>
  <c r="A91"/>
  <c r="K91"/>
  <c r="J91"/>
  <c r="I91"/>
  <c r="H91"/>
  <c r="G91"/>
  <c r="A90"/>
  <c r="K90"/>
  <c r="J90"/>
  <c r="I90"/>
  <c r="H90"/>
  <c r="G90"/>
  <c r="A89"/>
  <c r="K89"/>
  <c r="J89"/>
  <c r="I89"/>
  <c r="H89"/>
  <c r="G89"/>
  <c r="A88"/>
  <c r="K88"/>
  <c r="J88"/>
  <c r="I88"/>
  <c r="H88"/>
  <c r="G88"/>
  <c r="A87"/>
  <c r="K87"/>
  <c r="J87"/>
  <c r="I87"/>
  <c r="H87"/>
  <c r="G87"/>
  <c r="A86"/>
  <c r="K86"/>
  <c r="J86"/>
  <c r="I86"/>
  <c r="H86"/>
  <c r="G86"/>
  <c r="A85"/>
  <c r="K85"/>
  <c r="J85"/>
  <c r="I85"/>
  <c r="H85"/>
  <c r="G85"/>
  <c r="A84"/>
  <c r="K84"/>
  <c r="J84"/>
  <c r="I84"/>
  <c r="H84"/>
  <c r="G84"/>
  <c r="A83"/>
  <c r="K83"/>
  <c r="J83"/>
  <c r="I83"/>
  <c r="H83"/>
  <c r="G83"/>
  <c r="A82"/>
  <c r="K82"/>
  <c r="J82"/>
  <c r="I82"/>
  <c r="H82"/>
  <c r="G82"/>
  <c r="A81"/>
  <c r="K81"/>
  <c r="J81"/>
  <c r="I81"/>
  <c r="H81"/>
  <c r="G81"/>
  <c r="A80"/>
  <c r="K80"/>
  <c r="J80"/>
  <c r="I80"/>
  <c r="H80"/>
  <c r="G80"/>
  <c r="A79"/>
  <c r="K79"/>
  <c r="J79"/>
  <c r="I79"/>
  <c r="H79"/>
  <c r="G79"/>
  <c r="A78"/>
  <c r="K78"/>
  <c r="J78"/>
  <c r="I78"/>
  <c r="H78"/>
  <c r="G78"/>
  <c r="A77"/>
  <c r="K77"/>
  <c r="J77"/>
  <c r="I77"/>
  <c r="H77"/>
  <c r="G77"/>
  <c r="A75"/>
  <c r="K75"/>
  <c r="J75"/>
  <c r="I75"/>
  <c r="H75"/>
  <c r="G75"/>
  <c r="A74"/>
  <c r="K74"/>
  <c r="J74"/>
  <c r="I74"/>
  <c r="H74"/>
  <c r="G74"/>
  <c r="A73"/>
  <c r="K73"/>
  <c r="J73"/>
  <c r="I73"/>
  <c r="H73"/>
  <c r="G73"/>
  <c r="A72"/>
  <c r="K72"/>
  <c r="J72"/>
  <c r="I72"/>
  <c r="H72"/>
  <c r="G72"/>
  <c r="A71"/>
  <c r="K71"/>
  <c r="J71"/>
  <c r="I71"/>
  <c r="H71"/>
  <c r="G71"/>
  <c r="A70"/>
  <c r="K70"/>
  <c r="J70"/>
  <c r="I70"/>
  <c r="H70"/>
  <c r="G70"/>
  <c r="A69"/>
  <c r="K69"/>
  <c r="J69"/>
  <c r="I69"/>
  <c r="H69"/>
  <c r="G69"/>
  <c r="A68"/>
  <c r="K68"/>
  <c r="J68"/>
  <c r="I68"/>
  <c r="H68"/>
  <c r="G68"/>
  <c r="A67"/>
  <c r="K67"/>
  <c r="J67"/>
  <c r="I67"/>
  <c r="H67"/>
  <c r="G67"/>
  <c r="A66"/>
  <c r="K66"/>
  <c r="J66"/>
  <c r="I66"/>
  <c r="H66"/>
  <c r="G66"/>
  <c r="A65"/>
  <c r="K65"/>
  <c r="J65"/>
  <c r="I65"/>
  <c r="H65"/>
  <c r="G65"/>
  <c r="A64"/>
  <c r="K64"/>
  <c r="J64"/>
  <c r="I64"/>
  <c r="H64"/>
  <c r="G64"/>
  <c r="A63"/>
  <c r="K63"/>
  <c r="J63"/>
  <c r="I63"/>
  <c r="H63"/>
  <c r="G63"/>
  <c r="A62"/>
  <c r="K62"/>
  <c r="J62"/>
  <c r="I62"/>
  <c r="H62"/>
  <c r="G62"/>
  <c r="A61"/>
  <c r="K61"/>
  <c r="J61"/>
  <c r="I61"/>
  <c r="H61"/>
  <c r="G61"/>
  <c r="A60"/>
  <c r="K60"/>
  <c r="J60"/>
  <c r="I60"/>
  <c r="H60"/>
  <c r="G60"/>
  <c r="A59"/>
  <c r="K59"/>
  <c r="J59"/>
  <c r="I59"/>
  <c r="H59"/>
  <c r="G59"/>
  <c r="A58"/>
  <c r="K58"/>
  <c r="J58"/>
  <c r="I58"/>
  <c r="H58"/>
  <c r="G58"/>
  <c r="A57"/>
  <c r="K57"/>
  <c r="J57"/>
  <c r="I57"/>
  <c r="H57"/>
  <c r="G57"/>
  <c r="A56"/>
  <c r="K56"/>
  <c r="J56"/>
  <c r="I56"/>
  <c r="H56"/>
  <c r="G56"/>
  <c r="A55"/>
  <c r="K55"/>
  <c r="J55"/>
  <c r="I55"/>
  <c r="H55"/>
  <c r="G55"/>
  <c r="A54"/>
  <c r="K54"/>
  <c r="J54"/>
  <c r="I54"/>
  <c r="H54"/>
  <c r="G54"/>
  <c r="A53"/>
  <c r="K53"/>
  <c r="J53"/>
  <c r="I53"/>
  <c r="H53"/>
  <c r="G53"/>
  <c r="A52"/>
  <c r="K52"/>
  <c r="J52"/>
  <c r="I52"/>
  <c r="H52"/>
  <c r="G52"/>
  <c r="A51"/>
  <c r="K51"/>
  <c r="J51"/>
  <c r="I51"/>
  <c r="H51"/>
  <c r="G51"/>
  <c r="A50"/>
  <c r="K50"/>
  <c r="J50"/>
  <c r="I50"/>
  <c r="H50"/>
  <c r="G50"/>
  <c r="A49"/>
  <c r="K49"/>
  <c r="J49"/>
  <c r="I49"/>
  <c r="H49"/>
  <c r="G49"/>
  <c r="A48"/>
  <c r="K48"/>
  <c r="J48"/>
  <c r="I48"/>
  <c r="H48"/>
  <c r="G48"/>
  <c r="A47"/>
  <c r="K47"/>
  <c r="J47"/>
  <c r="I47"/>
  <c r="H47"/>
  <c r="G47"/>
  <c r="A46"/>
  <c r="K46"/>
  <c r="J46"/>
  <c r="I46"/>
  <c r="H46"/>
  <c r="G46"/>
  <c r="A45"/>
  <c r="K45"/>
  <c r="J45"/>
  <c r="I45"/>
  <c r="H45"/>
  <c r="G45"/>
  <c r="A44"/>
  <c r="K44"/>
  <c r="J44"/>
  <c r="I44"/>
  <c r="H44"/>
  <c r="G44"/>
  <c r="A43"/>
  <c r="K43"/>
  <c r="J43"/>
  <c r="I43"/>
  <c r="H43"/>
  <c r="G43"/>
  <c r="A42"/>
  <c r="K42"/>
  <c r="J42"/>
  <c r="I42"/>
  <c r="H42"/>
  <c r="G42"/>
  <c r="A41"/>
  <c r="K41"/>
  <c r="J41"/>
  <c r="I41"/>
  <c r="H41"/>
  <c r="G41"/>
  <c r="A40"/>
  <c r="K40"/>
  <c r="J40"/>
  <c r="I40"/>
  <c r="H40"/>
  <c r="G40"/>
  <c r="A39"/>
  <c r="K39"/>
  <c r="J39"/>
  <c r="I39"/>
  <c r="H39"/>
  <c r="G39"/>
  <c r="A38"/>
  <c r="K38"/>
  <c r="J38"/>
  <c r="I38"/>
  <c r="H38"/>
  <c r="G38"/>
  <c r="A37"/>
  <c r="K37"/>
  <c r="J37"/>
  <c r="I37"/>
  <c r="H37"/>
  <c r="G37"/>
  <c r="A36"/>
  <c r="K36"/>
  <c r="J36"/>
  <c r="I36"/>
  <c r="H36"/>
  <c r="G36"/>
  <c r="A35"/>
  <c r="K35"/>
  <c r="J35"/>
  <c r="I35"/>
  <c r="H35"/>
  <c r="G35"/>
  <c r="A34"/>
  <c r="K34"/>
  <c r="J34"/>
  <c r="I34"/>
  <c r="H34"/>
  <c r="G34"/>
  <c r="A33"/>
  <c r="K33"/>
  <c r="J33"/>
  <c r="I33"/>
  <c r="H33"/>
  <c r="G33"/>
  <c r="A32"/>
  <c r="K32"/>
  <c r="J32"/>
  <c r="I32"/>
  <c r="H32"/>
  <c r="G32"/>
  <c r="A31"/>
  <c r="K31"/>
  <c r="J31"/>
  <c r="I31"/>
  <c r="H31"/>
  <c r="G31"/>
  <c r="A30"/>
  <c r="K30"/>
  <c r="J30"/>
  <c r="I30"/>
  <c r="H30"/>
  <c r="G30"/>
  <c r="A29"/>
  <c r="K29"/>
  <c r="J29"/>
  <c r="I29"/>
  <c r="H29"/>
  <c r="G29"/>
  <c r="A28"/>
  <c r="K28"/>
  <c r="J28"/>
  <c r="I28"/>
  <c r="H28"/>
  <c r="G28"/>
  <c r="A27"/>
  <c r="K27"/>
  <c r="J27"/>
  <c r="I27"/>
  <c r="H27"/>
  <c r="G27"/>
  <c r="A26"/>
  <c r="K26"/>
  <c r="J26"/>
  <c r="I26"/>
  <c r="H26"/>
  <c r="G26"/>
  <c r="A25"/>
  <c r="K25"/>
  <c r="J25"/>
  <c r="I25"/>
  <c r="H25"/>
  <c r="G25"/>
  <c r="A24"/>
  <c r="K24"/>
  <c r="J24"/>
  <c r="I24"/>
  <c r="H24"/>
  <c r="G24"/>
  <c r="A23"/>
  <c r="K23"/>
  <c r="J23"/>
  <c r="I23"/>
  <c r="H23"/>
  <c r="G23"/>
  <c r="A22"/>
  <c r="K22"/>
  <c r="J22"/>
  <c r="I22"/>
  <c r="H22"/>
  <c r="G22"/>
  <c r="A21"/>
  <c r="K21"/>
  <c r="J21"/>
  <c r="I21"/>
  <c r="H21"/>
  <c r="G21"/>
  <c r="A20"/>
  <c r="K20"/>
  <c r="J20"/>
  <c r="I20"/>
  <c r="H20"/>
  <c r="G20"/>
  <c r="A19"/>
  <c r="K19"/>
  <c r="J19"/>
  <c r="I19"/>
  <c r="H19"/>
  <c r="G19"/>
  <c r="A18"/>
  <c r="K18"/>
  <c r="J18"/>
  <c r="I18"/>
  <c r="H18"/>
  <c r="G18"/>
  <c r="A17"/>
  <c r="K17"/>
  <c r="J17"/>
  <c r="I17"/>
  <c r="H17"/>
  <c r="G17"/>
  <c r="A16"/>
  <c r="K16"/>
  <c r="J16"/>
  <c r="I16"/>
  <c r="H16"/>
  <c r="G16"/>
  <c r="A15"/>
  <c r="K15"/>
  <c r="J15"/>
  <c r="I15"/>
  <c r="H15"/>
  <c r="G15"/>
  <c r="A14"/>
  <c r="K14"/>
  <c r="J14"/>
  <c r="I14"/>
  <c r="H14"/>
  <c r="G14"/>
  <c r="A13"/>
  <c r="K13"/>
  <c r="J13"/>
  <c r="I13"/>
  <c r="H13"/>
  <c r="G13"/>
  <c r="A12"/>
  <c r="K12"/>
  <c r="J12"/>
  <c r="I12"/>
  <c r="H12"/>
  <c r="G12"/>
  <c r="A11"/>
  <c r="K11"/>
  <c r="J11"/>
  <c r="I11"/>
  <c r="H11"/>
  <c r="G11"/>
  <c r="A10"/>
  <c r="K10"/>
  <c r="J10"/>
  <c r="I10"/>
  <c r="H10"/>
  <c r="G10"/>
  <c r="A9"/>
  <c r="K9"/>
  <c r="J9"/>
  <c r="I9"/>
  <c r="H9"/>
  <c r="G9"/>
  <c r="A8"/>
  <c r="K8"/>
  <c r="J8"/>
  <c r="I8"/>
  <c r="H8"/>
  <c r="G8"/>
  <c r="A7"/>
  <c r="K7"/>
  <c r="J7"/>
  <c r="I7"/>
  <c r="H7"/>
  <c r="G7"/>
  <c r="A6"/>
  <c r="K6"/>
  <c r="J6"/>
  <c r="I6"/>
  <c r="H6"/>
  <c r="G6"/>
  <c r="A5"/>
  <c r="K5"/>
  <c r="J5"/>
  <c r="I5"/>
  <c r="H5"/>
  <c r="G5"/>
  <c r="A4"/>
  <c r="K4"/>
  <c r="J4"/>
  <c r="I4"/>
  <c r="H4"/>
  <c r="G4"/>
  <c r="A3"/>
  <c r="K3"/>
  <c r="J3"/>
  <c r="I3"/>
  <c r="H3"/>
  <c r="G3"/>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B95"/>
  <c r="C95"/>
  <c r="D95"/>
  <c r="E95"/>
  <c r="F95"/>
  <c r="L95"/>
  <c r="B94"/>
  <c r="C94"/>
  <c r="D94"/>
  <c r="E94"/>
  <c r="F94"/>
  <c r="L94"/>
  <c r="B93"/>
  <c r="C93"/>
  <c r="D93"/>
  <c r="E93"/>
  <c r="F93"/>
  <c r="L93"/>
  <c r="B92"/>
  <c r="C92"/>
  <c r="D92"/>
  <c r="E92"/>
  <c r="F92"/>
  <c r="L92"/>
  <c r="B91"/>
  <c r="C91"/>
  <c r="D91"/>
  <c r="E91"/>
  <c r="F91"/>
  <c r="L91"/>
  <c r="B90"/>
  <c r="C90"/>
  <c r="D90"/>
  <c r="E90"/>
  <c r="F90"/>
  <c r="L90"/>
  <c r="B89"/>
  <c r="C89"/>
  <c r="D89"/>
  <c r="E89"/>
  <c r="F89"/>
  <c r="L89"/>
  <c r="B88"/>
  <c r="C88"/>
  <c r="D88"/>
  <c r="E88"/>
  <c r="F88"/>
  <c r="L88"/>
  <c r="B87"/>
  <c r="C87"/>
  <c r="D87"/>
  <c r="E87"/>
  <c r="F87"/>
  <c r="L87"/>
  <c r="B86"/>
  <c r="C86"/>
  <c r="D86"/>
  <c r="E86"/>
  <c r="F86"/>
  <c r="L86"/>
  <c r="B85"/>
  <c r="C85"/>
  <c r="D85"/>
  <c r="E85"/>
  <c r="F85"/>
  <c r="L85"/>
  <c r="B84"/>
  <c r="C84"/>
  <c r="D84"/>
  <c r="E84"/>
  <c r="F84"/>
  <c r="L84"/>
  <c r="B83"/>
  <c r="C83"/>
  <c r="D83"/>
  <c r="E83"/>
  <c r="F83"/>
  <c r="L83"/>
  <c r="B82"/>
  <c r="C82"/>
  <c r="D82"/>
  <c r="E82"/>
  <c r="F82"/>
  <c r="L82"/>
  <c r="B81"/>
  <c r="C81"/>
  <c r="D81"/>
  <c r="E81"/>
  <c r="F81"/>
  <c r="L81"/>
  <c r="B80"/>
  <c r="C80"/>
  <c r="D80"/>
  <c r="E80"/>
  <c r="F80"/>
  <c r="L80"/>
  <c r="B79"/>
  <c r="C79"/>
  <c r="D79"/>
  <c r="E79"/>
  <c r="F79"/>
  <c r="L79"/>
  <c r="B78"/>
  <c r="C78"/>
  <c r="D78"/>
  <c r="E78"/>
  <c r="F78"/>
  <c r="L78"/>
  <c r="B77"/>
  <c r="C77"/>
  <c r="D77"/>
  <c r="E77"/>
  <c r="F77"/>
  <c r="L77"/>
  <c r="B76"/>
  <c r="C76"/>
  <c r="D76"/>
  <c r="E76"/>
  <c r="F76"/>
  <c r="L76"/>
  <c r="B75"/>
  <c r="C75"/>
  <c r="D75"/>
  <c r="E75"/>
  <c r="F75"/>
  <c r="L75"/>
  <c r="B74"/>
  <c r="C74"/>
  <c r="D74"/>
  <c r="E74"/>
  <c r="F74"/>
  <c r="L74"/>
  <c r="B73"/>
  <c r="C73"/>
  <c r="D73"/>
  <c r="E73"/>
  <c r="F73"/>
  <c r="L73"/>
  <c r="B72"/>
  <c r="C72"/>
  <c r="D72"/>
  <c r="E72"/>
  <c r="F72"/>
  <c r="L72"/>
  <c r="B71"/>
  <c r="C71"/>
  <c r="D71"/>
  <c r="E71"/>
  <c r="F71"/>
  <c r="L71"/>
  <c r="B70"/>
  <c r="C70"/>
  <c r="D70"/>
  <c r="E70"/>
  <c r="F70"/>
  <c r="L70"/>
  <c r="B69"/>
  <c r="C69"/>
  <c r="D69"/>
  <c r="E69"/>
  <c r="F69"/>
  <c r="L69"/>
  <c r="B68"/>
  <c r="C68"/>
  <c r="D68"/>
  <c r="E68"/>
  <c r="F68"/>
  <c r="L68"/>
  <c r="B67"/>
  <c r="C67"/>
  <c r="D67"/>
  <c r="E67"/>
  <c r="F67"/>
  <c r="L67"/>
  <c r="B66"/>
  <c r="C66"/>
  <c r="D66"/>
  <c r="E66"/>
  <c r="F66"/>
  <c r="L66"/>
  <c r="B65"/>
  <c r="C65"/>
  <c r="D65"/>
  <c r="E65"/>
  <c r="F65"/>
  <c r="L65"/>
  <c r="B64"/>
  <c r="C64"/>
  <c r="D64"/>
  <c r="E64"/>
  <c r="F64"/>
  <c r="L64"/>
  <c r="B63"/>
  <c r="C63"/>
  <c r="D63"/>
  <c r="E63"/>
  <c r="F63"/>
  <c r="L63"/>
  <c r="B62"/>
  <c r="C62"/>
  <c r="D62"/>
  <c r="E62"/>
  <c r="F62"/>
  <c r="L62"/>
  <c r="B61"/>
  <c r="C61"/>
  <c r="D61"/>
  <c r="E61"/>
  <c r="F61"/>
  <c r="L61"/>
  <c r="B60"/>
  <c r="C60"/>
  <c r="D60"/>
  <c r="E60"/>
  <c r="F60"/>
  <c r="L60"/>
  <c r="B59"/>
  <c r="C59"/>
  <c r="D59"/>
  <c r="E59"/>
  <c r="F59"/>
  <c r="L59"/>
  <c r="B58"/>
  <c r="C58"/>
  <c r="D58"/>
  <c r="E58"/>
  <c r="F58"/>
  <c r="L58"/>
  <c r="B57"/>
  <c r="C57"/>
  <c r="D57"/>
  <c r="E57"/>
  <c r="F57"/>
  <c r="L57"/>
  <c r="B56"/>
  <c r="C56"/>
  <c r="D56"/>
  <c r="E56"/>
  <c r="F56"/>
  <c r="L56"/>
  <c r="B55"/>
  <c r="C55"/>
  <c r="D55"/>
  <c r="E55"/>
  <c r="F55"/>
  <c r="L55"/>
  <c r="B54"/>
  <c r="C54"/>
  <c r="D54"/>
  <c r="E54"/>
  <c r="F54"/>
  <c r="L54"/>
  <c r="B53"/>
  <c r="C53"/>
  <c r="D53"/>
  <c r="E53"/>
  <c r="F53"/>
  <c r="L53"/>
  <c r="B52"/>
  <c r="C52"/>
  <c r="D52"/>
  <c r="E52"/>
  <c r="F52"/>
  <c r="L52"/>
  <c r="B51"/>
  <c r="C51"/>
  <c r="D51"/>
  <c r="E51"/>
  <c r="F51"/>
  <c r="L51"/>
  <c r="B50"/>
  <c r="C50"/>
  <c r="D50"/>
  <c r="E50"/>
  <c r="F50"/>
  <c r="L50"/>
  <c r="B49"/>
  <c r="C49"/>
  <c r="D49"/>
  <c r="E49"/>
  <c r="F49"/>
  <c r="L49"/>
  <c r="B48"/>
  <c r="C48"/>
  <c r="D48"/>
  <c r="E48"/>
  <c r="F48"/>
  <c r="L48"/>
  <c r="B47"/>
  <c r="C47"/>
  <c r="D47"/>
  <c r="E47"/>
  <c r="F47"/>
  <c r="L47"/>
  <c r="B46"/>
  <c r="C46"/>
  <c r="D46"/>
  <c r="E46"/>
  <c r="F46"/>
  <c r="L46"/>
  <c r="B45"/>
  <c r="C45"/>
  <c r="D45"/>
  <c r="E45"/>
  <c r="F45"/>
  <c r="L45"/>
  <c r="B44"/>
  <c r="C44"/>
  <c r="D44"/>
  <c r="E44"/>
  <c r="F44"/>
  <c r="L44"/>
  <c r="B43"/>
  <c r="C43"/>
  <c r="D43"/>
  <c r="E43"/>
  <c r="F43"/>
  <c r="L43"/>
  <c r="B42"/>
  <c r="C42"/>
  <c r="D42"/>
  <c r="E42"/>
  <c r="F42"/>
  <c r="L42"/>
  <c r="B41"/>
  <c r="C41"/>
  <c r="D41"/>
  <c r="E41"/>
  <c r="F41"/>
  <c r="L41"/>
  <c r="B40"/>
  <c r="C40"/>
  <c r="D40"/>
  <c r="E40"/>
  <c r="F40"/>
  <c r="L40"/>
  <c r="B39"/>
  <c r="C39"/>
  <c r="D39"/>
  <c r="E39"/>
  <c r="F39"/>
  <c r="L39"/>
  <c r="B38"/>
  <c r="C38"/>
  <c r="D38"/>
  <c r="E38"/>
  <c r="F38"/>
  <c r="L38"/>
  <c r="B37"/>
  <c r="C37"/>
  <c r="D37"/>
  <c r="E37"/>
  <c r="F37"/>
  <c r="L37"/>
  <c r="B36"/>
  <c r="C36"/>
  <c r="D36"/>
  <c r="E36"/>
  <c r="F36"/>
  <c r="L36"/>
  <c r="B35"/>
  <c r="C35"/>
  <c r="D35"/>
  <c r="E35"/>
  <c r="F35"/>
  <c r="L35"/>
  <c r="B34"/>
  <c r="C34"/>
  <c r="D34"/>
  <c r="E34"/>
  <c r="F34"/>
  <c r="L34"/>
  <c r="B33"/>
  <c r="C33"/>
  <c r="D33"/>
  <c r="E33"/>
  <c r="F33"/>
  <c r="L33"/>
  <c r="B32"/>
  <c r="C32"/>
  <c r="D32"/>
  <c r="E32"/>
  <c r="F32"/>
  <c r="L32"/>
  <c r="B31"/>
  <c r="C31"/>
  <c r="D31"/>
  <c r="E31"/>
  <c r="F31"/>
  <c r="L31"/>
  <c r="B30"/>
  <c r="C30"/>
  <c r="D30"/>
  <c r="E30"/>
  <c r="F30"/>
  <c r="L30"/>
  <c r="B29"/>
  <c r="C29"/>
  <c r="D29"/>
  <c r="E29"/>
  <c r="F29"/>
  <c r="L29"/>
  <c r="B28"/>
  <c r="C28"/>
  <c r="D28"/>
  <c r="E28"/>
  <c r="F28"/>
  <c r="L28"/>
  <c r="B27"/>
  <c r="C27"/>
  <c r="D27"/>
  <c r="E27"/>
  <c r="F27"/>
  <c r="L27"/>
  <c r="B26"/>
  <c r="C26"/>
  <c r="D26"/>
  <c r="E26"/>
  <c r="F26"/>
  <c r="L26"/>
  <c r="B25"/>
  <c r="C25"/>
  <c r="D25"/>
  <c r="E25"/>
  <c r="F25"/>
  <c r="L25"/>
  <c r="B24"/>
  <c r="C24"/>
  <c r="D24"/>
  <c r="E24"/>
  <c r="F24"/>
  <c r="L24"/>
  <c r="B23"/>
  <c r="C23"/>
  <c r="D23"/>
  <c r="E23"/>
  <c r="F23"/>
  <c r="L23"/>
  <c r="B22"/>
  <c r="C22"/>
  <c r="D22"/>
  <c r="E22"/>
  <c r="F22"/>
  <c r="L22"/>
  <c r="B21"/>
  <c r="C21"/>
  <c r="D21"/>
  <c r="E21"/>
  <c r="F21"/>
  <c r="L21"/>
  <c r="B20"/>
  <c r="C20"/>
  <c r="D20"/>
  <c r="E20"/>
  <c r="F20"/>
  <c r="L20"/>
  <c r="B19"/>
  <c r="C19"/>
  <c r="D19"/>
  <c r="E19"/>
  <c r="F19"/>
  <c r="L19"/>
  <c r="B18"/>
  <c r="C18"/>
  <c r="D18"/>
  <c r="E18"/>
  <c r="F18"/>
  <c r="L18"/>
  <c r="B17"/>
  <c r="C17"/>
  <c r="D17"/>
  <c r="E17"/>
  <c r="F17"/>
  <c r="L17"/>
  <c r="B16"/>
  <c r="C16"/>
  <c r="D16"/>
  <c r="E16"/>
  <c r="F16"/>
  <c r="L16"/>
  <c r="B15"/>
  <c r="C15"/>
  <c r="D15"/>
  <c r="E15"/>
  <c r="F15"/>
  <c r="L15"/>
  <c r="B14"/>
  <c r="C14"/>
  <c r="D14"/>
  <c r="E14"/>
  <c r="F14"/>
  <c r="L14"/>
  <c r="B13"/>
  <c r="C13"/>
  <c r="D13"/>
  <c r="E13"/>
  <c r="F13"/>
  <c r="L13"/>
  <c r="B12"/>
  <c r="C12"/>
  <c r="D12"/>
  <c r="E12"/>
  <c r="F12"/>
  <c r="L12"/>
  <c r="B11"/>
  <c r="C11"/>
  <c r="D11"/>
  <c r="E11"/>
  <c r="F11"/>
  <c r="L11"/>
  <c r="B10"/>
  <c r="C10"/>
  <c r="D10"/>
  <c r="E10"/>
  <c r="F10"/>
  <c r="L10"/>
  <c r="B9"/>
  <c r="C9"/>
  <c r="D9"/>
  <c r="E9"/>
  <c r="F9"/>
  <c r="L9"/>
  <c r="B8"/>
  <c r="C8"/>
  <c r="D8"/>
  <c r="E8"/>
  <c r="F8"/>
  <c r="L8"/>
  <c r="B7"/>
  <c r="C7"/>
  <c r="D7"/>
  <c r="E7"/>
  <c r="F7"/>
  <c r="L7"/>
  <c r="B6"/>
  <c r="C6"/>
  <c r="D6"/>
  <c r="E6"/>
  <c r="F6"/>
  <c r="L6"/>
  <c r="B5"/>
  <c r="C5"/>
  <c r="D5"/>
  <c r="E5"/>
  <c r="F5"/>
  <c r="L5"/>
  <c r="B4"/>
  <c r="C4"/>
  <c r="D4"/>
  <c r="E4"/>
  <c r="F4"/>
  <c r="L4"/>
  <c r="B3"/>
  <c r="C3"/>
  <c r="D3"/>
  <c r="E3"/>
  <c r="F3"/>
  <c r="L3"/>
  <c r="D51" i="7"/>
  <c r="D52"/>
  <c r="D16"/>
  <c r="D88"/>
  <c r="D47"/>
  <c r="D65"/>
  <c r="D66"/>
  <c r="D30"/>
  <c r="D53"/>
  <c r="D4"/>
  <c r="D75"/>
  <c r="D3"/>
  <c r="D2"/>
  <c r="D5"/>
  <c r="D6"/>
  <c r="D7"/>
  <c r="D8"/>
  <c r="D9"/>
  <c r="D10"/>
  <c r="D11"/>
  <c r="D12"/>
  <c r="D13"/>
  <c r="D14"/>
  <c r="D15"/>
  <c r="D17"/>
  <c r="D18"/>
  <c r="D19"/>
  <c r="D20"/>
  <c r="D21"/>
  <c r="D22"/>
  <c r="D23"/>
  <c r="D24"/>
  <c r="D25"/>
  <c r="D26"/>
  <c r="D27"/>
  <c r="D28"/>
  <c r="D29"/>
  <c r="D31"/>
  <c r="D32"/>
  <c r="D33"/>
  <c r="D34"/>
  <c r="D35"/>
  <c r="D36"/>
  <c r="D37"/>
  <c r="D38"/>
  <c r="D39"/>
  <c r="D40"/>
  <c r="D41"/>
  <c r="D42"/>
  <c r="D43"/>
  <c r="D44"/>
  <c r="D45"/>
  <c r="D46"/>
  <c r="D48"/>
  <c r="D49"/>
  <c r="D50"/>
  <c r="D54"/>
  <c r="D55"/>
  <c r="D56"/>
  <c r="D57"/>
  <c r="D58"/>
  <c r="D59"/>
  <c r="D60"/>
  <c r="D61"/>
  <c r="D62"/>
  <c r="D63"/>
  <c r="D64"/>
  <c r="D67"/>
  <c r="D68"/>
  <c r="D69"/>
  <c r="D70"/>
  <c r="D71"/>
  <c r="D72"/>
  <c r="D73"/>
  <c r="D74"/>
  <c r="D76"/>
  <c r="D77"/>
  <c r="D78"/>
  <c r="D79"/>
  <c r="D80"/>
  <c r="D81"/>
  <c r="D82"/>
  <c r="D83"/>
  <c r="D84"/>
  <c r="D85"/>
  <c r="D86"/>
  <c r="D87"/>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F3"/>
  <c r="E3"/>
  <c r="G3"/>
  <c r="F4"/>
  <c r="E4"/>
  <c r="G4"/>
  <c r="F5"/>
  <c r="G5"/>
  <c r="F6"/>
  <c r="G6"/>
  <c r="F7"/>
  <c r="G7"/>
  <c r="F8"/>
  <c r="G8"/>
  <c r="F9"/>
  <c r="G9"/>
  <c r="F10"/>
  <c r="E10"/>
  <c r="G10"/>
  <c r="F11"/>
  <c r="E11"/>
  <c r="G11"/>
  <c r="F12"/>
  <c r="G12"/>
  <c r="F13"/>
  <c r="E13"/>
  <c r="G13"/>
  <c r="F14"/>
  <c r="G14"/>
  <c r="F15"/>
  <c r="G15"/>
  <c r="F16"/>
  <c r="G16"/>
  <c r="F17"/>
  <c r="G17"/>
  <c r="F18"/>
  <c r="G18"/>
  <c r="F19"/>
  <c r="G19"/>
  <c r="F20"/>
  <c r="G20"/>
  <c r="F21"/>
  <c r="E21"/>
  <c r="G21"/>
  <c r="F22"/>
  <c r="E22"/>
  <c r="G22"/>
  <c r="F23"/>
  <c r="E23"/>
  <c r="G23"/>
  <c r="F24"/>
  <c r="E24"/>
  <c r="G24"/>
  <c r="F25"/>
  <c r="E25"/>
  <c r="G25"/>
  <c r="F26"/>
  <c r="E26"/>
  <c r="G26"/>
  <c r="F27"/>
  <c r="E27"/>
  <c r="G27"/>
  <c r="F28"/>
  <c r="E28"/>
  <c r="G28"/>
  <c r="F29"/>
  <c r="E29"/>
  <c r="G29"/>
  <c r="F30"/>
  <c r="E30"/>
  <c r="G30"/>
  <c r="F31"/>
  <c r="E31"/>
  <c r="G31"/>
  <c r="F32"/>
  <c r="G32"/>
  <c r="F33"/>
  <c r="G33"/>
  <c r="F34"/>
  <c r="E34"/>
  <c r="G34"/>
  <c r="F35"/>
  <c r="E35"/>
  <c r="G35"/>
  <c r="F36"/>
  <c r="E36"/>
  <c r="G36"/>
  <c r="F37"/>
  <c r="E37"/>
  <c r="G37"/>
  <c r="F38"/>
  <c r="E38"/>
  <c r="G38"/>
  <c r="F39"/>
  <c r="E39"/>
  <c r="G39"/>
  <c r="F40"/>
  <c r="E40"/>
  <c r="G40"/>
  <c r="F41"/>
  <c r="E41"/>
  <c r="G41"/>
  <c r="F42"/>
  <c r="E42"/>
  <c r="G42"/>
  <c r="F43"/>
  <c r="G43"/>
  <c r="F44"/>
  <c r="E44"/>
  <c r="G44"/>
  <c r="F45"/>
  <c r="G45"/>
  <c r="F46"/>
  <c r="E46"/>
  <c r="G46"/>
  <c r="F47"/>
  <c r="G47"/>
  <c r="F48"/>
  <c r="G48"/>
  <c r="F49"/>
  <c r="E49"/>
  <c r="G49"/>
  <c r="F50"/>
  <c r="E50"/>
  <c r="G50"/>
  <c r="F51"/>
  <c r="E51"/>
  <c r="G51"/>
  <c r="F52"/>
  <c r="E52"/>
  <c r="G52"/>
  <c r="F53"/>
  <c r="E53"/>
  <c r="G53"/>
  <c r="F54"/>
  <c r="E54"/>
  <c r="G54"/>
  <c r="F55"/>
  <c r="E55"/>
  <c r="G55"/>
  <c r="F56"/>
  <c r="G56"/>
  <c r="F57"/>
  <c r="G57"/>
  <c r="F58"/>
  <c r="G58"/>
  <c r="F59"/>
  <c r="G59"/>
  <c r="F60"/>
  <c r="E60"/>
  <c r="G60"/>
  <c r="F61"/>
  <c r="G61"/>
  <c r="F62"/>
  <c r="E62"/>
  <c r="G62"/>
  <c r="F63"/>
  <c r="E63"/>
  <c r="G63"/>
  <c r="F64"/>
  <c r="G64"/>
  <c r="F65"/>
  <c r="E65"/>
  <c r="G65"/>
  <c r="F66"/>
  <c r="E66"/>
  <c r="G66"/>
  <c r="F67"/>
  <c r="E67"/>
  <c r="G67"/>
  <c r="F68"/>
  <c r="G68"/>
  <c r="F69"/>
  <c r="G69"/>
  <c r="F70"/>
  <c r="G70"/>
  <c r="F71"/>
  <c r="G71"/>
  <c r="F72"/>
  <c r="G72"/>
  <c r="F73"/>
  <c r="G73"/>
  <c r="F74"/>
  <c r="E74"/>
  <c r="G74"/>
  <c r="F75"/>
  <c r="G75"/>
  <c r="F76"/>
  <c r="G76"/>
  <c r="F77"/>
  <c r="G77"/>
  <c r="F78"/>
  <c r="E78"/>
  <c r="G78"/>
  <c r="F79"/>
  <c r="G79"/>
  <c r="F80"/>
  <c r="E80"/>
  <c r="G80"/>
  <c r="F81"/>
  <c r="E81"/>
  <c r="G81"/>
  <c r="F82"/>
  <c r="E82"/>
  <c r="G82"/>
  <c r="F83"/>
  <c r="E83"/>
  <c r="G83"/>
  <c r="F84"/>
  <c r="E84"/>
  <c r="G84"/>
  <c r="F85"/>
  <c r="E85"/>
  <c r="G85"/>
  <c r="F86"/>
  <c r="E86"/>
  <c r="G86"/>
  <c r="F87"/>
  <c r="E87"/>
  <c r="G87"/>
  <c r="F88"/>
  <c r="E88"/>
  <c r="G88"/>
  <c r="F89"/>
  <c r="E89"/>
  <c r="G89"/>
  <c r="F90"/>
  <c r="E90"/>
  <c r="G90"/>
  <c r="F91"/>
  <c r="E91"/>
  <c r="G91"/>
  <c r="F92"/>
  <c r="E92"/>
  <c r="G92"/>
  <c r="F93"/>
  <c r="E93"/>
  <c r="G93"/>
  <c r="F94"/>
  <c r="E94"/>
  <c r="G94"/>
  <c r="F95"/>
  <c r="E95"/>
  <c r="G95"/>
  <c r="F96"/>
  <c r="E96"/>
  <c r="G96"/>
  <c r="F97"/>
  <c r="E97"/>
  <c r="G97"/>
  <c r="F98"/>
  <c r="E98"/>
  <c r="G98"/>
  <c r="F99"/>
  <c r="E99"/>
  <c r="G99"/>
  <c r="F100"/>
  <c r="E100"/>
  <c r="G100"/>
  <c r="F101"/>
  <c r="E101"/>
  <c r="G101"/>
  <c r="F102"/>
  <c r="E102"/>
  <c r="G102"/>
  <c r="F103"/>
  <c r="E103"/>
  <c r="G103"/>
  <c r="F104"/>
  <c r="E104"/>
  <c r="G104"/>
  <c r="F105"/>
  <c r="E105"/>
  <c r="G105"/>
  <c r="F106"/>
  <c r="E106"/>
  <c r="G106"/>
  <c r="F107"/>
  <c r="E107"/>
  <c r="G107"/>
  <c r="F108"/>
  <c r="E108"/>
  <c r="G108"/>
  <c r="F109"/>
  <c r="E109"/>
  <c r="G109"/>
  <c r="F110"/>
  <c r="E110"/>
  <c r="G110"/>
  <c r="F111"/>
  <c r="E111"/>
  <c r="G111"/>
  <c r="F112"/>
  <c r="E112"/>
  <c r="G112"/>
  <c r="F113"/>
  <c r="E113"/>
  <c r="G113"/>
  <c r="F114"/>
  <c r="E114"/>
  <c r="G114"/>
  <c r="F115"/>
  <c r="E115"/>
  <c r="G115"/>
  <c r="F116"/>
  <c r="E116"/>
  <c r="G116"/>
  <c r="F117"/>
  <c r="E117"/>
  <c r="G117"/>
  <c r="F118"/>
  <c r="E118"/>
  <c r="G118"/>
  <c r="F119"/>
  <c r="E119"/>
  <c r="G119"/>
  <c r="F120"/>
  <c r="E120"/>
  <c r="G120"/>
  <c r="F121"/>
  <c r="E121"/>
  <c r="G121"/>
  <c r="F122"/>
  <c r="E122"/>
  <c r="G122"/>
  <c r="F123"/>
  <c r="E123"/>
  <c r="G123"/>
  <c r="F124"/>
  <c r="E124"/>
  <c r="G124"/>
  <c r="F125"/>
  <c r="E125"/>
  <c r="G125"/>
  <c r="F126"/>
  <c r="E126"/>
  <c r="G126"/>
  <c r="F127"/>
  <c r="E127"/>
  <c r="G127"/>
  <c r="F128"/>
  <c r="E128"/>
  <c r="G128"/>
  <c r="F129"/>
  <c r="E129"/>
  <c r="G129"/>
  <c r="F130"/>
  <c r="E130"/>
  <c r="G130"/>
  <c r="F131"/>
  <c r="E131"/>
  <c r="G131"/>
  <c r="F132"/>
  <c r="E132"/>
  <c r="G132"/>
  <c r="F133"/>
  <c r="E133"/>
  <c r="G133"/>
  <c r="F134"/>
  <c r="E134"/>
  <c r="G134"/>
  <c r="F135"/>
  <c r="E135"/>
  <c r="G135"/>
  <c r="F136"/>
  <c r="E136"/>
  <c r="G136"/>
  <c r="F137"/>
  <c r="E137"/>
  <c r="G137"/>
  <c r="F138"/>
  <c r="E138"/>
  <c r="G138"/>
  <c r="F139"/>
  <c r="E139"/>
  <c r="G139"/>
  <c r="F140"/>
  <c r="E140"/>
  <c r="G140"/>
  <c r="F141"/>
  <c r="E141"/>
  <c r="G141"/>
  <c r="F142"/>
  <c r="E142"/>
  <c r="G142"/>
  <c r="F143"/>
  <c r="E143"/>
  <c r="G143"/>
  <c r="F144"/>
  <c r="E144"/>
  <c r="G144"/>
  <c r="F145"/>
  <c r="E145"/>
  <c r="G145"/>
  <c r="F146"/>
  <c r="E146"/>
  <c r="G146"/>
  <c r="F147"/>
  <c r="E147"/>
  <c r="G147"/>
  <c r="F148"/>
  <c r="E148"/>
  <c r="G148"/>
  <c r="F149"/>
  <c r="E149"/>
  <c r="G149"/>
  <c r="F150"/>
  <c r="E150"/>
  <c r="G150"/>
  <c r="F1"/>
  <c r="G1"/>
  <c r="F2"/>
  <c r="G2"/>
  <c r="F151"/>
  <c r="G151"/>
  <c r="F152"/>
  <c r="G152"/>
  <c r="F153"/>
  <c r="G153"/>
  <c r="F154"/>
  <c r="G154"/>
  <c r="F155"/>
  <c r="G155"/>
  <c r="F156"/>
  <c r="G156"/>
  <c r="F157"/>
  <c r="G157"/>
  <c r="F158"/>
  <c r="G158"/>
  <c r="F159"/>
  <c r="G159"/>
  <c r="F160"/>
  <c r="G160"/>
  <c r="F161"/>
  <c r="G161"/>
  <c r="F162"/>
  <c r="G162"/>
  <c r="F163"/>
  <c r="G163"/>
  <c r="F164"/>
  <c r="G164"/>
  <c r="F165"/>
  <c r="G165"/>
  <c r="F166"/>
  <c r="G166"/>
  <c r="F167"/>
  <c r="G167"/>
  <c r="F168"/>
  <c r="G168"/>
  <c r="F169"/>
  <c r="G169"/>
  <c r="F170"/>
  <c r="G170"/>
  <c r="F171"/>
  <c r="G171"/>
  <c r="F172"/>
  <c r="G172"/>
  <c r="F173"/>
  <c r="G173"/>
  <c r="F174"/>
  <c r="G174"/>
  <c r="F175"/>
  <c r="G175"/>
  <c r="F176"/>
  <c r="G176"/>
  <c r="F177"/>
  <c r="G177"/>
  <c r="F178"/>
  <c r="G178"/>
  <c r="F179"/>
  <c r="G179"/>
  <c r="F180"/>
  <c r="G180"/>
  <c r="F181"/>
  <c r="G181"/>
  <c r="F182"/>
  <c r="G182"/>
  <c r="F183"/>
  <c r="G183"/>
  <c r="F184"/>
  <c r="G184"/>
  <c r="F185"/>
  <c r="G185"/>
  <c r="F186"/>
  <c r="G186"/>
  <c r="F187"/>
  <c r="G187"/>
  <c r="F188"/>
  <c r="G188"/>
  <c r="F189"/>
  <c r="G189"/>
  <c r="F190"/>
  <c r="G190"/>
  <c r="F191"/>
  <c r="G191"/>
  <c r="F192"/>
  <c r="G192"/>
  <c r="F193"/>
  <c r="G193"/>
  <c r="F194"/>
  <c r="G194"/>
  <c r="F195"/>
  <c r="G195"/>
  <c r="F196"/>
  <c r="G196"/>
  <c r="F197"/>
  <c r="G197"/>
  <c r="F198"/>
  <c r="G198"/>
  <c r="F199"/>
  <c r="G199"/>
  <c r="F200"/>
  <c r="G200"/>
  <c r="F201"/>
  <c r="G201"/>
  <c r="F202"/>
  <c r="G202"/>
  <c r="F203"/>
  <c r="G203"/>
  <c r="F204"/>
  <c r="G204"/>
  <c r="F205"/>
  <c r="G205"/>
  <c r="F206"/>
  <c r="G206"/>
  <c r="F207"/>
  <c r="G207"/>
  <c r="F208"/>
  <c r="G208"/>
  <c r="F209"/>
  <c r="G209"/>
  <c r="F210"/>
  <c r="G210"/>
  <c r="F211"/>
  <c r="G211"/>
  <c r="F212"/>
  <c r="G212"/>
  <c r="F213"/>
  <c r="G213"/>
  <c r="F214"/>
  <c r="G214"/>
  <c r="F215"/>
  <c r="G215"/>
  <c r="F216"/>
  <c r="G216"/>
  <c r="F217"/>
  <c r="G217"/>
  <c r="F218"/>
  <c r="G218"/>
  <c r="F219"/>
  <c r="G219"/>
  <c r="F220"/>
  <c r="G220"/>
  <c r="F221"/>
  <c r="G221"/>
  <c r="F222"/>
  <c r="G222"/>
  <c r="F223"/>
  <c r="G223"/>
  <c r="F224"/>
  <c r="G224"/>
  <c r="F225"/>
  <c r="G225"/>
  <c r="F226"/>
  <c r="G226"/>
  <c r="F227"/>
  <c r="G227"/>
  <c r="F228"/>
  <c r="G228"/>
  <c r="F229"/>
  <c r="G229"/>
  <c r="F230"/>
  <c r="G230"/>
  <c r="F231"/>
  <c r="G231"/>
  <c r="F232"/>
  <c r="G232"/>
  <c r="H3"/>
  <c r="I3"/>
  <c r="H1"/>
  <c r="I1"/>
  <c r="H2"/>
  <c r="I2"/>
  <c r="H4"/>
  <c r="I4"/>
  <c r="H5"/>
  <c r="I5"/>
  <c r="H6"/>
  <c r="I6"/>
  <c r="H7"/>
  <c r="I7"/>
  <c r="H8"/>
  <c r="I8"/>
  <c r="H9"/>
  <c r="I9"/>
  <c r="H10"/>
  <c r="I10"/>
  <c r="H11"/>
  <c r="I11"/>
  <c r="H12"/>
  <c r="I12"/>
  <c r="H13"/>
  <c r="I13"/>
  <c r="H14"/>
  <c r="I14"/>
  <c r="H15"/>
  <c r="I15"/>
  <c r="H16"/>
  <c r="I16"/>
  <c r="H17"/>
  <c r="I17"/>
  <c r="H18"/>
  <c r="I18"/>
  <c r="H19"/>
  <c r="I19"/>
  <c r="H20"/>
  <c r="I20"/>
  <c r="H21"/>
  <c r="I21"/>
  <c r="H22"/>
  <c r="I22"/>
  <c r="H23"/>
  <c r="I23"/>
  <c r="H24"/>
  <c r="I24"/>
  <c r="H25"/>
  <c r="I25"/>
  <c r="H26"/>
  <c r="I26"/>
  <c r="H27"/>
  <c r="I27"/>
  <c r="H28"/>
  <c r="I28"/>
  <c r="H29"/>
  <c r="I29"/>
  <c r="H30"/>
  <c r="I30"/>
  <c r="H31"/>
  <c r="I31"/>
  <c r="H32"/>
  <c r="I32"/>
  <c r="H33"/>
  <c r="I33"/>
  <c r="H34"/>
  <c r="I34"/>
  <c r="H35"/>
  <c r="I35"/>
  <c r="H36"/>
  <c r="I36"/>
  <c r="H37"/>
  <c r="I37"/>
  <c r="H38"/>
  <c r="I38"/>
  <c r="H39"/>
  <c r="I39"/>
  <c r="H40"/>
  <c r="I40"/>
  <c r="H41"/>
  <c r="I41"/>
  <c r="H42"/>
  <c r="I42"/>
  <c r="H43"/>
  <c r="I43"/>
  <c r="H44"/>
  <c r="I44"/>
  <c r="H45"/>
  <c r="I45"/>
  <c r="H46"/>
  <c r="I46"/>
  <c r="H47"/>
  <c r="I47"/>
  <c r="H48"/>
  <c r="I48"/>
  <c r="H49"/>
  <c r="I49"/>
  <c r="H50"/>
  <c r="I50"/>
  <c r="H51"/>
  <c r="I51"/>
  <c r="H52"/>
  <c r="I52"/>
  <c r="H53"/>
  <c r="I53"/>
  <c r="H54"/>
  <c r="I54"/>
  <c r="H55"/>
  <c r="I55"/>
  <c r="H56"/>
  <c r="I56"/>
  <c r="H57"/>
  <c r="I57"/>
  <c r="H58"/>
  <c r="I58"/>
  <c r="H59"/>
  <c r="I59"/>
  <c r="H60"/>
  <c r="I60"/>
  <c r="H61"/>
  <c r="I61"/>
  <c r="H62"/>
  <c r="I62"/>
  <c r="H63"/>
  <c r="I63"/>
  <c r="H64"/>
  <c r="I64"/>
  <c r="H65"/>
  <c r="I65"/>
  <c r="H66"/>
  <c r="I66"/>
  <c r="H67"/>
  <c r="I67"/>
  <c r="H68"/>
  <c r="I68"/>
  <c r="H69"/>
  <c r="I69"/>
  <c r="H70"/>
  <c r="I70"/>
  <c r="H71"/>
  <c r="I71"/>
  <c r="H72"/>
  <c r="I72"/>
  <c r="H73"/>
  <c r="I73"/>
  <c r="H74"/>
  <c r="I74"/>
  <c r="H75"/>
  <c r="I75"/>
  <c r="H76"/>
  <c r="I76"/>
  <c r="H77"/>
  <c r="I77"/>
  <c r="H78"/>
  <c r="I78"/>
  <c r="H79"/>
  <c r="I79"/>
  <c r="H80"/>
  <c r="I80"/>
  <c r="H81"/>
  <c r="I81"/>
  <c r="H82"/>
  <c r="I82"/>
  <c r="H83"/>
  <c r="I83"/>
  <c r="H84"/>
  <c r="I84"/>
  <c r="H85"/>
  <c r="I85"/>
  <c r="H86"/>
  <c r="I86"/>
  <c r="H87"/>
  <c r="I87"/>
  <c r="H88"/>
  <c r="I88"/>
  <c r="H89"/>
  <c r="I89"/>
  <c r="H90"/>
  <c r="I90"/>
  <c r="H91"/>
  <c r="I91"/>
  <c r="H92"/>
  <c r="I92"/>
  <c r="H93"/>
  <c r="I93"/>
  <c r="H94"/>
  <c r="I94"/>
  <c r="H95"/>
  <c r="I95"/>
  <c r="H96"/>
  <c r="I96"/>
  <c r="H97"/>
  <c r="I97"/>
  <c r="H98"/>
  <c r="I98"/>
  <c r="H99"/>
  <c r="I99"/>
  <c r="H100"/>
  <c r="I100"/>
  <c r="H101"/>
  <c r="I101"/>
  <c r="H102"/>
  <c r="I102"/>
  <c r="H103"/>
  <c r="I103"/>
  <c r="H104"/>
  <c r="I104"/>
  <c r="H105"/>
  <c r="I105"/>
  <c r="H106"/>
  <c r="I106"/>
  <c r="H107"/>
  <c r="I107"/>
  <c r="H108"/>
  <c r="I108"/>
  <c r="H109"/>
  <c r="I109"/>
  <c r="H110"/>
  <c r="I110"/>
  <c r="H111"/>
  <c r="I111"/>
  <c r="H112"/>
  <c r="I112"/>
  <c r="H113"/>
  <c r="I113"/>
  <c r="H114"/>
  <c r="I114"/>
  <c r="H115"/>
  <c r="I115"/>
  <c r="H116"/>
  <c r="I116"/>
  <c r="H117"/>
  <c r="I117"/>
  <c r="H118"/>
  <c r="I118"/>
  <c r="H119"/>
  <c r="I119"/>
  <c r="H120"/>
  <c r="I120"/>
  <c r="H121"/>
  <c r="I121"/>
  <c r="H122"/>
  <c r="I122"/>
  <c r="H123"/>
  <c r="I123"/>
  <c r="H124"/>
  <c r="I124"/>
  <c r="H125"/>
  <c r="I125"/>
  <c r="H126"/>
  <c r="I126"/>
  <c r="H127"/>
  <c r="I127"/>
  <c r="H128"/>
  <c r="I128"/>
  <c r="H129"/>
  <c r="I129"/>
  <c r="H130"/>
  <c r="I130"/>
  <c r="H131"/>
  <c r="I131"/>
  <c r="H132"/>
  <c r="I132"/>
  <c r="H133"/>
  <c r="I133"/>
  <c r="H134"/>
  <c r="I134"/>
  <c r="H135"/>
  <c r="I135"/>
  <c r="H136"/>
  <c r="I136"/>
  <c r="H137"/>
  <c r="I137"/>
  <c r="H138"/>
  <c r="I138"/>
  <c r="H139"/>
  <c r="I139"/>
  <c r="H140"/>
  <c r="I140"/>
  <c r="H141"/>
  <c r="I141"/>
  <c r="H142"/>
  <c r="I142"/>
  <c r="H143"/>
  <c r="I143"/>
  <c r="H144"/>
  <c r="I144"/>
  <c r="H145"/>
  <c r="I145"/>
  <c r="H146"/>
  <c r="I146"/>
  <c r="H147"/>
  <c r="I147"/>
  <c r="H148"/>
  <c r="I148"/>
  <c r="H149"/>
  <c r="I149"/>
  <c r="H150"/>
  <c r="I150"/>
  <c r="H151"/>
  <c r="I151"/>
  <c r="H152"/>
  <c r="I152"/>
  <c r="H153"/>
  <c r="I153"/>
  <c r="H154"/>
  <c r="I154"/>
  <c r="H155"/>
  <c r="I155"/>
  <c r="H156"/>
  <c r="I156"/>
  <c r="H157"/>
  <c r="I157"/>
  <c r="H158"/>
  <c r="I158"/>
  <c r="H159"/>
  <c r="I159"/>
  <c r="H160"/>
  <c r="I160"/>
  <c r="H161"/>
  <c r="I161"/>
  <c r="H162"/>
  <c r="I162"/>
  <c r="H163"/>
  <c r="I163"/>
  <c r="H164"/>
  <c r="I164"/>
  <c r="H165"/>
  <c r="I165"/>
  <c r="H166"/>
  <c r="I166"/>
  <c r="H167"/>
  <c r="I167"/>
  <c r="H168"/>
  <c r="I168"/>
  <c r="H169"/>
  <c r="I169"/>
  <c r="H170"/>
  <c r="I170"/>
  <c r="H171"/>
  <c r="I171"/>
  <c r="H172"/>
  <c r="I172"/>
  <c r="H173"/>
  <c r="I173"/>
  <c r="H174"/>
  <c r="I174"/>
  <c r="H175"/>
  <c r="I175"/>
  <c r="H176"/>
  <c r="I176"/>
  <c r="H177"/>
  <c r="I177"/>
  <c r="H178"/>
  <c r="I178"/>
  <c r="H179"/>
  <c r="I179"/>
  <c r="H180"/>
  <c r="I180"/>
  <c r="H181"/>
  <c r="I181"/>
  <c r="H182"/>
  <c r="I182"/>
  <c r="H183"/>
  <c r="I183"/>
  <c r="H184"/>
  <c r="I184"/>
  <c r="H185"/>
  <c r="I185"/>
  <c r="H186"/>
  <c r="I186"/>
  <c r="H187"/>
  <c r="I187"/>
  <c r="H188"/>
  <c r="I188"/>
  <c r="H189"/>
  <c r="I189"/>
  <c r="H190"/>
  <c r="I190"/>
  <c r="H191"/>
  <c r="I191"/>
  <c r="H192"/>
  <c r="I192"/>
  <c r="H193"/>
  <c r="I193"/>
  <c r="H194"/>
  <c r="I194"/>
  <c r="H195"/>
  <c r="I195"/>
  <c r="H196"/>
  <c r="I196"/>
  <c r="H197"/>
  <c r="I197"/>
  <c r="H198"/>
  <c r="I198"/>
  <c r="H199"/>
  <c r="I199"/>
  <c r="H200"/>
  <c r="I200"/>
  <c r="H201"/>
  <c r="I201"/>
  <c r="H202"/>
  <c r="I202"/>
  <c r="H203"/>
  <c r="I203"/>
  <c r="H204"/>
  <c r="I204"/>
  <c r="H205"/>
  <c r="I205"/>
  <c r="H206"/>
  <c r="I206"/>
  <c r="H207"/>
  <c r="I207"/>
  <c r="H208"/>
  <c r="I208"/>
  <c r="H209"/>
  <c r="I209"/>
  <c r="H210"/>
  <c r="I210"/>
  <c r="H211"/>
  <c r="I211"/>
  <c r="H212"/>
  <c r="I212"/>
  <c r="H213"/>
  <c r="I213"/>
  <c r="H214"/>
  <c r="I214"/>
  <c r="H215"/>
  <c r="I215"/>
  <c r="H216"/>
  <c r="I216"/>
  <c r="H217"/>
  <c r="I217"/>
  <c r="H218"/>
  <c r="I218"/>
  <c r="H219"/>
  <c r="I219"/>
  <c r="H220"/>
  <c r="I220"/>
  <c r="H221"/>
  <c r="I221"/>
  <c r="H222"/>
  <c r="I222"/>
  <c r="H223"/>
  <c r="I223"/>
  <c r="H224"/>
  <c r="I224"/>
  <c r="H225"/>
  <c r="I225"/>
  <c r="H226"/>
  <c r="I226"/>
  <c r="H227"/>
  <c r="I227"/>
  <c r="H228"/>
  <c r="I228"/>
  <c r="H229"/>
  <c r="I229"/>
  <c r="H230"/>
  <c r="I230"/>
  <c r="H231"/>
  <c r="I231"/>
  <c r="H232"/>
  <c r="I232"/>
  <c r="J3"/>
  <c r="K3"/>
  <c r="J1"/>
  <c r="K1"/>
  <c r="J2"/>
  <c r="K2"/>
  <c r="J4"/>
  <c r="K4"/>
  <c r="J5"/>
  <c r="K5"/>
  <c r="J6"/>
  <c r="K6"/>
  <c r="J7"/>
  <c r="K7"/>
  <c r="J8"/>
  <c r="K8"/>
  <c r="J9"/>
  <c r="K9"/>
  <c r="J10"/>
  <c r="K10"/>
  <c r="J11"/>
  <c r="K11"/>
  <c r="J12"/>
  <c r="K12"/>
  <c r="J13"/>
  <c r="K13"/>
  <c r="J14"/>
  <c r="K14"/>
  <c r="J15"/>
  <c r="K15"/>
  <c r="J16"/>
  <c r="K16"/>
  <c r="J17"/>
  <c r="K17"/>
  <c r="J18"/>
  <c r="K18"/>
  <c r="J19"/>
  <c r="K19"/>
  <c r="J20"/>
  <c r="K20"/>
  <c r="J21"/>
  <c r="K21"/>
  <c r="J22"/>
  <c r="K22"/>
  <c r="J23"/>
  <c r="K23"/>
  <c r="J24"/>
  <c r="K24"/>
  <c r="J25"/>
  <c r="K25"/>
  <c r="J26"/>
  <c r="K26"/>
  <c r="J27"/>
  <c r="K27"/>
  <c r="J28"/>
  <c r="K28"/>
  <c r="J29"/>
  <c r="K29"/>
  <c r="J30"/>
  <c r="K30"/>
  <c r="J31"/>
  <c r="K31"/>
  <c r="J32"/>
  <c r="K32"/>
  <c r="J33"/>
  <c r="K33"/>
  <c r="J34"/>
  <c r="K34"/>
  <c r="J35"/>
  <c r="K35"/>
  <c r="J36"/>
  <c r="K36"/>
  <c r="J37"/>
  <c r="K37"/>
  <c r="J38"/>
  <c r="K38"/>
  <c r="J39"/>
  <c r="K39"/>
  <c r="J40"/>
  <c r="K40"/>
  <c r="J41"/>
  <c r="K41"/>
  <c r="J42"/>
  <c r="K42"/>
  <c r="J43"/>
  <c r="K43"/>
  <c r="J44"/>
  <c r="K44"/>
  <c r="J45"/>
  <c r="K45"/>
  <c r="J46"/>
  <c r="K46"/>
  <c r="J47"/>
  <c r="K47"/>
  <c r="J48"/>
  <c r="K48"/>
  <c r="J49"/>
  <c r="K49"/>
  <c r="J50"/>
  <c r="K50"/>
  <c r="J51"/>
  <c r="K51"/>
  <c r="J52"/>
  <c r="K52"/>
  <c r="J53"/>
  <c r="K53"/>
  <c r="J54"/>
  <c r="K54"/>
  <c r="J55"/>
  <c r="K55"/>
  <c r="J56"/>
  <c r="K56"/>
  <c r="J57"/>
  <c r="K57"/>
  <c r="J58"/>
  <c r="K58"/>
  <c r="J59"/>
  <c r="K59"/>
  <c r="J60"/>
  <c r="K60"/>
  <c r="J61"/>
  <c r="K61"/>
  <c r="J62"/>
  <c r="K62"/>
  <c r="J63"/>
  <c r="K63"/>
  <c r="J64"/>
  <c r="K64"/>
  <c r="J65"/>
  <c r="K65"/>
  <c r="J66"/>
  <c r="K66"/>
  <c r="J67"/>
  <c r="K67"/>
  <c r="J68"/>
  <c r="K68"/>
  <c r="J69"/>
  <c r="K69"/>
  <c r="J70"/>
  <c r="K70"/>
  <c r="J71"/>
  <c r="K71"/>
  <c r="J72"/>
  <c r="K72"/>
  <c r="J73"/>
  <c r="K73"/>
  <c r="J74"/>
  <c r="K74"/>
  <c r="J75"/>
  <c r="K75"/>
  <c r="J76"/>
  <c r="K76"/>
  <c r="J77"/>
  <c r="K77"/>
  <c r="J78"/>
  <c r="K78"/>
  <c r="J79"/>
  <c r="K79"/>
  <c r="J80"/>
  <c r="K80"/>
  <c r="J81"/>
  <c r="K81"/>
  <c r="J82"/>
  <c r="K82"/>
  <c r="J83"/>
  <c r="K83"/>
  <c r="J84"/>
  <c r="K84"/>
  <c r="J85"/>
  <c r="K85"/>
  <c r="J86"/>
  <c r="K86"/>
  <c r="J87"/>
  <c r="K87"/>
  <c r="J88"/>
  <c r="K88"/>
  <c r="J89"/>
  <c r="K89"/>
  <c r="J90"/>
  <c r="K90"/>
  <c r="J91"/>
  <c r="K91"/>
  <c r="J92"/>
  <c r="K92"/>
  <c r="J93"/>
  <c r="K93"/>
  <c r="J94"/>
  <c r="K94"/>
  <c r="J95"/>
  <c r="K95"/>
  <c r="J96"/>
  <c r="K96"/>
  <c r="J97"/>
  <c r="K97"/>
  <c r="J98"/>
  <c r="K98"/>
  <c r="J99"/>
  <c r="K99"/>
  <c r="J100"/>
  <c r="K100"/>
  <c r="J101"/>
  <c r="K101"/>
  <c r="J102"/>
  <c r="K102"/>
  <c r="J103"/>
  <c r="K103"/>
  <c r="J104"/>
  <c r="K104"/>
  <c r="J105"/>
  <c r="K105"/>
  <c r="J106"/>
  <c r="K106"/>
  <c r="J107"/>
  <c r="K107"/>
  <c r="J108"/>
  <c r="K108"/>
  <c r="J109"/>
  <c r="K109"/>
  <c r="J110"/>
  <c r="K110"/>
  <c r="J111"/>
  <c r="K111"/>
  <c r="J112"/>
  <c r="K112"/>
  <c r="J113"/>
  <c r="K113"/>
  <c r="J114"/>
  <c r="K114"/>
  <c r="J115"/>
  <c r="K115"/>
  <c r="J116"/>
  <c r="K116"/>
  <c r="J117"/>
  <c r="K117"/>
  <c r="J118"/>
  <c r="K118"/>
  <c r="J119"/>
  <c r="K119"/>
  <c r="J120"/>
  <c r="K120"/>
  <c r="J121"/>
  <c r="K121"/>
  <c r="J122"/>
  <c r="K122"/>
  <c r="J123"/>
  <c r="K123"/>
  <c r="J124"/>
  <c r="K124"/>
  <c r="J125"/>
  <c r="K125"/>
  <c r="J126"/>
  <c r="K126"/>
  <c r="J127"/>
  <c r="K127"/>
  <c r="J128"/>
  <c r="K128"/>
  <c r="J129"/>
  <c r="K129"/>
  <c r="J130"/>
  <c r="K130"/>
  <c r="J131"/>
  <c r="K131"/>
  <c r="J132"/>
  <c r="K132"/>
  <c r="J133"/>
  <c r="K133"/>
  <c r="J134"/>
  <c r="K134"/>
  <c r="J135"/>
  <c r="K135"/>
  <c r="J136"/>
  <c r="K136"/>
  <c r="J137"/>
  <c r="K137"/>
  <c r="J138"/>
  <c r="K138"/>
  <c r="J139"/>
  <c r="K139"/>
  <c r="J140"/>
  <c r="K140"/>
  <c r="J141"/>
  <c r="K141"/>
  <c r="J142"/>
  <c r="K142"/>
  <c r="J143"/>
  <c r="K143"/>
  <c r="J144"/>
  <c r="K144"/>
  <c r="J145"/>
  <c r="K145"/>
  <c r="J146"/>
  <c r="K146"/>
  <c r="J147"/>
  <c r="K147"/>
  <c r="J148"/>
  <c r="K148"/>
  <c r="J149"/>
  <c r="K149"/>
  <c r="J150"/>
  <c r="K150"/>
  <c r="J151"/>
  <c r="K151"/>
  <c r="J152"/>
  <c r="K152"/>
  <c r="J153"/>
  <c r="K153"/>
  <c r="J154"/>
  <c r="K154"/>
  <c r="J155"/>
  <c r="K155"/>
  <c r="J156"/>
  <c r="K156"/>
  <c r="J157"/>
  <c r="K157"/>
  <c r="J158"/>
  <c r="K158"/>
  <c r="J159"/>
  <c r="K159"/>
  <c r="J160"/>
  <c r="K160"/>
  <c r="J161"/>
  <c r="K161"/>
  <c r="J162"/>
  <c r="K162"/>
  <c r="J163"/>
  <c r="K163"/>
  <c r="J164"/>
  <c r="K164"/>
  <c r="J165"/>
  <c r="K165"/>
  <c r="J166"/>
  <c r="K166"/>
  <c r="J167"/>
  <c r="K167"/>
  <c r="J168"/>
  <c r="K168"/>
  <c r="J169"/>
  <c r="K169"/>
  <c r="J170"/>
  <c r="K170"/>
  <c r="J171"/>
  <c r="K171"/>
  <c r="J172"/>
  <c r="K172"/>
  <c r="J173"/>
  <c r="K173"/>
  <c r="J174"/>
  <c r="K174"/>
  <c r="J175"/>
  <c r="K175"/>
  <c r="J176"/>
  <c r="K176"/>
  <c r="J177"/>
  <c r="K177"/>
  <c r="J178"/>
  <c r="K178"/>
  <c r="J179"/>
  <c r="K179"/>
  <c r="J180"/>
  <c r="K180"/>
  <c r="J181"/>
  <c r="K181"/>
  <c r="J182"/>
  <c r="K182"/>
  <c r="J183"/>
  <c r="K183"/>
  <c r="J184"/>
  <c r="K184"/>
  <c r="J185"/>
  <c r="K185"/>
  <c r="J186"/>
  <c r="K186"/>
  <c r="J187"/>
  <c r="K187"/>
  <c r="J188"/>
  <c r="K188"/>
  <c r="J189"/>
  <c r="K189"/>
  <c r="J190"/>
  <c r="K190"/>
  <c r="J191"/>
  <c r="K191"/>
  <c r="J192"/>
  <c r="K192"/>
  <c r="J193"/>
  <c r="K193"/>
  <c r="J194"/>
  <c r="K194"/>
  <c r="J195"/>
  <c r="K195"/>
  <c r="J196"/>
  <c r="K196"/>
  <c r="J197"/>
  <c r="K197"/>
  <c r="J198"/>
  <c r="K198"/>
  <c r="J199"/>
  <c r="K199"/>
  <c r="J200"/>
  <c r="K200"/>
  <c r="J201"/>
  <c r="K201"/>
  <c r="J202"/>
  <c r="K202"/>
  <c r="J203"/>
  <c r="K203"/>
  <c r="J204"/>
  <c r="K204"/>
  <c r="J205"/>
  <c r="K205"/>
  <c r="J206"/>
  <c r="K206"/>
  <c r="J207"/>
  <c r="K207"/>
  <c r="J208"/>
  <c r="K208"/>
  <c r="J209"/>
  <c r="K209"/>
  <c r="J210"/>
  <c r="K210"/>
  <c r="J211"/>
  <c r="K211"/>
  <c r="J212"/>
  <c r="K212"/>
  <c r="J213"/>
  <c r="K213"/>
  <c r="J214"/>
  <c r="K214"/>
  <c r="J215"/>
  <c r="K215"/>
  <c r="J216"/>
  <c r="K216"/>
  <c r="J217"/>
  <c r="K217"/>
  <c r="J218"/>
  <c r="K218"/>
  <c r="J219"/>
  <c r="K219"/>
  <c r="J220"/>
  <c r="K220"/>
  <c r="J221"/>
  <c r="K221"/>
  <c r="J222"/>
  <c r="K222"/>
  <c r="J223"/>
  <c r="K223"/>
  <c r="J224"/>
  <c r="K224"/>
  <c r="J225"/>
  <c r="K225"/>
  <c r="J226"/>
  <c r="K226"/>
  <c r="J227"/>
  <c r="K227"/>
  <c r="J228"/>
  <c r="K228"/>
  <c r="J229"/>
  <c r="K229"/>
  <c r="J230"/>
  <c r="K230"/>
  <c r="J231"/>
  <c r="K231"/>
  <c r="J232"/>
  <c r="K232"/>
  <c r="L3"/>
  <c r="M3"/>
  <c r="L4"/>
  <c r="M4"/>
  <c r="L5"/>
  <c r="M5"/>
  <c r="L6"/>
  <c r="M6"/>
  <c r="L7"/>
  <c r="M7"/>
  <c r="L8"/>
  <c r="M8"/>
  <c r="L9"/>
  <c r="M9"/>
  <c r="L10"/>
  <c r="M10"/>
  <c r="L11"/>
  <c r="M11"/>
  <c r="L12"/>
  <c r="M12"/>
  <c r="L13"/>
  <c r="M13"/>
  <c r="L14"/>
  <c r="M14"/>
  <c r="L15"/>
  <c r="M15"/>
  <c r="L16"/>
  <c r="M16"/>
  <c r="L17"/>
  <c r="M17"/>
  <c r="L18"/>
  <c r="M18"/>
  <c r="L19"/>
  <c r="M19"/>
  <c r="L20"/>
  <c r="M20"/>
  <c r="L21"/>
  <c r="M21"/>
  <c r="L22"/>
  <c r="M22"/>
  <c r="L23"/>
  <c r="M23"/>
  <c r="L24"/>
  <c r="M24"/>
  <c r="L25"/>
  <c r="M25"/>
  <c r="L26"/>
  <c r="M26"/>
  <c r="L27"/>
  <c r="M27"/>
  <c r="L28"/>
  <c r="M28"/>
  <c r="L29"/>
  <c r="M29"/>
  <c r="L30"/>
  <c r="M30"/>
  <c r="L31"/>
  <c r="M31"/>
  <c r="L32"/>
  <c r="M32"/>
  <c r="L33"/>
  <c r="M33"/>
  <c r="L34"/>
  <c r="M34"/>
  <c r="L35"/>
  <c r="M35"/>
  <c r="L36"/>
  <c r="M36"/>
  <c r="L37"/>
  <c r="M37"/>
  <c r="L38"/>
  <c r="M38"/>
  <c r="L39"/>
  <c r="M39"/>
  <c r="L40"/>
  <c r="M40"/>
  <c r="L41"/>
  <c r="M41"/>
  <c r="L42"/>
  <c r="M42"/>
  <c r="L43"/>
  <c r="M43"/>
  <c r="L44"/>
  <c r="M44"/>
  <c r="L45"/>
  <c r="M45"/>
  <c r="L46"/>
  <c r="M46"/>
  <c r="L47"/>
  <c r="M47"/>
  <c r="L48"/>
  <c r="M48"/>
  <c r="L49"/>
  <c r="M49"/>
  <c r="L50"/>
  <c r="M50"/>
  <c r="L51"/>
  <c r="M51"/>
  <c r="L52"/>
  <c r="M52"/>
  <c r="L53"/>
  <c r="M53"/>
  <c r="L54"/>
  <c r="M54"/>
  <c r="L55"/>
  <c r="M55"/>
  <c r="L56"/>
  <c r="M56"/>
  <c r="L57"/>
  <c r="M57"/>
  <c r="L58"/>
  <c r="M58"/>
  <c r="L59"/>
  <c r="M59"/>
  <c r="L60"/>
  <c r="M60"/>
  <c r="L61"/>
  <c r="M61"/>
  <c r="L62"/>
  <c r="M62"/>
  <c r="L63"/>
  <c r="M63"/>
  <c r="L64"/>
  <c r="M64"/>
  <c r="L65"/>
  <c r="M65"/>
  <c r="L66"/>
  <c r="M66"/>
  <c r="L67"/>
  <c r="M67"/>
  <c r="L68"/>
  <c r="M68"/>
  <c r="L69"/>
  <c r="M69"/>
  <c r="L70"/>
  <c r="M70"/>
  <c r="L71"/>
  <c r="M71"/>
  <c r="L72"/>
  <c r="M72"/>
  <c r="L73"/>
  <c r="M73"/>
  <c r="L74"/>
  <c r="M74"/>
  <c r="L75"/>
  <c r="M75"/>
  <c r="L76"/>
  <c r="M76"/>
  <c r="L77"/>
  <c r="M77"/>
  <c r="L78"/>
  <c r="M78"/>
  <c r="L79"/>
  <c r="M79"/>
  <c r="L80"/>
  <c r="M80"/>
  <c r="L81"/>
  <c r="M81"/>
  <c r="L82"/>
  <c r="M82"/>
  <c r="L83"/>
  <c r="M83"/>
  <c r="L84"/>
  <c r="M84"/>
  <c r="L85"/>
  <c r="M85"/>
  <c r="L86"/>
  <c r="M86"/>
  <c r="L87"/>
  <c r="M87"/>
  <c r="L88"/>
  <c r="M88"/>
  <c r="L89"/>
  <c r="M89"/>
  <c r="L90"/>
  <c r="M90"/>
  <c r="L91"/>
  <c r="M91"/>
  <c r="L92"/>
  <c r="M92"/>
  <c r="L93"/>
  <c r="M93"/>
  <c r="L94"/>
  <c r="M94"/>
  <c r="L95"/>
  <c r="M95"/>
  <c r="L96"/>
  <c r="M96"/>
  <c r="L97"/>
  <c r="M97"/>
  <c r="L98"/>
  <c r="M98"/>
  <c r="L99"/>
  <c r="M99"/>
  <c r="L100"/>
  <c r="M100"/>
  <c r="L101"/>
  <c r="M101"/>
  <c r="L102"/>
  <c r="M102"/>
  <c r="L103"/>
  <c r="M103"/>
  <c r="L104"/>
  <c r="M104"/>
  <c r="L105"/>
  <c r="M105"/>
  <c r="L106"/>
  <c r="M106"/>
  <c r="L107"/>
  <c r="M107"/>
  <c r="L108"/>
  <c r="M108"/>
  <c r="L109"/>
  <c r="M109"/>
  <c r="L110"/>
  <c r="M110"/>
  <c r="L111"/>
  <c r="M111"/>
  <c r="L112"/>
  <c r="M112"/>
  <c r="L113"/>
  <c r="M113"/>
  <c r="L114"/>
  <c r="M114"/>
  <c r="L115"/>
  <c r="M115"/>
  <c r="L116"/>
  <c r="M116"/>
  <c r="L117"/>
  <c r="M117"/>
  <c r="L118"/>
  <c r="M118"/>
  <c r="L119"/>
  <c r="M119"/>
  <c r="L120"/>
  <c r="M120"/>
  <c r="L121"/>
  <c r="M121"/>
  <c r="L122"/>
  <c r="M122"/>
  <c r="L123"/>
  <c r="M123"/>
  <c r="L124"/>
  <c r="M124"/>
  <c r="L125"/>
  <c r="M125"/>
  <c r="L126"/>
  <c r="M126"/>
  <c r="L127"/>
  <c r="M127"/>
  <c r="L128"/>
  <c r="M128"/>
  <c r="L129"/>
  <c r="M129"/>
  <c r="L130"/>
  <c r="M130"/>
  <c r="L131"/>
  <c r="M131"/>
  <c r="L132"/>
  <c r="M132"/>
  <c r="L133"/>
  <c r="M133"/>
  <c r="L134"/>
  <c r="M134"/>
  <c r="L135"/>
  <c r="M135"/>
  <c r="L136"/>
  <c r="M136"/>
  <c r="L137"/>
  <c r="M137"/>
  <c r="L138"/>
  <c r="M138"/>
  <c r="L139"/>
  <c r="M139"/>
  <c r="L140"/>
  <c r="M140"/>
  <c r="L141"/>
  <c r="M141"/>
  <c r="L142"/>
  <c r="M142"/>
  <c r="L143"/>
  <c r="M143"/>
  <c r="L144"/>
  <c r="M144"/>
  <c r="L145"/>
  <c r="M145"/>
  <c r="L146"/>
  <c r="M146"/>
  <c r="L147"/>
  <c r="M147"/>
  <c r="L148"/>
  <c r="M148"/>
  <c r="L149"/>
  <c r="M149"/>
  <c r="L150"/>
  <c r="M150"/>
  <c r="L2"/>
  <c r="M2"/>
  <c r="E5"/>
  <c r="E6"/>
  <c r="E7"/>
  <c r="E8"/>
  <c r="E9"/>
  <c r="E12"/>
  <c r="E14"/>
  <c r="E15"/>
  <c r="E16"/>
  <c r="E17"/>
  <c r="E18"/>
  <c r="E19"/>
  <c r="E20"/>
  <c r="E32"/>
  <c r="E33"/>
  <c r="E43"/>
  <c r="E45"/>
  <c r="E47"/>
  <c r="E48"/>
  <c r="E56"/>
  <c r="E57"/>
  <c r="E58"/>
  <c r="E59"/>
  <c r="E61"/>
  <c r="E64"/>
  <c r="E68"/>
  <c r="E69"/>
  <c r="E70"/>
  <c r="E71"/>
  <c r="E72"/>
  <c r="E73"/>
  <c r="E75"/>
  <c r="E76"/>
  <c r="E77"/>
  <c r="E79"/>
  <c r="E2"/>
  <c r="N3"/>
  <c r="N4"/>
  <c r="N5"/>
  <c r="N6"/>
  <c r="N7"/>
  <c r="N8"/>
  <c r="N9"/>
  <c r="N10"/>
  <c r="N11"/>
  <c r="N12"/>
  <c r="N13"/>
  <c r="N14"/>
  <c r="N15"/>
  <c r="N16"/>
  <c r="N17"/>
  <c r="N18"/>
  <c r="N19"/>
  <c r="N20"/>
  <c r="N21"/>
  <c r="N22"/>
  <c r="N23"/>
  <c r="N24"/>
  <c r="N25"/>
  <c r="N26"/>
  <c r="N27"/>
  <c r="N28"/>
  <c r="N29"/>
  <c r="N30"/>
  <c r="N31"/>
  <c r="N32"/>
  <c r="N33"/>
  <c r="N34"/>
  <c r="N35"/>
  <c r="N2"/>
  <c r="L1"/>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L201"/>
  <c r="M201"/>
  <c r="L202"/>
  <c r="M202"/>
  <c r="L203"/>
  <c r="M203"/>
  <c r="L204"/>
  <c r="M204"/>
  <c r="L205"/>
  <c r="M205"/>
  <c r="L206"/>
  <c r="M206"/>
  <c r="L207"/>
  <c r="M207"/>
  <c r="L208"/>
  <c r="M208"/>
  <c r="L209"/>
  <c r="M209"/>
  <c r="L210"/>
  <c r="M210"/>
  <c r="L211"/>
  <c r="M211"/>
  <c r="L212"/>
  <c r="M212"/>
  <c r="L213"/>
  <c r="M213"/>
  <c r="L214"/>
  <c r="M214"/>
  <c r="L215"/>
  <c r="M215"/>
  <c r="L216"/>
  <c r="M216"/>
  <c r="L217"/>
  <c r="M217"/>
  <c r="L218"/>
  <c r="M218"/>
  <c r="L219"/>
  <c r="M219"/>
  <c r="L220"/>
  <c r="M220"/>
  <c r="L221"/>
  <c r="M221"/>
  <c r="L222"/>
  <c r="M222"/>
  <c r="L223"/>
  <c r="M223"/>
  <c r="L224"/>
  <c r="M224"/>
  <c r="L225"/>
  <c r="M225"/>
  <c r="L226"/>
  <c r="M226"/>
  <c r="L227"/>
  <c r="M227"/>
  <c r="L228"/>
  <c r="M228"/>
  <c r="L229"/>
  <c r="M229"/>
  <c r="L230"/>
  <c r="M230"/>
  <c r="L231"/>
  <c r="M231"/>
  <c r="L232"/>
  <c r="M232"/>
</calcChain>
</file>

<file path=xl/sharedStrings.xml><?xml version="1.0" encoding="utf-8"?>
<sst xmlns="http://schemas.openxmlformats.org/spreadsheetml/2006/main" count="1309" uniqueCount="850">
  <si>
    <t>Schedule Name</t>
    <phoneticPr fontId="1" type="noConversion"/>
  </si>
  <si>
    <t>JessL Gabby</t>
    <phoneticPr fontId="1" type="noConversion"/>
  </si>
  <si>
    <t>Hanum JessL</t>
    <phoneticPr fontId="1" type="noConversion"/>
  </si>
  <si>
    <t>JessL</t>
    <phoneticPr fontId="1" type="noConversion"/>
  </si>
  <si>
    <t>Kate</t>
    <phoneticPr fontId="1" type="noConversion"/>
  </si>
  <si>
    <t>Billy HannahB SeanP LauraB HannahM Cassie Conrad Phillie</t>
    <phoneticPr fontId="1" type="noConversion"/>
  </si>
  <si>
    <t>Billy SeanP Ezra Raywyn Conrad Phillie Kate John</t>
    <phoneticPr fontId="1" type="noConversion"/>
  </si>
  <si>
    <t>Phillie Raywyn Seann</t>
    <phoneticPr fontId="1" type="noConversion"/>
  </si>
  <si>
    <t>Melissa Jake Amanda Seann Zach</t>
    <phoneticPr fontId="1" type="noConversion"/>
  </si>
  <si>
    <t>Seann</t>
    <phoneticPr fontId="1" type="noConversion"/>
  </si>
  <si>
    <t>Seann Kate</t>
    <phoneticPr fontId="1" type="noConversion"/>
  </si>
  <si>
    <t>Adam</t>
    <phoneticPr fontId="1" type="noConversion"/>
  </si>
  <si>
    <t>Heather AdamP</t>
    <phoneticPr fontId="1" type="noConversion"/>
  </si>
  <si>
    <t>Alison AdamP</t>
    <phoneticPr fontId="1" type="noConversion"/>
  </si>
  <si>
    <t>BeccaR AdamP</t>
    <phoneticPr fontId="1" type="noConversion"/>
  </si>
  <si>
    <t>Becca</t>
    <phoneticPr fontId="1" type="noConversion"/>
  </si>
  <si>
    <t>Rebecca</t>
    <phoneticPr fontId="1" type="noConversion"/>
  </si>
  <si>
    <t>Rebecca</t>
    <phoneticPr fontId="1" type="noConversion"/>
  </si>
  <si>
    <t>Bryn Melissa Rebecca</t>
    <phoneticPr fontId="1" type="noConversion"/>
  </si>
  <si>
    <t>Bryn Melissa Rebecca</t>
    <phoneticPr fontId="1" type="noConversion"/>
  </si>
  <si>
    <t>AdamC Junius</t>
    <phoneticPr fontId="1" type="noConversion"/>
  </si>
  <si>
    <t>AdamC Anthony</t>
    <phoneticPr fontId="1" type="noConversion"/>
  </si>
  <si>
    <t>MelK GraceB Eric AdamP Abigail John Milton Zach Jamie AdamC Tavis Micaela SaraPa Kate Shawn</t>
    <phoneticPr fontId="1" type="noConversion"/>
  </si>
  <si>
    <t>AdamC SaraPa</t>
    <phoneticPr fontId="1" type="noConversion"/>
  </si>
  <si>
    <t>av</t>
    <phoneticPr fontId="1" type="noConversion"/>
  </si>
  <si>
    <t>Glass</t>
    <phoneticPr fontId="1" type="noConversion"/>
  </si>
  <si>
    <t>Hip Hop</t>
    <phoneticPr fontId="1" type="noConversion"/>
  </si>
  <si>
    <t>Katie SaraPl Seth Ryan Lauren JennyB Anthony Kelci</t>
  </si>
  <si>
    <t>Alia Ezra</t>
  </si>
  <si>
    <t>MelK Junius</t>
  </si>
  <si>
    <t>SeanP Conrad</t>
  </si>
  <si>
    <t>Micaela HannahO</t>
  </si>
  <si>
    <t>Hiking</t>
    <phoneticPr fontId="1" type="noConversion"/>
  </si>
  <si>
    <t>Recess Games</t>
    <phoneticPr fontId="1" type="noConversion"/>
  </si>
  <si>
    <t>Roadrunners</t>
    <phoneticPr fontId="1" type="noConversion"/>
  </si>
  <si>
    <t>John GraceB</t>
  </si>
  <si>
    <t>Clarissa Ryan</t>
  </si>
  <si>
    <t xml:space="preserve">GraceG Shawn </t>
  </si>
  <si>
    <t>Seth Jamie</t>
  </si>
  <si>
    <t>Martial Arts</t>
  </si>
  <si>
    <t>Musical</t>
    <phoneticPr fontId="1" type="noConversion"/>
  </si>
  <si>
    <t>Improv</t>
    <phoneticPr fontId="1" type="noConversion"/>
  </si>
  <si>
    <t>Shakespeare</t>
    <phoneticPr fontId="1" type="noConversion"/>
  </si>
  <si>
    <t>Seth GraceP</t>
  </si>
  <si>
    <t>Costume Making</t>
  </si>
  <si>
    <t>JesO Charlie</t>
  </si>
  <si>
    <t>Aquatics</t>
  </si>
  <si>
    <t>Alia Casey Cassie HannahM Charlie GraceB Phillie Mimi</t>
  </si>
  <si>
    <t>Billy Alia Ezra Clarissa Conrad Charlie</t>
  </si>
  <si>
    <t>Clarissa MelK</t>
  </si>
  <si>
    <t>Fishing</t>
    <phoneticPr fontId="1" type="noConversion"/>
  </si>
  <si>
    <t>SeanP Eric</t>
  </si>
  <si>
    <t>JessR Stuart</t>
    <phoneticPr fontId="1" type="noConversion"/>
  </si>
  <si>
    <t>Jess</t>
    <phoneticPr fontId="1" type="noConversion"/>
  </si>
  <si>
    <t>Katy</t>
    <phoneticPr fontId="1" type="noConversion"/>
  </si>
  <si>
    <t>Jes</t>
    <phoneticPr fontId="1" type="noConversion"/>
  </si>
  <si>
    <t>Charlie</t>
    <phoneticPr fontId="1" type="noConversion"/>
  </si>
  <si>
    <t>SaraPl Zack</t>
    <phoneticPr fontId="1" type="noConversion"/>
  </si>
  <si>
    <t>Zack Stuart</t>
    <phoneticPr fontId="1" type="noConversion"/>
  </si>
  <si>
    <t>Zack GraceG</t>
    <phoneticPr fontId="1" type="noConversion"/>
  </si>
  <si>
    <t>Stef Zack</t>
    <phoneticPr fontId="1" type="noConversion"/>
  </si>
  <si>
    <t>Stef</t>
    <phoneticPr fontId="1" type="noConversion"/>
  </si>
  <si>
    <t>Jen</t>
    <phoneticPr fontId="1" type="noConversion"/>
  </si>
  <si>
    <t>JenC</t>
    <phoneticPr fontId="1" type="noConversion"/>
  </si>
  <si>
    <t>JesO JenC Alison</t>
    <phoneticPr fontId="1" type="noConversion"/>
  </si>
  <si>
    <t>JenC Alison</t>
    <phoneticPr fontId="1" type="noConversion"/>
  </si>
  <si>
    <t>Bryn</t>
    <phoneticPr fontId="1" type="noConversion"/>
  </si>
  <si>
    <t>Jenny</t>
    <phoneticPr fontId="1" type="noConversion"/>
  </si>
  <si>
    <t>Zach</t>
    <phoneticPr fontId="1" type="noConversion"/>
  </si>
  <si>
    <t>Hilary Katie Shannon Zach Charlie</t>
    <phoneticPr fontId="1" type="noConversion"/>
  </si>
  <si>
    <t>Mel</t>
    <phoneticPr fontId="1" type="noConversion"/>
  </si>
  <si>
    <t>Gabby</t>
    <phoneticPr fontId="1" type="noConversion"/>
  </si>
  <si>
    <t>Denise Katy</t>
    <phoneticPr fontId="1" type="noConversion"/>
  </si>
  <si>
    <t>Jess</t>
    <phoneticPr fontId="1" type="noConversion"/>
  </si>
  <si>
    <t>Choreography</t>
  </si>
  <si>
    <t>GraceP</t>
  </si>
  <si>
    <t>HannahO</t>
  </si>
  <si>
    <t>Contemporary</t>
  </si>
  <si>
    <t>Modern</t>
  </si>
  <si>
    <t>Tap</t>
    <phoneticPr fontId="1" type="noConversion"/>
  </si>
  <si>
    <t>Salsa</t>
  </si>
  <si>
    <t>Alia Stephanie</t>
  </si>
  <si>
    <t>Yoga</t>
    <phoneticPr fontId="1" type="noConversion"/>
  </si>
  <si>
    <t>Jazz</t>
  </si>
  <si>
    <t>Glass Beads</t>
    <phoneticPr fontId="1" type="noConversion"/>
  </si>
  <si>
    <t>Shannon Phillie</t>
  </si>
  <si>
    <t>Denise Melissa</t>
  </si>
  <si>
    <t>Shannon Hilary</t>
  </si>
  <si>
    <t>Geeta SaraPa</t>
  </si>
  <si>
    <t>Shannon Jack</t>
  </si>
  <si>
    <t>Fusing</t>
    <phoneticPr fontId="1" type="noConversion"/>
  </si>
  <si>
    <t xml:space="preserve">Hanum </t>
  </si>
  <si>
    <t>Mosaics</t>
    <phoneticPr fontId="1" type="noConversion"/>
  </si>
  <si>
    <t>Cassie Stef</t>
  </si>
  <si>
    <t xml:space="preserve">Casey Alicia </t>
  </si>
  <si>
    <t>Stef Tavis</t>
  </si>
  <si>
    <t>Stained Glass</t>
    <phoneticPr fontId="1" type="noConversion"/>
  </si>
  <si>
    <t>Stephanie Stef</t>
  </si>
  <si>
    <t>Stained Glass a</t>
    <phoneticPr fontId="1" type="noConversion"/>
  </si>
  <si>
    <t>Katie GraceB</t>
  </si>
  <si>
    <t>Emma Abigail</t>
  </si>
  <si>
    <t>Kelci Alicia</t>
  </si>
  <si>
    <t xml:space="preserve">Stephanie Alicia </t>
  </si>
  <si>
    <t>Glass Chimes</t>
  </si>
  <si>
    <t>Outreach Outdoors</t>
    <phoneticPr fontId="1" type="noConversion"/>
  </si>
  <si>
    <t>Cooking</t>
    <phoneticPr fontId="1" type="noConversion"/>
  </si>
  <si>
    <t>Natalie Mimi</t>
  </si>
  <si>
    <t xml:space="preserve">Elsa </t>
  </si>
  <si>
    <t>Creative Writing</t>
    <phoneticPr fontId="1" type="noConversion"/>
  </si>
  <si>
    <t>Fort Building</t>
    <phoneticPr fontId="1" type="noConversion"/>
  </si>
  <si>
    <t xml:space="preserve">Milton </t>
  </si>
  <si>
    <t>Promos</t>
    <phoneticPr fontId="1" type="noConversion"/>
  </si>
  <si>
    <t>Sign Language</t>
  </si>
  <si>
    <t>Video</t>
    <phoneticPr fontId="1" type="noConversion"/>
  </si>
  <si>
    <t>Jamie Shawn</t>
  </si>
  <si>
    <t>Jake John</t>
  </si>
  <si>
    <t>ESL</t>
  </si>
  <si>
    <t>JesO</t>
  </si>
  <si>
    <t>Guitar</t>
    <phoneticPr fontId="1" type="noConversion"/>
  </si>
  <si>
    <t>SaraPl</t>
  </si>
  <si>
    <t>Rock Band</t>
    <phoneticPr fontId="1" type="noConversion"/>
  </si>
  <si>
    <t>Milton Anthony</t>
  </si>
  <si>
    <t>Ezra Jamie</t>
  </si>
  <si>
    <t>Singing</t>
    <phoneticPr fontId="1" type="noConversion"/>
  </si>
  <si>
    <t>Bryn</t>
  </si>
  <si>
    <t>Songwriting</t>
    <phoneticPr fontId="1" type="noConversion"/>
  </si>
  <si>
    <t>RayR</t>
  </si>
  <si>
    <t>Office</t>
    <phoneticPr fontId="1" type="noConversion"/>
  </si>
  <si>
    <t>Shift Head</t>
  </si>
  <si>
    <t>HannahB Jake</t>
  </si>
  <si>
    <t>IG</t>
    <phoneticPr fontId="1" type="noConversion"/>
  </si>
  <si>
    <t>Planning</t>
    <phoneticPr fontId="1" type="noConversion"/>
  </si>
  <si>
    <t>Heather Raywyn</t>
  </si>
  <si>
    <t>OFF</t>
    <phoneticPr fontId="1" type="noConversion"/>
  </si>
  <si>
    <t>XX</t>
    <phoneticPr fontId="1" type="noConversion"/>
  </si>
  <si>
    <t>Tipis</t>
  </si>
  <si>
    <t xml:space="preserve">LauraB RayR </t>
  </si>
  <si>
    <t>LauraB RayR</t>
  </si>
  <si>
    <t>Alive</t>
    <phoneticPr fontId="1" type="noConversion"/>
  </si>
  <si>
    <t>Camp Store</t>
    <phoneticPr fontId="1" type="noConversion"/>
  </si>
  <si>
    <t>Casey HannahO</t>
  </si>
  <si>
    <t>Mail Driver</t>
    <phoneticPr fontId="1" type="noConversion"/>
  </si>
  <si>
    <t>Rob</t>
  </si>
  <si>
    <t>Pool Maintenance</t>
    <phoneticPr fontId="1" type="noConversion"/>
  </si>
  <si>
    <t>Justin</t>
  </si>
  <si>
    <t>Ropes</t>
    <phoneticPr fontId="1" type="noConversion"/>
  </si>
  <si>
    <t>Stuart Rob</t>
  </si>
  <si>
    <t>Stuart Rob Ryan</t>
  </si>
  <si>
    <t>Cowen</t>
  </si>
  <si>
    <t>Jenny</t>
  </si>
  <si>
    <t>Bradley</t>
  </si>
  <si>
    <t>Reverie</t>
  </si>
  <si>
    <t>Osrow</t>
  </si>
  <si>
    <t>Labbe</t>
  </si>
  <si>
    <t xml:space="preserve">John </t>
  </si>
  <si>
    <t>Junius</t>
  </si>
  <si>
    <t>Ross- Martin</t>
  </si>
  <si>
    <t>Kate</t>
  </si>
  <si>
    <t>Doyle</t>
  </si>
  <si>
    <t>Katy</t>
  </si>
  <si>
    <t>Schneider</t>
  </si>
  <si>
    <t>Kelci</t>
  </si>
  <si>
    <t>Schexnayder</t>
  </si>
  <si>
    <t>Laura</t>
  </si>
  <si>
    <t>Cox</t>
  </si>
  <si>
    <t>Bohannon</t>
  </si>
  <si>
    <t>Lessard</t>
  </si>
  <si>
    <t xml:space="preserve">Luke </t>
  </si>
  <si>
    <t>Bloomfield</t>
  </si>
  <si>
    <t>Murphy</t>
  </si>
  <si>
    <t>Kartzmer</t>
  </si>
  <si>
    <t>Melissa</t>
  </si>
  <si>
    <t>Nichols</t>
  </si>
  <si>
    <t>Micaela</t>
  </si>
  <si>
    <t>Petrini</t>
  </si>
  <si>
    <t>Milton</t>
  </si>
  <si>
    <t>Henestrosa Landeros</t>
  </si>
  <si>
    <t>Mimi</t>
  </si>
  <si>
    <t>Similon</t>
  </si>
  <si>
    <t>Jacobs</t>
  </si>
  <si>
    <t>Phillie</t>
  </si>
  <si>
    <t>Loan</t>
  </si>
  <si>
    <t>Ray</t>
  </si>
  <si>
    <t>Raywyn</t>
  </si>
  <si>
    <t>Harding- Mcbay</t>
  </si>
  <si>
    <t>Robinson</t>
  </si>
  <si>
    <t>Pomeranz</t>
  </si>
  <si>
    <t>rob</t>
  </si>
  <si>
    <t>Baxter</t>
  </si>
  <si>
    <t>Potts</t>
  </si>
  <si>
    <t>Paton</t>
  </si>
  <si>
    <t>Plawker</t>
  </si>
  <si>
    <t xml:space="preserve">Sean </t>
  </si>
  <si>
    <t>Perry</t>
  </si>
  <si>
    <t>Seann</t>
  </si>
  <si>
    <t>Seth</t>
  </si>
  <si>
    <t>Shawn</t>
  </si>
  <si>
    <t>Glinis</t>
  </si>
  <si>
    <t>Mercado Altman</t>
  </si>
  <si>
    <t>Stephanie</t>
  </si>
  <si>
    <t>Krebs</t>
  </si>
  <si>
    <t>Stuart</t>
  </si>
  <si>
    <t>Mclardie</t>
  </si>
  <si>
    <t>Sue</t>
  </si>
  <si>
    <t>Lichtenstein</t>
  </si>
  <si>
    <t>TAVIS</t>
  </si>
  <si>
    <t>COSTIK</t>
  </si>
  <si>
    <t>Tom</t>
  </si>
  <si>
    <t>Levesque</t>
  </si>
  <si>
    <t>Zach</t>
  </si>
  <si>
    <t>ramey</t>
  </si>
  <si>
    <t>Zack</t>
  </si>
  <si>
    <t>Siddall</t>
  </si>
  <si>
    <t>Animal</t>
    <phoneticPr fontId="1" type="noConversion"/>
  </si>
  <si>
    <t xml:space="preserve">Heather Stephanie </t>
  </si>
  <si>
    <t>Heather Abigail</t>
  </si>
  <si>
    <t>Horse Care</t>
  </si>
  <si>
    <t>JessR</t>
  </si>
  <si>
    <t>Llama Care</t>
    <phoneticPr fontId="1" type="noConversion"/>
  </si>
  <si>
    <t xml:space="preserve">JessR </t>
  </si>
  <si>
    <t>HannahB GraceG Alison Abigail</t>
  </si>
  <si>
    <t>GraceG Gabby BeccaR</t>
  </si>
  <si>
    <t>LauraC Gabby Hanum BeccaR</t>
  </si>
  <si>
    <t>LauraC</t>
  </si>
  <si>
    <t>Drawing</t>
    <phoneticPr fontId="1" type="noConversion"/>
  </si>
  <si>
    <t>Calendar Making</t>
  </si>
  <si>
    <t>Instr. Making</t>
    <phoneticPr fontId="1" type="noConversion"/>
  </si>
  <si>
    <t>SaraPa</t>
  </si>
  <si>
    <t>HannahM</t>
  </si>
  <si>
    <t>Jewelry</t>
    <phoneticPr fontId="1" type="noConversion"/>
  </si>
  <si>
    <t>Knitting</t>
    <phoneticPr fontId="1" type="noConversion"/>
  </si>
  <si>
    <t>Painting</t>
    <phoneticPr fontId="1" type="noConversion"/>
  </si>
  <si>
    <t>Photo HL</t>
    <phoneticPr fontId="1" type="noConversion"/>
  </si>
  <si>
    <t>Bryn Geeta</t>
  </si>
  <si>
    <t>Pottery</t>
    <phoneticPr fontId="1" type="noConversion"/>
  </si>
  <si>
    <t>Elsa Mimi</t>
  </si>
  <si>
    <t>Britny MelK</t>
  </si>
  <si>
    <t>Britny Jack</t>
  </si>
  <si>
    <t>Rob Emma</t>
  </si>
  <si>
    <t>Britny Elsa</t>
  </si>
  <si>
    <t>Screenprinting</t>
    <phoneticPr fontId="1" type="noConversion"/>
  </si>
  <si>
    <t>Lauren Kelci</t>
  </si>
  <si>
    <t>Collage Making</t>
  </si>
  <si>
    <t>Sculpture</t>
  </si>
  <si>
    <t>TyeDye/Batik</t>
    <phoneticPr fontId="1" type="noConversion"/>
  </si>
  <si>
    <t>Wheel Pottery</t>
  </si>
  <si>
    <t>Clarissa</t>
  </si>
  <si>
    <t>Woodworking</t>
    <phoneticPr fontId="1" type="noConversion"/>
  </si>
  <si>
    <t>Tavis</t>
  </si>
  <si>
    <t>Puppet/Mask Making</t>
  </si>
  <si>
    <t>Abigail</t>
  </si>
  <si>
    <t>Poole</t>
  </si>
  <si>
    <t>Cram</t>
  </si>
  <si>
    <t>Alia</t>
  </si>
  <si>
    <t>Ledford</t>
  </si>
  <si>
    <t>Alicia</t>
  </si>
  <si>
    <t>Banaszewski</t>
  </si>
  <si>
    <t>Ball</t>
  </si>
  <si>
    <t>Amanda</t>
  </si>
  <si>
    <t>Donovan</t>
  </si>
  <si>
    <t>Anthony</t>
  </si>
  <si>
    <t>Packer</t>
  </si>
  <si>
    <t>Billy</t>
  </si>
  <si>
    <t>James</t>
  </si>
  <si>
    <t>Lee</t>
  </si>
  <si>
    <t>Casey</t>
  </si>
  <si>
    <t>Garretson</t>
  </si>
  <si>
    <t>Richardson</t>
  </si>
  <si>
    <t>Baker- Williams</t>
  </si>
  <si>
    <t xml:space="preserve">Clarissa </t>
  </si>
  <si>
    <t>Fortier</t>
  </si>
  <si>
    <t>Conrad</t>
  </si>
  <si>
    <t>Luecke</t>
  </si>
  <si>
    <t>Stewart</t>
  </si>
  <si>
    <t>Bickford</t>
  </si>
  <si>
    <t>Elsa</t>
  </si>
  <si>
    <t>Flores</t>
  </si>
  <si>
    <t>Thake</t>
  </si>
  <si>
    <t>Eric</t>
  </si>
  <si>
    <t>Downing</t>
  </si>
  <si>
    <t>Kramer</t>
  </si>
  <si>
    <t>Fryer</t>
  </si>
  <si>
    <t>Geeta</t>
  </si>
  <si>
    <t>Talpade</t>
  </si>
  <si>
    <t>Gilmour</t>
  </si>
  <si>
    <t xml:space="preserve">Grace </t>
  </si>
  <si>
    <t>Booth</t>
  </si>
  <si>
    <t>Phelan</t>
  </si>
  <si>
    <t>Orenstein</t>
  </si>
  <si>
    <t>Mackaness</t>
  </si>
  <si>
    <t xml:space="preserve">Hannah </t>
  </si>
  <si>
    <t>Brehaut</t>
  </si>
  <si>
    <t>Hanum</t>
  </si>
  <si>
    <t>wensil- strow</t>
  </si>
  <si>
    <t>Heather</t>
  </si>
  <si>
    <t>Fraser</t>
  </si>
  <si>
    <t>Hilary</t>
  </si>
  <si>
    <t>Nigrosh</t>
  </si>
  <si>
    <t>Mullikin</t>
  </si>
  <si>
    <t>German</t>
  </si>
  <si>
    <t>Art</t>
    <phoneticPr fontId="1" type="noConversion"/>
  </si>
  <si>
    <t>Dance</t>
    <phoneticPr fontId="1" type="noConversion"/>
  </si>
  <si>
    <t>Animal House</t>
  </si>
  <si>
    <t>Front Yard</t>
  </si>
  <si>
    <t>Barn Kitchen</t>
  </si>
  <si>
    <t>Barn</t>
  </si>
  <si>
    <t>Barn Library</t>
  </si>
  <si>
    <t>Dance</t>
  </si>
  <si>
    <t>Sports</t>
  </si>
  <si>
    <t>Upper Carraige House</t>
  </si>
  <si>
    <t>Yurt</t>
  </si>
  <si>
    <t>Buckhorn</t>
  </si>
  <si>
    <t>D + D</t>
  </si>
  <si>
    <t>FOR EXPORT</t>
    <phoneticPr fontId="1" type="noConversion"/>
  </si>
  <si>
    <t>Cabins ABVS</t>
  </si>
  <si>
    <t>Cabins ABVS</t>
    <phoneticPr fontId="1" type="noConversion"/>
  </si>
  <si>
    <t>av</t>
    <phoneticPr fontId="1" type="noConversion"/>
  </si>
  <si>
    <t>Basketball Court</t>
  </si>
  <si>
    <t>Rec Hall</t>
  </si>
  <si>
    <t>Rec Hall Field</t>
  </si>
  <si>
    <t>Hilton 1</t>
  </si>
  <si>
    <t>Red and White Tent</t>
  </si>
  <si>
    <t>Green Awning</t>
  </si>
  <si>
    <t>Water</t>
  </si>
  <si>
    <t>Glass bead Studio</t>
  </si>
  <si>
    <t>Pottery Studio</t>
  </si>
  <si>
    <t>Mail</t>
  </si>
  <si>
    <t>Shifthead</t>
  </si>
  <si>
    <t>Ropes</t>
  </si>
  <si>
    <t>Class</t>
    <phoneticPr fontId="1" type="noConversion"/>
  </si>
  <si>
    <t>Willow Tree</t>
  </si>
  <si>
    <t>OFFTIME</t>
  </si>
  <si>
    <t>PLANNING</t>
  </si>
  <si>
    <t>OFFICE</t>
  </si>
  <si>
    <t>Art</t>
  </si>
  <si>
    <t>Teacher</t>
    <phoneticPr fontId="1" type="noConversion"/>
  </si>
  <si>
    <t>Rec Studio</t>
  </si>
  <si>
    <t>Soccer Field</t>
  </si>
  <si>
    <t>Fire Truck</t>
  </si>
  <si>
    <t>Llama Swing</t>
  </si>
  <si>
    <t>Tree House</t>
  </si>
  <si>
    <t>Katie</t>
  </si>
  <si>
    <t>Wood Shop</t>
  </si>
  <si>
    <t>Garage 1</t>
  </si>
  <si>
    <t>Garage 2</t>
  </si>
  <si>
    <t>Half Court</t>
  </si>
  <si>
    <t>p2func</t>
    <phoneticPr fontId="1" type="noConversion"/>
  </si>
  <si>
    <t>p3func</t>
    <phoneticPr fontId="1" type="noConversion"/>
  </si>
  <si>
    <t>Play</t>
    <phoneticPr fontId="1" type="noConversion"/>
  </si>
  <si>
    <t>Hilton 2</t>
  </si>
  <si>
    <t>Cheer/Tumbling</t>
    <phoneticPr fontId="1" type="noConversion"/>
  </si>
  <si>
    <t>Project Runway</t>
    <phoneticPr fontId="1" type="noConversion"/>
  </si>
  <si>
    <t>Pool</t>
  </si>
  <si>
    <t>End Of The World</t>
  </si>
  <si>
    <t>Period 2</t>
    <phoneticPr fontId="1" type="noConversion"/>
  </si>
  <si>
    <t>Emma</t>
  </si>
  <si>
    <t>Ezra</t>
  </si>
  <si>
    <t>Grace</t>
  </si>
  <si>
    <t>Holly</t>
  </si>
  <si>
    <t>#</t>
    <phoneticPr fontId="1" type="noConversion"/>
  </si>
  <si>
    <t>Lake</t>
  </si>
  <si>
    <t>Waterfront</t>
  </si>
  <si>
    <t>Water</t>
    <phoneticPr fontId="1" type="noConversion"/>
  </si>
  <si>
    <t>Sports</t>
    <phoneticPr fontId="1" type="noConversion"/>
  </si>
  <si>
    <t>Ultimate Frisbee</t>
    <phoneticPr fontId="1" type="noConversion"/>
  </si>
  <si>
    <t>Skateboarding</t>
    <phoneticPr fontId="1" type="noConversion"/>
  </si>
  <si>
    <t>I. G.</t>
    <phoneticPr fontId="1" type="noConversion"/>
  </si>
  <si>
    <t>Area</t>
    <phoneticPr fontId="1" type="noConversion"/>
  </si>
  <si>
    <t>Skate Park</t>
  </si>
  <si>
    <t>Timbuktu</t>
  </si>
  <si>
    <t>Adam</t>
  </si>
  <si>
    <t>Basketball Team</t>
    <phoneticPr fontId="1" type="noConversion"/>
  </si>
  <si>
    <t>Gazebo</t>
  </si>
  <si>
    <t>p4func</t>
    <phoneticPr fontId="1" type="noConversion"/>
  </si>
  <si>
    <t>p1func</t>
    <phoneticPr fontId="1" type="noConversion"/>
  </si>
  <si>
    <t>Animal</t>
  </si>
  <si>
    <t>Soccer fun</t>
    <phoneticPr fontId="1" type="noConversion"/>
  </si>
  <si>
    <t>Soccer team</t>
    <phoneticPr fontId="1" type="noConversion"/>
  </si>
  <si>
    <t>Music</t>
  </si>
  <si>
    <t>Misc</t>
  </si>
  <si>
    <t>Misc</t>
    <phoneticPr fontId="1" type="noConversion"/>
  </si>
  <si>
    <t>NC</t>
  </si>
  <si>
    <t>NC</t>
    <phoneticPr fontId="1" type="noConversion"/>
  </si>
  <si>
    <t>Glass</t>
  </si>
  <si>
    <t>IG</t>
  </si>
  <si>
    <t>Offcamp</t>
  </si>
  <si>
    <t>Camp Store</t>
  </si>
  <si>
    <t>Britny</t>
  </si>
  <si>
    <t>Cassie</t>
  </si>
  <si>
    <t>Deer Meadow Field</t>
  </si>
  <si>
    <t>Basketball Fun</t>
    <phoneticPr fontId="1" type="noConversion"/>
  </si>
  <si>
    <t>Skate Park</t>
    <phoneticPr fontId="1" type="noConversion"/>
  </si>
  <si>
    <t>Hilton Dance</t>
  </si>
  <si>
    <t>Foothills</t>
  </si>
  <si>
    <t>Tipi Hill</t>
  </si>
  <si>
    <t>Bike Maintenance</t>
    <phoneticPr fontId="1" type="noConversion"/>
  </si>
  <si>
    <t>M!</t>
    <phoneticPr fontId="1" type="noConversion"/>
  </si>
  <si>
    <t>Tessa</t>
  </si>
  <si>
    <t>Alison</t>
  </si>
  <si>
    <t>Music</t>
    <phoneticPr fontId="1" type="noConversion"/>
  </si>
  <si>
    <t>Theatre</t>
    <phoneticPr fontId="1" type="noConversion"/>
  </si>
  <si>
    <t>Riding</t>
    <phoneticPr fontId="1" type="noConversion"/>
  </si>
  <si>
    <t>Denise</t>
  </si>
  <si>
    <t>Theatre</t>
  </si>
  <si>
    <t>Shannon</t>
  </si>
  <si>
    <t>Animal Care</t>
    <phoneticPr fontId="1" type="noConversion"/>
  </si>
  <si>
    <t>Horse Barn</t>
  </si>
  <si>
    <t>Tennis Courts</t>
  </si>
  <si>
    <t>pelkie</t>
  </si>
  <si>
    <t>asha</t>
  </si>
  <si>
    <t>hinson</t>
  </si>
  <si>
    <t>emily</t>
  </si>
  <si>
    <t>shannon</t>
  </si>
  <si>
    <t>kate</t>
  </si>
  <si>
    <t>katz</t>
  </si>
  <si>
    <t>C</t>
  </si>
  <si>
    <t>laura</t>
  </si>
  <si>
    <t>baruch</t>
  </si>
  <si>
    <t>Lydia</t>
  </si>
  <si>
    <t>white</t>
  </si>
  <si>
    <t>madeline</t>
  </si>
  <si>
    <t>roodberg</t>
  </si>
  <si>
    <t>Moe</t>
  </si>
  <si>
    <t>Yasutake</t>
  </si>
  <si>
    <t>kutner</t>
  </si>
  <si>
    <t>Olivia</t>
  </si>
  <si>
    <t>tabacchini</t>
  </si>
  <si>
    <t>Old Dance Studio</t>
  </si>
  <si>
    <t>Timbuktu's Yard</t>
  </si>
  <si>
    <t>Animal Pen</t>
  </si>
  <si>
    <t>Mountian Bike</t>
    <phoneticPr fontId="1" type="noConversion"/>
  </si>
  <si>
    <t>Tennis</t>
    <phoneticPr fontId="1" type="noConversion"/>
  </si>
  <si>
    <t>Volley Ball Court</t>
  </si>
  <si>
    <t>Health Lodge</t>
  </si>
  <si>
    <t>Boating</t>
    <phoneticPr fontId="1" type="noConversion"/>
  </si>
  <si>
    <t>Sports</t>
    <phoneticPr fontId="1" type="noConversion"/>
  </si>
  <si>
    <t>Period 4</t>
    <phoneticPr fontId="1" type="noConversion"/>
  </si>
  <si>
    <t>I. G.</t>
    <phoneticPr fontId="1" type="noConversion"/>
  </si>
  <si>
    <t>Period 3</t>
    <phoneticPr fontId="1" type="noConversion"/>
  </si>
  <si>
    <t>Rebecca</t>
  </si>
  <si>
    <t>Period 1</t>
    <phoneticPr fontId="1" type="noConversion"/>
  </si>
  <si>
    <t>Jake</t>
  </si>
  <si>
    <t>IG</t>
    <phoneticPr fontId="1" type="noConversion"/>
  </si>
  <si>
    <t>Kurtz</t>
  </si>
  <si>
    <t>Max</t>
  </si>
  <si>
    <t>nighswander</t>
  </si>
  <si>
    <t>Nicholas</t>
  </si>
  <si>
    <t>Hollander</t>
  </si>
  <si>
    <t>Dai</t>
  </si>
  <si>
    <t>Sakuragi</t>
  </si>
  <si>
    <t>lucas</t>
  </si>
  <si>
    <t>mason</t>
  </si>
  <si>
    <t>friedman</t>
  </si>
  <si>
    <t>Spencer</t>
  </si>
  <si>
    <t>alanna</t>
  </si>
  <si>
    <t>phillips</t>
  </si>
  <si>
    <t>bellinson</t>
  </si>
  <si>
    <t>Danica</t>
  </si>
  <si>
    <t>Pacifici</t>
  </si>
  <si>
    <t>Off = -1, on = 0, mini = 1</t>
  </si>
  <si>
    <t>Check names for each period
Only first 3 names checked</t>
  </si>
  <si>
    <t>Amy</t>
  </si>
  <si>
    <t>Smith</t>
  </si>
  <si>
    <t>Jones</t>
  </si>
  <si>
    <t>Natalie</t>
  </si>
  <si>
    <t>Lauren</t>
  </si>
  <si>
    <t>Ryan</t>
  </si>
  <si>
    <t>Hannah</t>
  </si>
  <si>
    <t>Anna</t>
  </si>
  <si>
    <t>Small</t>
  </si>
  <si>
    <t>Cameron</t>
  </si>
  <si>
    <t>Dupre</t>
  </si>
  <si>
    <t>Charlie</t>
  </si>
  <si>
    <t>Papadopoulos</t>
  </si>
  <si>
    <t>Cole</t>
  </si>
  <si>
    <t>Hanson</t>
  </si>
  <si>
    <t xml:space="preserve">ezra </t>
  </si>
  <si>
    <t>max</t>
  </si>
  <si>
    <t xml:space="preserve">george </t>
  </si>
  <si>
    <t>scott</t>
  </si>
  <si>
    <t>james</t>
  </si>
  <si>
    <t>nightengale</t>
  </si>
  <si>
    <t>Jonah</t>
  </si>
  <si>
    <t>hoppenheim</t>
  </si>
  <si>
    <t>Kai</t>
  </si>
  <si>
    <t>victor</t>
  </si>
  <si>
    <t>Richard</t>
  </si>
  <si>
    <t>massimilla</t>
  </si>
  <si>
    <t>yoni</t>
  </si>
  <si>
    <t>benjoseph</t>
  </si>
  <si>
    <t>amanda</t>
  </si>
  <si>
    <t>poorvu</t>
  </si>
  <si>
    <t>B</t>
  </si>
  <si>
    <t>cordelia</t>
  </si>
  <si>
    <t>stiff</t>
  </si>
  <si>
    <t>Jamie</t>
  </si>
  <si>
    <t>Wefald</t>
  </si>
  <si>
    <t>Phoebe</t>
  </si>
  <si>
    <t>Keyes</t>
  </si>
  <si>
    <t>rebecca</t>
  </si>
  <si>
    <t>pels</t>
  </si>
  <si>
    <t>victoria</t>
  </si>
  <si>
    <t>rodrigues</t>
  </si>
  <si>
    <t>abbey</t>
  </si>
  <si>
    <t>sirois</t>
  </si>
  <si>
    <t>Alexis</t>
  </si>
  <si>
    <t>Walters</t>
  </si>
  <si>
    <t>eliana</t>
  </si>
  <si>
    <t>aronson</t>
  </si>
  <si>
    <t>ella</t>
  </si>
  <si>
    <t>dyett</t>
  </si>
  <si>
    <t>Cundari</t>
  </si>
  <si>
    <t>Ksenia</t>
  </si>
  <si>
    <t>Ignatchenko</t>
  </si>
  <si>
    <t>Leah</t>
  </si>
  <si>
    <t>Baer</t>
  </si>
  <si>
    <t>Yumika</t>
  </si>
  <si>
    <t>Takeda</t>
  </si>
  <si>
    <t xml:space="preserve">Aaron </t>
  </si>
  <si>
    <t>Teitelbaum- Veal</t>
  </si>
  <si>
    <t>alexander</t>
  </si>
  <si>
    <t>reifsnyder</t>
  </si>
  <si>
    <t>campbell</t>
  </si>
  <si>
    <t>silverstein</t>
  </si>
  <si>
    <t>david</t>
  </si>
  <si>
    <t>mallow</t>
  </si>
  <si>
    <t>Ethan</t>
  </si>
  <si>
    <t>dunn</t>
  </si>
  <si>
    <t>Gai</t>
  </si>
  <si>
    <t>Kaneko</t>
  </si>
  <si>
    <t>Henry</t>
  </si>
  <si>
    <t>dunkelberger</t>
  </si>
  <si>
    <t>jack</t>
  </si>
  <si>
    <t>resnick</t>
  </si>
  <si>
    <t>Maxwell</t>
  </si>
  <si>
    <t>gutterman</t>
  </si>
  <si>
    <t>Micah</t>
  </si>
  <si>
    <t>Hersom</t>
  </si>
  <si>
    <t>MIles</t>
  </si>
  <si>
    <t>KOErNER</t>
  </si>
  <si>
    <t>nica</t>
  </si>
  <si>
    <t>franklin</t>
  </si>
  <si>
    <t>Raphael</t>
  </si>
  <si>
    <t>Balas</t>
  </si>
  <si>
    <t>Durrett</t>
  </si>
  <si>
    <t>anna</t>
  </si>
  <si>
    <t>epstein</t>
  </si>
  <si>
    <t>arabella</t>
  </si>
  <si>
    <t>ferguson</t>
  </si>
  <si>
    <t>Jordan</t>
  </si>
  <si>
    <t>Madoka</t>
  </si>
  <si>
    <t>Igimi</t>
  </si>
  <si>
    <t>olivia</t>
  </si>
  <si>
    <t>Boorstin</t>
  </si>
  <si>
    <t>Sophia</t>
  </si>
  <si>
    <t>Esposito</t>
  </si>
  <si>
    <t>Schaeffer</t>
  </si>
  <si>
    <t>april</t>
  </si>
  <si>
    <t>simmons</t>
  </si>
  <si>
    <t>Ariana</t>
  </si>
  <si>
    <t>DM</t>
  </si>
  <si>
    <t>Down Under</t>
  </si>
  <si>
    <t>Fiddlers Green</t>
  </si>
  <si>
    <t>FG</t>
  </si>
  <si>
    <t>Forbidden Planet</t>
  </si>
  <si>
    <t>FP</t>
  </si>
  <si>
    <t>French Quarter</t>
  </si>
  <si>
    <t>F/4</t>
  </si>
  <si>
    <t>Loons</t>
  </si>
  <si>
    <t>L</t>
  </si>
  <si>
    <t>Lower Carriage House</t>
  </si>
  <si>
    <t>LCH</t>
  </si>
  <si>
    <t>Paquatahnee</t>
  </si>
  <si>
    <t>The Burrow</t>
  </si>
  <si>
    <t>BUR</t>
  </si>
  <si>
    <t>Ritz Up</t>
  </si>
  <si>
    <t xml:space="preserve">Rayven </t>
  </si>
  <si>
    <t>Washington</t>
  </si>
  <si>
    <t>Sara</t>
  </si>
  <si>
    <t>calderon</t>
  </si>
  <si>
    <t>Alex</t>
  </si>
  <si>
    <t>Ross Farris</t>
  </si>
  <si>
    <t>evan</t>
  </si>
  <si>
    <t>feldberg - bannatyne</t>
  </si>
  <si>
    <t>gregory</t>
  </si>
  <si>
    <t>knowles</t>
  </si>
  <si>
    <t>Keon</t>
  </si>
  <si>
    <t>Pollydoie</t>
  </si>
  <si>
    <t>macken</t>
  </si>
  <si>
    <t>murphy</t>
  </si>
  <si>
    <t>Matthew</t>
  </si>
  <si>
    <t>Mallary</t>
  </si>
  <si>
    <t>Robert</t>
  </si>
  <si>
    <t>blecher</t>
  </si>
  <si>
    <t>Ryo</t>
  </si>
  <si>
    <t>Shinomiya</t>
  </si>
  <si>
    <t>simon</t>
  </si>
  <si>
    <t>Harris</t>
  </si>
  <si>
    <t>Tyler</t>
  </si>
  <si>
    <t>august</t>
  </si>
  <si>
    <t>weinbren</t>
  </si>
  <si>
    <t xml:space="preserve">BEN </t>
  </si>
  <si>
    <t>Sernau</t>
  </si>
  <si>
    <t>Elizabeth</t>
  </si>
  <si>
    <t>tolley</t>
  </si>
  <si>
    <t xml:space="preserve">Emma </t>
  </si>
  <si>
    <t>Carey</t>
  </si>
  <si>
    <t>eugene</t>
  </si>
  <si>
    <t>Lucas</t>
  </si>
  <si>
    <t>Finsness</t>
  </si>
  <si>
    <t>Madison</t>
  </si>
  <si>
    <t>Stern</t>
  </si>
  <si>
    <t>nikolas</t>
  </si>
  <si>
    <t>george Brown</t>
  </si>
  <si>
    <t>Rosemary</t>
  </si>
  <si>
    <t>annabelle</t>
  </si>
  <si>
    <t>leeson</t>
  </si>
  <si>
    <t>gabriella</t>
  </si>
  <si>
    <t>dumo</t>
  </si>
  <si>
    <t>DU</t>
  </si>
  <si>
    <t>harley</t>
  </si>
  <si>
    <t>marks</t>
  </si>
  <si>
    <t>isabelle</t>
  </si>
  <si>
    <t>jaber</t>
  </si>
  <si>
    <t>einhorn</t>
  </si>
  <si>
    <t>madalyn</t>
  </si>
  <si>
    <t>hadwen</t>
  </si>
  <si>
    <t>Mai</t>
  </si>
  <si>
    <t>olive</t>
  </si>
  <si>
    <t>forgash</t>
  </si>
  <si>
    <t>sofia</t>
  </si>
  <si>
    <t>heineman- Zarzuela</t>
  </si>
  <si>
    <t>farber</t>
  </si>
  <si>
    <t>Ava</t>
  </si>
  <si>
    <t>lee</t>
  </si>
  <si>
    <t>ayden</t>
  </si>
  <si>
    <t>ackerman</t>
  </si>
  <si>
    <t>bella</t>
  </si>
  <si>
    <t>sullivan</t>
  </si>
  <si>
    <t>Cecilia</t>
  </si>
  <si>
    <t>NG</t>
  </si>
  <si>
    <t>eleanor</t>
  </si>
  <si>
    <t>beckerman</t>
  </si>
  <si>
    <t>Eliana</t>
  </si>
  <si>
    <t>Cohen- Orth</t>
  </si>
  <si>
    <t>isabel</t>
  </si>
  <si>
    <t>kulko</t>
  </si>
  <si>
    <t>isabella</t>
  </si>
  <si>
    <t>scannell</t>
  </si>
  <si>
    <t>lauren</t>
  </si>
  <si>
    <t>davidson</t>
  </si>
  <si>
    <t>Lizzy</t>
  </si>
  <si>
    <t>wolozin</t>
  </si>
  <si>
    <t>mackennah</t>
  </si>
  <si>
    <t>hardie</t>
  </si>
  <si>
    <t>Savannah</t>
  </si>
  <si>
    <t>Phillips Falk</t>
  </si>
  <si>
    <t>adam</t>
  </si>
  <si>
    <t>deutsch</t>
  </si>
  <si>
    <t>Grant</t>
  </si>
  <si>
    <t>hoechst</t>
  </si>
  <si>
    <t xml:space="preserve">Hector </t>
  </si>
  <si>
    <t>Semnack</t>
  </si>
  <si>
    <t>Jack</t>
  </si>
  <si>
    <t>binda</t>
  </si>
  <si>
    <t>jacob</t>
  </si>
  <si>
    <t>stillman</t>
  </si>
  <si>
    <t xml:space="preserve">Julian </t>
  </si>
  <si>
    <t>ireland</t>
  </si>
  <si>
    <t>liam</t>
  </si>
  <si>
    <t>theis</t>
  </si>
  <si>
    <t>pratt</t>
  </si>
  <si>
    <t xml:space="preserve">Zion </t>
  </si>
  <si>
    <t>Melvin</t>
  </si>
  <si>
    <t>josh</t>
  </si>
  <si>
    <t>berman</t>
  </si>
  <si>
    <t>ada</t>
  </si>
  <si>
    <t>dolan- Zalaznick</t>
  </si>
  <si>
    <t>HVA</t>
  </si>
  <si>
    <t>rasmus</t>
  </si>
  <si>
    <t>Arlynn</t>
  </si>
  <si>
    <t>Claire</t>
  </si>
  <si>
    <t>Saudino</t>
  </si>
  <si>
    <t xml:space="preserve">ginger </t>
  </si>
  <si>
    <t>Simms</t>
  </si>
  <si>
    <t>Lillian</t>
  </si>
  <si>
    <t>eckstein</t>
  </si>
  <si>
    <t>Sakura</t>
  </si>
  <si>
    <t>Tamaki</t>
  </si>
  <si>
    <t>sophie</t>
  </si>
  <si>
    <t xml:space="preserve">Christopher </t>
  </si>
  <si>
    <t>Ritter</t>
  </si>
  <si>
    <t>Gabriel</t>
  </si>
  <si>
    <t>Marko</t>
  </si>
  <si>
    <t>Grae</t>
  </si>
  <si>
    <t>Heald Abbott</t>
  </si>
  <si>
    <t>henry</t>
  </si>
  <si>
    <t>nelson</t>
  </si>
  <si>
    <t>jamie</t>
  </si>
  <si>
    <t>arthur - hagan</t>
  </si>
  <si>
    <t>jonathan</t>
  </si>
  <si>
    <t>cantwell</t>
  </si>
  <si>
    <t xml:space="preserve">Jonathan </t>
  </si>
  <si>
    <t>RU</t>
  </si>
  <si>
    <t>Shangri La</t>
  </si>
  <si>
    <t>SL</t>
  </si>
  <si>
    <t>Taj Majal</t>
  </si>
  <si>
    <t>T</t>
  </si>
  <si>
    <t>Treasure Island</t>
  </si>
  <si>
    <t>TI</t>
  </si>
  <si>
    <t>Utopia</t>
  </si>
  <si>
    <t>UT</t>
  </si>
  <si>
    <t>Valhalla</t>
  </si>
  <si>
    <t>V</t>
  </si>
  <si>
    <t>Wabanaki</t>
  </si>
  <si>
    <t>Wombles</t>
  </si>
  <si>
    <t>W</t>
  </si>
  <si>
    <t>Awac</t>
  </si>
  <si>
    <t>AW</t>
  </si>
  <si>
    <t>Non-Cabin</t>
  </si>
  <si>
    <t>Cabin</t>
  </si>
  <si>
    <t>ABV</t>
  </si>
  <si>
    <t>wright</t>
  </si>
  <si>
    <t xml:space="preserve">Georgia </t>
  </si>
  <si>
    <t>O’ Leary</t>
  </si>
  <si>
    <t>Mc Allister</t>
  </si>
  <si>
    <t>Maddy</t>
  </si>
  <si>
    <t>Schecter- Gross</t>
  </si>
  <si>
    <t>madison</t>
  </si>
  <si>
    <t>aubey</t>
  </si>
  <si>
    <t>maggie</t>
  </si>
  <si>
    <t>mayan</t>
  </si>
  <si>
    <t>apkon</t>
  </si>
  <si>
    <t>Nina</t>
  </si>
  <si>
    <t>mc kay</t>
  </si>
  <si>
    <t>Paulina</t>
  </si>
  <si>
    <t>Lichtman</t>
  </si>
  <si>
    <t>P</t>
  </si>
  <si>
    <t>samantha</t>
  </si>
  <si>
    <t>barth</t>
  </si>
  <si>
    <t>Sasha</t>
  </si>
  <si>
    <t>Black</t>
  </si>
  <si>
    <t xml:space="preserve">Clara </t>
  </si>
  <si>
    <t>Oppenheimer</t>
  </si>
  <si>
    <t>Sternberg</t>
  </si>
  <si>
    <t>emma</t>
  </si>
  <si>
    <t>julia</t>
  </si>
  <si>
    <t>russo</t>
  </si>
  <si>
    <t>Kalynn</t>
  </si>
  <si>
    <t>kosyka</t>
  </si>
  <si>
    <t>lucy</t>
  </si>
  <si>
    <t>dolan - Zalaznick</t>
  </si>
  <si>
    <t>mackenzie</t>
  </si>
  <si>
    <t>foley</t>
  </si>
  <si>
    <t>Maya</t>
  </si>
  <si>
    <t>Greenwald</t>
  </si>
  <si>
    <t>molly</t>
  </si>
  <si>
    <t>vorhaus</t>
  </si>
  <si>
    <t>nina</t>
  </si>
  <si>
    <t>channing</t>
  </si>
  <si>
    <t>Eldred</t>
  </si>
  <si>
    <t>Zoe</t>
  </si>
  <si>
    <t>Vatash</t>
  </si>
  <si>
    <t>Emily</t>
  </si>
  <si>
    <t>jane</t>
  </si>
  <si>
    <t>Mentzinger</t>
  </si>
  <si>
    <t>mathilde</t>
  </si>
  <si>
    <t>denegre</t>
  </si>
  <si>
    <t>mercedes</t>
  </si>
  <si>
    <t>mackie</t>
  </si>
  <si>
    <t>Molly</t>
  </si>
  <si>
    <t>THAYER</t>
  </si>
  <si>
    <t>Morgan</t>
  </si>
  <si>
    <t>cellucci</t>
  </si>
  <si>
    <t>steph</t>
  </si>
  <si>
    <t>zoe</t>
  </si>
  <si>
    <t>tolz</t>
  </si>
  <si>
    <t>elizabeth</t>
  </si>
  <si>
    <t>dee</t>
  </si>
  <si>
    <t>emma Frances</t>
  </si>
  <si>
    <t>rose</t>
  </si>
  <si>
    <t>grace</t>
  </si>
  <si>
    <t>richardson</t>
  </si>
  <si>
    <t>Gottsegen</t>
  </si>
  <si>
    <t>isabela</t>
  </si>
  <si>
    <t>vidal</t>
  </si>
  <si>
    <t>Karen</t>
  </si>
  <si>
    <t>Reppy</t>
  </si>
  <si>
    <t>Luisa</t>
  </si>
  <si>
    <t>Garbowit</t>
  </si>
  <si>
    <t xml:space="preserve">MAYA </t>
  </si>
  <si>
    <t>bushell</t>
  </si>
  <si>
    <t>salama</t>
  </si>
  <si>
    <t>Pia</t>
  </si>
  <si>
    <t>Mileaf Patel</t>
  </si>
  <si>
    <t>trigo</t>
  </si>
  <si>
    <t>tia</t>
  </si>
  <si>
    <t>Yuri</t>
  </si>
  <si>
    <t>Utsumi</t>
  </si>
  <si>
    <t>ari</t>
  </si>
  <si>
    <t>goodfriend</t>
  </si>
  <si>
    <t>Dale</t>
  </si>
  <si>
    <t>Evan</t>
  </si>
  <si>
    <t>george</t>
  </si>
  <si>
    <t>harry</t>
  </si>
  <si>
    <t>kassen</t>
  </si>
  <si>
    <t>kerry</t>
  </si>
  <si>
    <t>Ryunasuke</t>
  </si>
  <si>
    <t>Iwase</t>
  </si>
  <si>
    <t>Sebastian</t>
  </si>
  <si>
    <t>tran</t>
  </si>
  <si>
    <t>soles - torres</t>
  </si>
  <si>
    <t>clara</t>
  </si>
  <si>
    <t>emlen</t>
  </si>
  <si>
    <t>maddi</t>
  </si>
  <si>
    <t>WAB</t>
  </si>
  <si>
    <t>Nicole</t>
  </si>
  <si>
    <t>niko</t>
  </si>
  <si>
    <t>Rachel</t>
  </si>
  <si>
    <t>Wortham</t>
  </si>
  <si>
    <t xml:space="preserve">Ruvienne        </t>
  </si>
  <si>
    <t>Fetsco</t>
  </si>
  <si>
    <t>linde</t>
  </si>
  <si>
    <t>Tamar</t>
  </si>
  <si>
    <t>Benjoseph</t>
  </si>
  <si>
    <t>First Name</t>
  </si>
  <si>
    <t>Last Name</t>
  </si>
  <si>
    <t>Cabin ABV</t>
  </si>
  <si>
    <t>B Month</t>
  </si>
  <si>
    <t>B Day</t>
  </si>
  <si>
    <t>B Year</t>
  </si>
  <si>
    <t>Areas</t>
  </si>
  <si>
    <t>Locations</t>
  </si>
  <si>
    <t>P 1</t>
  </si>
  <si>
    <t>P 2</t>
  </si>
  <si>
    <t>P 3</t>
  </si>
  <si>
    <t>P 4</t>
  </si>
  <si>
    <t>Loc</t>
  </si>
  <si>
    <t>XX</t>
  </si>
  <si>
    <t>Bermuda Traingle</t>
  </si>
  <si>
    <t>BT</t>
  </si>
  <si>
    <t>Avalon</t>
  </si>
  <si>
    <t>AV</t>
  </si>
  <si>
    <t>Brumby</t>
  </si>
  <si>
    <t>Blue Moon</t>
  </si>
  <si>
    <t>BM</t>
  </si>
  <si>
    <t>Chateau Fiasco</t>
  </si>
  <si>
    <t>CF</t>
  </si>
  <si>
    <t>Camelot</t>
  </si>
  <si>
    <t>Deer Meadows</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</si>
</sst>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0"/>
      <name val="Verdana"/>
    </font>
    <font>
      <sz val="8"/>
      <name val="Verdana"/>
    </font>
    <font>
      <sz val="20"/>
      <name val="Verdana"/>
      <family val="2"/>
    </font>
    <font>
      <b/>
      <u/>
      <sz val="20"/>
      <name val="Verdana"/>
      <family val="2"/>
    </font>
    <font>
      <sz val="12"/>
      <name val="Verdana"/>
      <family val="2"/>
    </font>
    <font>
      <b/>
      <u/>
      <sz val="12"/>
      <name val="Verdana"/>
      <family val="2"/>
    </font>
    <font>
      <sz val="22"/>
      <name val="Verdana"/>
      <family val="2"/>
    </font>
    <font>
      <sz val="6"/>
      <name val="Verdana"/>
      <family val="2"/>
    </font>
    <font>
      <sz val="5"/>
      <name val="Verdana"/>
      <family val="2"/>
    </font>
    <font>
      <u/>
      <sz val="10"/>
      <color indexed="12"/>
      <name val="Verdana"/>
    </font>
    <font>
      <u/>
      <sz val="10"/>
      <color indexed="20"/>
      <name val="Verdana"/>
    </font>
    <font>
      <sz val="11"/>
      <name val="Verdana"/>
    </font>
    <font>
      <b/>
      <sz val="20"/>
      <name val="Verdana"/>
    </font>
    <font>
      <sz val="10"/>
      <color indexed="55"/>
      <name val="Verdana"/>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indexed="55"/>
        <bgColor indexed="64"/>
      </patternFill>
    </fill>
    <fill>
      <patternFill patternType="solid">
        <fgColor indexed="22"/>
        <bgColor indexed="64"/>
      </patternFill>
    </fill>
  </fills>
  <borders count="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3">
    <xf numFmtId="0" fontId="0" fillId="0" borderId="0"/>
    <xf numFmtId="0" fontId="9" fillId="0" borderId="0" applyNumberFormat="0" applyFill="0" applyBorder="0" applyAlignment="0" applyProtection="0"/>
    <xf numFmtId="0" fontId="10" fillId="0" borderId="0" applyNumberFormat="0" applyFill="0" applyBorder="0" applyAlignment="0" applyProtection="0"/>
  </cellStyleXfs>
  <cellXfs count="43">
    <xf numFmtId="0" fontId="0" fillId="0" borderId="0" xfId="0"/>
    <xf numFmtId="0" fontId="2" fillId="0" borderId="0" xfId="0" applyFont="1" applyBorder="1" applyAlignment="1" applyProtection="1">
      <alignment shrinkToFit="1"/>
    </xf>
    <xf numFmtId="0" fontId="3" fillId="0" borderId="0" xfId="0" applyFont="1" applyBorder="1" applyAlignment="1" applyProtection="1">
      <alignment shrinkToFit="1"/>
    </xf>
    <xf numFmtId="0" fontId="2" fillId="0" borderId="0" xfId="0" applyFont="1" applyAlignment="1" applyProtection="1">
      <alignment shrinkToFit="1"/>
    </xf>
    <xf numFmtId="49" fontId="0" fillId="0" borderId="0" xfId="0" applyNumberFormat="1" applyAlignment="1">
      <alignment shrinkToFit="1"/>
    </xf>
    <xf numFmtId="49" fontId="2" fillId="0" borderId="0" xfId="0" applyNumberFormat="1" applyFont="1" applyBorder="1" applyAlignment="1">
      <alignment shrinkToFit="1"/>
    </xf>
    <xf numFmtId="0" fontId="0" fillId="0" borderId="0" xfId="0" applyNumberFormat="1" applyAlignment="1">
      <alignment shrinkToFit="1"/>
    </xf>
    <xf numFmtId="0" fontId="2" fillId="0" borderId="0" xfId="0" applyFont="1" applyAlignment="1" applyProtection="1">
      <alignment shrinkToFit="1"/>
      <protection locked="0"/>
    </xf>
    <xf numFmtId="0" fontId="4" fillId="0" borderId="0" xfId="0" applyFont="1"/>
    <xf numFmtId="0" fontId="2" fillId="2" borderId="0" xfId="0" applyFont="1" applyFill="1" applyBorder="1" applyAlignment="1" applyProtection="1">
      <alignment shrinkToFit="1"/>
      <protection hidden="1"/>
    </xf>
    <xf numFmtId="0" fontId="2" fillId="2" borderId="0" xfId="0" applyFont="1" applyFill="1" applyBorder="1" applyAlignment="1" applyProtection="1">
      <alignment shrinkToFit="1"/>
    </xf>
    <xf numFmtId="0" fontId="0" fillId="2" borderId="0" xfId="0" applyFill="1"/>
    <xf numFmtId="0" fontId="4" fillId="2" borderId="0" xfId="0" applyFont="1" applyFill="1" applyBorder="1" applyAlignment="1" applyProtection="1">
      <alignment shrinkToFit="1"/>
    </xf>
    <xf numFmtId="0" fontId="3" fillId="0" borderId="0" xfId="0" applyFont="1" applyFill="1" applyBorder="1" applyAlignment="1" applyProtection="1">
      <alignment shrinkToFit="1"/>
    </xf>
    <xf numFmtId="0" fontId="5" fillId="0" borderId="0" xfId="0" applyFont="1" applyFill="1" applyBorder="1" applyAlignment="1" applyProtection="1">
      <alignment shrinkToFit="1"/>
    </xf>
    <xf numFmtId="0" fontId="2" fillId="0" borderId="0" xfId="0" applyFont="1" applyFill="1" applyBorder="1" applyAlignment="1" applyProtection="1">
      <alignment shrinkToFit="1"/>
      <protection locked="0"/>
    </xf>
    <xf numFmtId="0" fontId="4" fillId="0" borderId="0" xfId="0" applyFont="1" applyFill="1" applyBorder="1" applyAlignment="1" applyProtection="1">
      <alignment shrinkToFit="1"/>
      <protection locked="0"/>
    </xf>
    <xf numFmtId="0" fontId="6" fillId="0" borderId="0" xfId="0" applyFont="1" applyFill="1" applyBorder="1" applyAlignment="1" applyProtection="1">
      <alignment shrinkToFit="1"/>
      <protection locked="0"/>
    </xf>
    <xf numFmtId="0" fontId="0" fillId="3" borderId="1" xfId="0" applyFill="1" applyBorder="1" applyProtection="1">
      <protection locked="0"/>
    </xf>
    <xf numFmtId="0" fontId="0" fillId="3" borderId="0" xfId="0" applyFill="1"/>
    <xf numFmtId="0" fontId="0" fillId="0" borderId="1" xfId="0" applyFont="1" applyFill="1" applyBorder="1" applyAlignment="1" applyProtection="1">
      <alignment shrinkToFit="1"/>
      <protection locked="0"/>
    </xf>
    <xf numFmtId="0" fontId="0" fillId="0" borderId="1" xfId="0" applyFill="1" applyBorder="1" applyProtection="1">
      <protection locked="0"/>
    </xf>
    <xf numFmtId="0" fontId="0" fillId="0" borderId="0" xfId="0" applyFill="1" applyProtection="1"/>
    <xf numFmtId="0" fontId="0" fillId="0" borderId="0" xfId="0" applyFill="1" applyProtection="1">
      <protection locked="0"/>
    </xf>
    <xf numFmtId="0" fontId="0" fillId="0" borderId="0" xfId="0" applyProtection="1">
      <protection locked="0"/>
    </xf>
    <xf numFmtId="0" fontId="12" fillId="2" borderId="0" xfId="0" applyFont="1" applyFill="1" applyBorder="1" applyAlignment="1" applyProtection="1">
      <alignment shrinkToFit="1"/>
    </xf>
    <xf numFmtId="0" fontId="11" fillId="4" borderId="0" xfId="0" applyFont="1" applyFill="1" applyBorder="1" applyAlignment="1" applyProtection="1">
      <alignment horizontal="center" wrapText="1" shrinkToFit="1"/>
      <protection hidden="1"/>
    </xf>
    <xf numFmtId="0" fontId="11" fillId="4" borderId="0" xfId="0" applyFont="1" applyFill="1" applyBorder="1" applyAlignment="1" applyProtection="1">
      <alignment horizontal="center" shrinkToFit="1"/>
      <protection hidden="1"/>
    </xf>
    <xf numFmtId="0" fontId="2" fillId="4" borderId="0" xfId="0" applyFont="1" applyFill="1" applyBorder="1" applyAlignment="1" applyProtection="1">
      <alignment horizontal="center" shrinkToFit="1"/>
    </xf>
    <xf numFmtId="0" fontId="13" fillId="3" borderId="0" xfId="0" applyFont="1" applyFill="1"/>
    <xf numFmtId="0" fontId="0" fillId="3" borderId="0" xfId="0" applyFill="1" applyBorder="1" applyProtection="1">
      <protection locked="0"/>
    </xf>
    <xf numFmtId="0" fontId="0" fillId="5" borderId="0" xfId="0" applyFill="1" applyProtection="1">
      <protection locked="0"/>
    </xf>
    <xf numFmtId="0" fontId="2" fillId="0" borderId="0" xfId="0" applyFont="1" applyBorder="1" applyAlignment="1" applyProtection="1">
      <alignment shrinkToFit="1"/>
      <protection locked="0"/>
    </xf>
    <xf numFmtId="0" fontId="4" fillId="0" borderId="0" xfId="0" applyFont="1" applyBorder="1" applyAlignment="1" applyProtection="1">
      <alignment shrinkToFit="1"/>
      <protection locked="0"/>
    </xf>
    <xf numFmtId="0" fontId="6" fillId="0" borderId="0" xfId="0" applyFont="1" applyBorder="1" applyAlignment="1" applyProtection="1">
      <alignment shrinkToFit="1"/>
      <protection locked="0"/>
    </xf>
    <xf numFmtId="0" fontId="1" fillId="0" borderId="0" xfId="0" applyFont="1" applyBorder="1" applyAlignment="1" applyProtection="1">
      <alignment vertical="top" wrapText="1" shrinkToFit="1"/>
      <protection locked="0"/>
    </xf>
    <xf numFmtId="0" fontId="4" fillId="0" borderId="0" xfId="0" applyFont="1" applyBorder="1" applyAlignment="1" applyProtection="1">
      <alignment wrapText="1" shrinkToFit="1"/>
      <protection locked="0"/>
    </xf>
    <xf numFmtId="0" fontId="8" fillId="0" borderId="0" xfId="0" applyFont="1" applyBorder="1" applyAlignment="1" applyProtection="1">
      <alignment vertical="top" wrapText="1" shrinkToFit="1"/>
      <protection locked="0"/>
    </xf>
    <xf numFmtId="0" fontId="7" fillId="0" borderId="0" xfId="0" applyFont="1" applyBorder="1" applyAlignment="1" applyProtection="1">
      <alignment wrapText="1" shrinkToFit="1"/>
      <protection locked="0"/>
    </xf>
    <xf numFmtId="0" fontId="1" fillId="0" borderId="0" xfId="0" applyFont="1" applyBorder="1" applyAlignment="1" applyProtection="1">
      <alignment wrapText="1" shrinkToFit="1"/>
      <protection locked="0"/>
    </xf>
    <xf numFmtId="0" fontId="1" fillId="0" borderId="0" xfId="0" applyFont="1" applyBorder="1" applyAlignment="1" applyProtection="1">
      <alignment vertical="center" wrapText="1" shrinkToFit="1"/>
      <protection locked="0"/>
    </xf>
    <xf numFmtId="49" fontId="0" fillId="0" borderId="0" xfId="0" applyNumberFormat="1" applyFont="1" applyAlignment="1" applyProtection="1">
      <alignment vertical="top"/>
      <protection locked="0"/>
    </xf>
    <xf numFmtId="49" fontId="0" fillId="0" borderId="0" xfId="0" applyNumberFormat="1" applyAlignment="1" applyProtection="1">
      <alignment vertical="top"/>
      <protection locked="0"/>
    </xf>
  </cellXfs>
  <cellStyles count="3">
    <cellStyle name="Followed Hyperlink" xfId="2" builtinId="9" hidden="1"/>
    <cellStyle name="Hyperlink" xfId="1" builtinId="8" hidden="1"/>
    <cellStyle name="Normal" xfId="0" builtinId="0"/>
  </cellStyles>
  <dxfs count="26">
    <dxf>
      <fill>
        <patternFill>
          <bgColor indexed="24"/>
        </patternFill>
      </fill>
    </dxf>
    <dxf>
      <fill>
        <patternFill>
          <bgColor indexed="10"/>
        </patternFill>
      </fill>
    </dxf>
    <dxf>
      <fill>
        <patternFill>
          <bgColor indexed="24"/>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41"/>
      </font>
    </dxf>
    <dxf>
      <fill>
        <patternFill>
          <bgColor indexed="10"/>
        </patternFill>
      </fill>
    </dxf>
    <dxf>
      <font>
        <color rgb="FF9C0006"/>
      </font>
      <fill>
        <patternFill patternType="none">
          <fgColor indexed="64"/>
          <bgColor auto="1"/>
        </patternFill>
      </fill>
    </dxf>
    <dxf>
      <fill>
        <patternFill>
          <bgColor indexed="43"/>
        </patternFill>
      </fill>
    </dxf>
    <dxf>
      <fill>
        <patternFill>
          <bgColor indexed="10"/>
        </patternFill>
      </fill>
    </dxf>
    <dxf>
      <fill>
        <patternFill>
          <bgColor indexed="24"/>
        </patternFill>
      </fill>
    </dxf>
    <dxf>
      <fill>
        <patternFill>
          <bgColor indexed="10"/>
        </patternFill>
      </fill>
    </dxf>
    <dxf>
      <fill>
        <patternFill>
          <bgColor indexed="10"/>
        </patternFill>
      </fill>
    </dxf>
    <dxf>
      <fill>
        <patternFill>
          <bgColor indexed="24"/>
        </patternFill>
      </fill>
    </dxf>
    <dxf>
      <fill>
        <patternFill>
          <bgColor indexed="24"/>
        </patternFill>
      </fill>
    </dxf>
    <dxf>
      <fill>
        <patternFill>
          <bgColor indexed="10"/>
        </patternFill>
      </fill>
    </dxf>
    <dxf>
      <fill>
        <patternFill>
          <bgColor indexed="10"/>
        </patternFill>
      </fill>
    </dxf>
    <dxf>
      <fill>
        <patternFill>
          <bgColor indexed="24"/>
        </patternFill>
      </fill>
    </dxf>
    <dxf>
      <fill>
        <patternFill>
          <bgColor indexed="24"/>
        </patternFill>
      </fill>
    </dxf>
    <dxf>
      <fill>
        <patternFill>
          <bgColor indexed="10"/>
        </patternFill>
      </fill>
    </dxf>
    <dxf>
      <fill>
        <patternFill>
          <bgColor indexed="43"/>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49</xdr:col>
      <xdr:colOff>3522133</xdr:colOff>
      <xdr:row>4</xdr:row>
      <xdr:rowOff>237066</xdr:rowOff>
    </xdr:from>
    <xdr:to>
      <xdr:col>52</xdr:col>
      <xdr:colOff>694266</xdr:colOff>
      <xdr:row>22</xdr:row>
      <xdr:rowOff>16934</xdr:rowOff>
    </xdr:to>
    <xdr:sp macro="" textlink="">
      <xdr:nvSpPr>
        <xdr:cNvPr id="2" name="Rectangle 1"/>
        <xdr:cNvSpPr/>
      </xdr:nvSpPr>
      <xdr:spPr>
        <a:xfrm>
          <a:off x="12259733" y="1930399"/>
          <a:ext cx="3725333" cy="7399868"/>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2000">
              <a:solidFill>
                <a:schemeClr val="tx1"/>
              </a:solidFill>
            </a:rPr>
            <a:t>You can edit anything in the white area.</a:t>
          </a:r>
          <a:r>
            <a:rPr lang="en-US" sz="2000" baseline="0">
              <a:solidFill>
                <a:schemeClr val="tx1"/>
              </a:solidFill>
            </a:rPr>
            <a:t> But don't insert or delete cells or row. Just clear content. </a:t>
          </a:r>
        </a:p>
        <a:p>
          <a:endParaRPr lang="en-US" sz="2000" baseline="0">
            <a:solidFill>
              <a:schemeClr val="tx1"/>
            </a:solidFill>
          </a:endParaRPr>
        </a:p>
        <a:p>
          <a:r>
            <a:rPr lang="en-US" sz="1800">
              <a:solidFill>
                <a:schemeClr val="tx1"/>
              </a:solidFill>
            </a:rPr>
            <a:t>KEY:</a:t>
          </a:r>
        </a:p>
        <a:p>
          <a:r>
            <a:rPr lang="en-US" sz="1800">
              <a:solidFill>
                <a:schemeClr val="tx1"/>
              </a:solidFill>
            </a:rPr>
            <a:t>Red</a:t>
          </a:r>
          <a:r>
            <a:rPr lang="en-US" sz="1800" baseline="0">
              <a:solidFill>
                <a:schemeClr val="tx1"/>
              </a:solidFill>
            </a:rPr>
            <a:t>- There is an unrecognized name in the class. </a:t>
          </a:r>
        </a:p>
        <a:p>
          <a:r>
            <a:rPr lang="en-US" sz="1800" baseline="0">
              <a:solidFill>
                <a:schemeClr val="tx1"/>
              </a:solidFill>
            </a:rPr>
            <a:t>NOTE: For performance reasons only the first threee names are error checked. To be safe, in classes with more than 3 teachers, always add teachers to front of list.</a:t>
          </a:r>
        </a:p>
        <a:p>
          <a:endParaRPr lang="en-US" sz="1800" baseline="0">
            <a:solidFill>
              <a:schemeClr val="tx1"/>
            </a:solidFill>
          </a:endParaRPr>
        </a:p>
        <a:p>
          <a:r>
            <a:rPr lang="en-US" sz="1800" baseline="0">
              <a:solidFill>
                <a:schemeClr val="tx1"/>
              </a:solidFill>
            </a:rPr>
            <a:t>Blue-: The class is a mini. You turn this on by typing M! at the end</a:t>
          </a:r>
        </a:p>
        <a:p>
          <a:endParaRPr lang="en-US" sz="1800" baseline="0">
            <a:solidFill>
              <a:schemeClr val="tx1"/>
            </a:solidFill>
          </a:endParaRPr>
        </a:p>
        <a:p>
          <a:r>
            <a:rPr lang="en-US" sz="1800" baseline="0">
              <a:solidFill>
                <a:schemeClr val="tx1"/>
              </a:solidFill>
            </a:rPr>
            <a:t>To sort the data click the blue arrow in the top row to sort by the fields you'd like. (Usually sort by name and then by area- this will give you a list with areas groups and classes in order in that area.).</a:t>
          </a:r>
        </a:p>
        <a:p>
          <a:endParaRPr lang="en-US" sz="1800" baseline="0">
            <a:solidFill>
              <a:schemeClr val="tx1"/>
            </a:solidFill>
          </a:endParaRPr>
        </a:p>
        <a:p>
          <a:r>
            <a:rPr lang="en-US" sz="1800" baseline="0">
              <a:solidFill>
                <a:schemeClr val="tx1"/>
              </a:solidFill>
            </a:rPr>
            <a:t>NOTE: Keep XX in the off class. This turns that class on even though you don't have to sign anyone up for it.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186267</xdr:colOff>
      <xdr:row>0</xdr:row>
      <xdr:rowOff>169333</xdr:rowOff>
    </xdr:from>
    <xdr:to>
      <xdr:col>16</xdr:col>
      <xdr:colOff>101600</xdr:colOff>
      <xdr:row>22</xdr:row>
      <xdr:rowOff>304800</xdr:rowOff>
    </xdr:to>
    <xdr:sp macro="" textlink="">
      <xdr:nvSpPr>
        <xdr:cNvPr id="3" name="Rectangle 2"/>
        <xdr:cNvSpPr/>
      </xdr:nvSpPr>
      <xdr:spPr>
        <a:xfrm>
          <a:off x="12242800" y="169333"/>
          <a:ext cx="3708400" cy="7213600"/>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2000">
              <a:solidFill>
                <a:schemeClr val="tx1"/>
              </a:solidFill>
            </a:rPr>
            <a:t>This sheet is view only. You may not edit from this side. It is</a:t>
          </a:r>
          <a:r>
            <a:rPr lang="en-US" sz="2000" baseline="0">
              <a:solidFill>
                <a:schemeClr val="tx1"/>
              </a:solidFill>
            </a:rPr>
            <a:t> helpful for scheulding though so you can see what each persons schedule looks like.</a:t>
          </a:r>
        </a:p>
        <a:p>
          <a:endParaRPr lang="en-US" sz="2000" baseline="0">
            <a:solidFill>
              <a:schemeClr val="tx1"/>
            </a:solidFill>
          </a:endParaRPr>
        </a:p>
        <a:p>
          <a:r>
            <a:rPr lang="en-US" sz="1800">
              <a:solidFill>
                <a:schemeClr val="tx1"/>
              </a:solidFill>
            </a:rPr>
            <a:t>KEY:</a:t>
          </a:r>
        </a:p>
        <a:p>
          <a:r>
            <a:rPr lang="en-US" sz="1800">
              <a:solidFill>
                <a:schemeClr val="tx1"/>
              </a:solidFill>
            </a:rPr>
            <a:t>Red</a:t>
          </a:r>
          <a:r>
            <a:rPr lang="en-US" sz="1800" baseline="0">
              <a:solidFill>
                <a:schemeClr val="tx1"/>
              </a:solidFill>
            </a:rPr>
            <a:t>- Someone is signed up for two classes in the classes sheet (in one period)</a:t>
          </a:r>
        </a:p>
        <a:p>
          <a:endParaRPr lang="en-US" sz="1800" baseline="0">
            <a:solidFill>
              <a:schemeClr val="tx1"/>
            </a:solidFill>
          </a:endParaRPr>
        </a:p>
        <a:p>
          <a:r>
            <a:rPr lang="en-US" sz="1800" baseline="0">
              <a:solidFill>
                <a:schemeClr val="tx1"/>
              </a:solidFill>
            </a:rPr>
            <a:t>If a person has more than one off period thier name turns yellow and all the off periods are turned light blue so you can see they need to be signed up for more.</a:t>
          </a:r>
        </a:p>
        <a:p>
          <a:endParaRPr lang="en-US" sz="1800" baseline="0">
            <a:solidFill>
              <a:schemeClr val="tx1"/>
            </a:solidFill>
          </a:endParaRPr>
        </a:p>
        <a:p>
          <a:r>
            <a:rPr lang="en-US" sz="1800">
              <a:solidFill>
                <a:schemeClr val="tx1"/>
              </a:solidFill>
            </a:rPr>
            <a:t>If a person has no</a:t>
          </a:r>
          <a:r>
            <a:rPr lang="en-US" sz="1800" baseline="0">
              <a:solidFill>
                <a:schemeClr val="tx1"/>
              </a:solidFill>
            </a:rPr>
            <a:t> off period thier name turns yellow. This may be ok for certain counselors like prostaff or other special situations.</a:t>
          </a:r>
        </a:p>
        <a:p>
          <a:endParaRPr lang="en-US" sz="1800" baseline="0">
            <a:solidFill>
              <a:schemeClr val="tx1"/>
            </a:solidFill>
          </a:endParaRPr>
        </a:p>
        <a:p>
          <a:r>
            <a:rPr lang="en-US" sz="1800" baseline="0">
              <a:solidFill>
                <a:schemeClr val="tx1"/>
              </a:solidFill>
            </a:rPr>
            <a:t>To sort this data you must sort the list in the counselor.</a:t>
          </a:r>
          <a:endParaRPr lang="en-US" sz="18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190500</xdr:colOff>
      <xdr:row>2</xdr:row>
      <xdr:rowOff>71120</xdr:rowOff>
    </xdr:from>
    <xdr:to>
      <xdr:col>14</xdr:col>
      <xdr:colOff>406400</xdr:colOff>
      <xdr:row>22</xdr:row>
      <xdr:rowOff>63500</xdr:rowOff>
    </xdr:to>
    <xdr:sp macro="" textlink="">
      <xdr:nvSpPr>
        <xdr:cNvPr id="2" name="Rectangle 1"/>
        <xdr:cNvSpPr/>
      </xdr:nvSpPr>
      <xdr:spPr>
        <a:xfrm>
          <a:off x="3048000" y="401320"/>
          <a:ext cx="2286000" cy="3294380"/>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1600">
              <a:solidFill>
                <a:schemeClr val="tx1"/>
              </a:solidFill>
            </a:rPr>
            <a:t>You can edit only</a:t>
          </a:r>
          <a:r>
            <a:rPr lang="en-US" sz="1600" baseline="0">
              <a:solidFill>
                <a:schemeClr val="tx1"/>
              </a:solidFill>
            </a:rPr>
            <a:t> the white areas. Feel free to clear data and copy new data in from filemaker. Dont Delete or insert rows or cell only clear contents. (Select &gt; Right Click &gt; Clear Contents)</a:t>
          </a:r>
        </a:p>
        <a:p>
          <a:endParaRPr lang="en-US" sz="1600" baseline="0">
            <a:solidFill>
              <a:schemeClr val="tx1"/>
            </a:solidFill>
          </a:endParaRPr>
        </a:p>
        <a:p>
          <a:r>
            <a:rPr lang="en-US" sz="1600" baseline="0">
              <a:solidFill>
                <a:schemeClr val="tx1"/>
              </a:solidFill>
            </a:rPr>
            <a:t>The column not in white holds the name you use on the classes sheet.</a:t>
          </a:r>
        </a:p>
        <a:p>
          <a:endParaRPr lang="en-US" sz="16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7</xdr:row>
      <xdr:rowOff>127000</xdr:rowOff>
    </xdr:from>
    <xdr:to>
      <xdr:col>10</xdr:col>
      <xdr:colOff>749300</xdr:colOff>
      <xdr:row>27</xdr:row>
      <xdr:rowOff>25400</xdr:rowOff>
    </xdr:to>
    <xdr:sp macro="" textlink="">
      <xdr:nvSpPr>
        <xdr:cNvPr id="2" name="Rectangle 1"/>
        <xdr:cNvSpPr/>
      </xdr:nvSpPr>
      <xdr:spPr>
        <a:xfrm>
          <a:off x="10617200" y="1282700"/>
          <a:ext cx="2641600" cy="3200400"/>
        </a:xfrm>
        <a:prstGeom prst="rect">
          <a:avLst/>
        </a:prstGeom>
        <a:gradFill flip="none" rotWithShape="1">
          <a:gsLst>
            <a:gs pos="0">
              <a:schemeClr val="accent1">
                <a:tint val="100000"/>
                <a:shade val="100000"/>
                <a:satMod val="130000"/>
                <a:alpha val="88000"/>
              </a:schemeClr>
            </a:gs>
            <a:gs pos="100000">
              <a:schemeClr val="accent1">
                <a:tint val="50000"/>
                <a:shade val="100000"/>
                <a:satMod val="350000"/>
                <a:alpha val="88000"/>
              </a:schemeClr>
            </a:gs>
          </a:gsLst>
          <a:lin ang="16200000" scaled="0"/>
          <a:tileRect/>
        </a:gradFill>
        <a:ln/>
      </xdr:spPr>
      <xdr:style>
        <a:lnRef idx="1">
          <a:schemeClr val="accent1"/>
        </a:lnRef>
        <a:fillRef idx="3">
          <a:schemeClr val="accent1"/>
        </a:fillRef>
        <a:effectRef idx="2">
          <a:schemeClr val="accent1"/>
        </a:effectRef>
        <a:fontRef idx="minor">
          <a:schemeClr val="lt1"/>
        </a:fontRef>
      </xdr:style>
      <xdr:txBody>
        <a:bodyPr wrap="square"/>
        <a:lstStyle/>
        <a:p>
          <a:r>
            <a:rPr lang="en-US" sz="1600">
              <a:solidFill>
                <a:schemeClr val="tx1"/>
              </a:solidFill>
            </a:rPr>
            <a:t>You can edit only</a:t>
          </a:r>
          <a:r>
            <a:rPr lang="en-US" sz="1600" baseline="0">
              <a:solidFill>
                <a:schemeClr val="tx1"/>
              </a:solidFill>
            </a:rPr>
            <a:t> the white areas. Feel free to clear data and copy new data in from filemaker. Dont Delete or insert rows or cell only clear contents. (Select &gt; Right Click &gt; Clear Contents)</a:t>
          </a:r>
        </a:p>
        <a:p>
          <a:endParaRPr lang="en-US" sz="1600" baseline="0">
            <a:solidFill>
              <a:schemeClr val="tx1"/>
            </a:solidFill>
          </a:endParaRPr>
        </a:p>
        <a:p>
          <a:r>
            <a:rPr lang="en-US" sz="1600" baseline="0">
              <a:solidFill>
                <a:schemeClr val="tx1"/>
              </a:solidFill>
            </a:rPr>
            <a:t>The cabin column turns red if the ABV is not found in the Cabin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codeName="Sheet1" enableFormatConditionsCalculation="0"/>
  <dimension ref="A1:AY176"/>
  <sheetViews>
    <sheetView zoomScale="75" zoomScaleNormal="75" zoomScalePageLayoutView="75" workbookViewId="0">
      <selection activeCell="B2" sqref="B2"/>
    </sheetView>
  </sheetViews>
  <sheetFormatPr baseColWidth="10" defaultRowHeight="33" customHeight="1"/>
  <cols>
    <col min="1" max="1" width="4.85546875" style="10" customWidth="1"/>
    <col min="2" max="2" width="17" style="10" customWidth="1"/>
    <col min="3" max="3" width="13.5703125" style="10" customWidth="1"/>
    <col min="4" max="4" width="2.140625" style="12" customWidth="1"/>
    <col min="5" max="8" width="12.140625" style="10" customWidth="1"/>
    <col min="9" max="9" width="12" style="10" customWidth="1"/>
    <col min="10" max="44" width="7.42578125" style="9" hidden="1" customWidth="1"/>
    <col min="45" max="49" width="4.140625" style="10" hidden="1" customWidth="1"/>
    <col min="50" max="50" width="52.28515625" style="10" customWidth="1"/>
    <col min="51" max="51" width="10.7109375" style="11"/>
    <col min="52" max="16384" width="10.7109375" style="10"/>
  </cols>
  <sheetData>
    <row r="1" spans="1:50" ht="33" customHeight="1">
      <c r="A1" s="13" t="s">
        <v>367</v>
      </c>
      <c r="B1" s="13" t="s">
        <v>329</v>
      </c>
      <c r="C1" s="13" t="s">
        <v>837</v>
      </c>
      <c r="D1" s="14" t="s">
        <v>359</v>
      </c>
      <c r="E1" s="13" t="s">
        <v>833</v>
      </c>
      <c r="F1" s="13" t="s">
        <v>834</v>
      </c>
      <c r="G1" s="13" t="s">
        <v>835</v>
      </c>
      <c r="H1" s="13" t="s">
        <v>836</v>
      </c>
      <c r="I1" s="13" t="s">
        <v>366</v>
      </c>
      <c r="J1" s="9" t="str">
        <f t="shared" ref="J1:J25" si="0">B1</f>
        <v>Class</v>
      </c>
      <c r="K1" s="9" t="s">
        <v>374</v>
      </c>
      <c r="L1" s="9" t="s">
        <v>346</v>
      </c>
      <c r="M1" s="9" t="s">
        <v>347</v>
      </c>
      <c r="N1" s="9" t="s">
        <v>373</v>
      </c>
      <c r="O1" s="26" t="s">
        <v>460</v>
      </c>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8" t="s">
        <v>459</v>
      </c>
      <c r="AT1" s="28"/>
      <c r="AU1" s="28"/>
      <c r="AV1" s="28"/>
      <c r="AW1" s="28"/>
      <c r="AX1" s="25" t="str">
        <f>CONCATENATE("TOTALS ", SUM(K2:K121), " ", SUM(L2:L121), " ", SUM(M2:M121), " ", SUM(N2:N121))</f>
        <v>TOTALS 241 303 267 243</v>
      </c>
    </row>
    <row r="2" spans="1:50" ht="33" customHeight="1">
      <c r="A2" s="32" t="s">
        <v>213</v>
      </c>
      <c r="B2" s="32" t="s">
        <v>405</v>
      </c>
      <c r="C2" s="32" t="s">
        <v>429</v>
      </c>
      <c r="D2" s="33">
        <v>8</v>
      </c>
      <c r="E2" s="34" t="s">
        <v>214</v>
      </c>
      <c r="F2" s="34" t="s">
        <v>12</v>
      </c>
      <c r="G2" s="34" t="s">
        <v>215</v>
      </c>
      <c r="H2" s="34" t="s">
        <v>13</v>
      </c>
      <c r="I2" s="34"/>
      <c r="J2" s="9" t="str">
        <f t="shared" si="0"/>
        <v>Animal Care</v>
      </c>
      <c r="K2" s="9">
        <f t="shared" ref="K2:K27" si="1">IF(ISBLANK(E2),0,+(D2))</f>
        <v>8</v>
      </c>
      <c r="L2" s="9">
        <f t="shared" ref="L2:L27" si="2">IF(ISBLANK(F2),0,+(D2))</f>
        <v>8</v>
      </c>
      <c r="M2" s="9">
        <f t="shared" ref="M2:M27" si="3">IF(ISBLANK(G2),0,+(D2))</f>
        <v>8</v>
      </c>
      <c r="N2" s="9">
        <f t="shared" ref="N2:N27" si="4">IF(ISBLANK(H2),0,+(D2))</f>
        <v>8</v>
      </c>
      <c r="O2" s="9" t="str">
        <f>IF(ISBLANK(E2),"",IF(ISERROR(SEARCH(" ",E2)), E2, TRIM(MID(E2,1,SEARCH(" ",E2)))))</f>
        <v>Heather</v>
      </c>
      <c r="P2" s="9" t="str">
        <f>IF(ISERROR(SEARCH(" ",E2)),"",RIGHT(E2,LEN(E2)-SEARCH(" ",E2)))</f>
        <v xml:space="preserve">Stephanie </v>
      </c>
      <c r="Q2" s="9" t="str">
        <f>IF(ISERROR(SEARCH(" ",P2)), P2, TRIM(MID(P2,1,SEARCH(" ",P2))))</f>
        <v>Stephanie</v>
      </c>
      <c r="R2" s="9" t="str">
        <f>IF(ISERROR(SEARCH(" ",P2)),"",RIGHT(P2,LEN(P2)-SEARCH(" ",P2)))</f>
        <v/>
      </c>
      <c r="S2" s="9" t="str">
        <f>IF(ISERROR(SEARCH(" ",R2)), R2, TRIM(MID(R2,1,SEARCH(" ",R2))))</f>
        <v/>
      </c>
      <c r="T2" s="9" t="b">
        <f>IF(ISERROR(VLOOKUP(O2,'Classes By People'!$A$2:$A$149,1,FALSE)), IF(LEN(O2)=0,TRUE,FALSE),IF(ISERROR(VLOOKUP(Q2,'Classes By People'!$A$2:$A$149,1,FALSE)),IF(LEN(Q2)=0,TRUE,FALSE),IF(ISERROR(VLOOKUP(S2,'Classes By People'!$A$2:$A$149,1,FALSE)),IF(LEN(S2)=0,TRUE,FALSE),TRUE)))</f>
        <v>1</v>
      </c>
      <c r="U2" s="9" t="str">
        <f>IF(ISBLANK(F2),"",IF(ISERROR(SEARCH(" ",F2)), F2, TRIM(MID(F2,1,SEARCH(" ",F2)))))</f>
        <v>Heather</v>
      </c>
      <c r="V2" s="9" t="str">
        <f>IF(ISERROR(SEARCH(" ",F2)),"",RIGHT(F2,LEN(F2)-SEARCH(" ",F2)))</f>
        <v>AdamP</v>
      </c>
      <c r="W2" s="9" t="str">
        <f>IF(ISERROR(SEARCH(" ",V2)), V2, TRIM(MID(V2,1,SEARCH(" ",V2))))</f>
        <v>AdamP</v>
      </c>
      <c r="X2" s="9" t="str">
        <f>IF(ISERROR(SEARCH(" ",V2)),"",RIGHT(V2,LEN(V2)-SEARCH(" ",V2)))</f>
        <v/>
      </c>
      <c r="Y2" s="9" t="str">
        <f>IF(ISERROR(SEARCH(" ",X2)), X2, TRIM(MID(X2,1,SEARCH(" ",X2))))</f>
        <v/>
      </c>
      <c r="Z2" s="9" t="b">
        <f>IF(ISERROR(VLOOKUP(U2,'Classes By People'!$A$2:$A$149,1,FALSE)), IF(LEN(U2)=0,TRUE,FALSE),IF(ISERROR(VLOOKUP(W2,'Classes By People'!$A$2:$A$149,1,FALSE)),IF(LEN(W2)=0,TRUE,FALSE),IF(ISERROR(VLOOKUP(Y2,'Classes By People'!$A$2:$A$149,1,FALSE)),IF(LEN(Y2)=0,TRUE,FALSE),TRUE)))</f>
        <v>1</v>
      </c>
      <c r="AA2" s="9" t="str">
        <f>IF(ISBLANK(G2),"",IF(ISERROR(SEARCH(" ",G2)), G2, TRIM(MID(G2,1,SEARCH(" ",G2)))))</f>
        <v>Heather</v>
      </c>
      <c r="AB2" s="9" t="str">
        <f>IF(ISERROR(SEARCH(" ",G2)),"",RIGHT(G2,LEN(G2)-SEARCH(" ",G2)))</f>
        <v>Abigail</v>
      </c>
      <c r="AC2" s="9" t="str">
        <f>IF(ISERROR(SEARCH(" ",AB2)), AB2, TRIM(MID(AB2,1,SEARCH(" ",AB2))))</f>
        <v>Abigail</v>
      </c>
      <c r="AD2" s="9" t="str">
        <f>IF(ISERROR(SEARCH(" ",AB2)),"",RIGHT(AB2,LEN(AB2)-SEARCH(" ",AB2)))</f>
        <v/>
      </c>
      <c r="AE2" s="9" t="str">
        <f>IF(ISERROR(SEARCH(" ",AD2)), AD2, TRIM(MID(AD2,1,SEARCH(" ",AD2))))</f>
        <v/>
      </c>
      <c r="AF2" s="9" t="b">
        <f>IF(ISERROR(VLOOKUP(AA2,'Classes By People'!$A$2:$A$149,1,FALSE)), IF(LEN(AA2)=0,TRUE,FALSE),IF(ISERROR(VLOOKUP(AC2,'Classes By People'!$A$2:$A$149,1,FALSE)),IF(LEN(AC2)=0,TRUE,FALSE),IF(ISERROR(VLOOKUP(AE2,'Classes By People'!$A$2:$A$149,1,FALSE)),IF(LEN(AE2)=0,TRUE,FALSE),TRUE)))</f>
        <v>1</v>
      </c>
      <c r="AG2" s="9" t="str">
        <f>IF(ISBLANK(H2),"",IF(ISERROR(SEARCH(" ",H2)), H2, TRIM(MID(H2,1,SEARCH(" ",H2)))))</f>
        <v>Alison</v>
      </c>
      <c r="AH2" s="9" t="str">
        <f>IF(ISERROR(SEARCH(" ",H2)),"",RIGHT(H2,LEN(H2)-SEARCH(" ",H2)))</f>
        <v>AdamP</v>
      </c>
      <c r="AI2" s="9" t="str">
        <f>IF(ISERROR(SEARCH(" ",AH2)), AH2, TRIM(MID(AH2,1,SEARCH(" ",AH2))))</f>
        <v>AdamP</v>
      </c>
      <c r="AJ2" s="9" t="str">
        <f>IF(ISERROR(SEARCH(" ",AH2)),"",RIGHT(AH2,LEN(AH2)-SEARCH(" ",AH2)))</f>
        <v/>
      </c>
      <c r="AK2" s="9" t="str">
        <f>IF(ISERROR(SEARCH(" ",AJ2)), AJ2, TRIM(MID(AJ2,1,SEARCH(" ",AJ2))))</f>
        <v/>
      </c>
      <c r="AL2" s="9" t="b">
        <f>IF(ISERROR(VLOOKUP(AG2,'Classes By People'!$A$2:$A$149,1,FALSE)), IF(LEN(AG2)=0,TRUE,FALSE),IF(ISERROR(VLOOKUP(AI2,'Classes By People'!$A$2:$A$149,1,FALSE)),IF(LEN(AI2)=0,TRUE,FALSE),IF(ISERROR(VLOOKUP(AK2,'Classes By People'!$A$2:$A$149,1,FALSE)),IF(LEN(AK2)=0,TRUE,FALSE),TRUE)))</f>
        <v>1</v>
      </c>
      <c r="AM2" s="9" t="str">
        <f>IF(ISBLANK(I2),"",IF(ISERROR(SEARCH(" ",I2)), I2, TRIM(MID(I2,1,SEARCH(" ",I2)))))</f>
        <v/>
      </c>
      <c r="AN2" s="9" t="str">
        <f>IF(ISERROR(SEARCH(" ",I2)),"",RIGHT(I2,LEN(I2)-SEARCH(" ",I2)))</f>
        <v/>
      </c>
      <c r="AO2" s="9" t="str">
        <f>IF(ISERROR(SEARCH(" ",AN2)), AN2, TRIM(MID(AN2,1,SEARCH(" ",AN2))))</f>
        <v/>
      </c>
      <c r="AP2" s="9" t="str">
        <f>IF(ISERROR(SEARCH(" ",AN2)),"",RIGHT(AN2,LEN(AN2)-SEARCH(" ",AN2)))</f>
        <v/>
      </c>
      <c r="AQ2" s="9" t="str">
        <f>IF(ISERROR(SEARCH(" ",AP2)), AP2, TRIM(MID(AP2,1,SEARCH(" ",AP2))))</f>
        <v/>
      </c>
      <c r="AR2" s="9" t="b">
        <f>IF(ISERROR(VLOOKUP(AM2,'Classes By People'!$A$2:$A$149,1,FALSE)), IF(LEN(AM2)=0,TRUE,FALSE),IF(ISERROR(VLOOKUP(AO2,'Classes By People'!$A$2:$A$149,1,FALSE)),IF(LEN(AO2)=0,TRUE,FALSE),IF(ISERROR(VLOOKUP(AQ2,'Classes By People'!$A$2:$A$149,1,FALSE)),IF(LEN(AQ2)=0,TRUE,FALSE),TRUE)))</f>
        <v>1</v>
      </c>
      <c r="AS2" s="10">
        <f>IF(ISBLANK(E2),0,IF(ISNUMBER(SEARCH("M!",E2)),2,1))</f>
        <v>1</v>
      </c>
      <c r="AT2" s="10">
        <f>IF(ISBLANK(F2),0,IF(ISNUMBER(SEARCH("M!",F2)),2,1))</f>
        <v>1</v>
      </c>
      <c r="AU2" s="10">
        <f>IF(ISBLANK(G2),0,IF(ISNUMBER(SEARCH("M!",G2)),2,1))</f>
        <v>1</v>
      </c>
      <c r="AV2" s="10">
        <f>IF(ISBLANK(H2),0,IF(ISNUMBER(SEARCH("M!",H2)),2,1))</f>
        <v>1</v>
      </c>
      <c r="AW2" s="10">
        <f>IF(ISBLANK(I2),0,IF(ISNUMBER(SEARCH("M!",I2)),2,1))</f>
        <v>0</v>
      </c>
      <c r="AX2" s="10" t="str">
        <f>CONCATENATE(A2,",",B2,",",C2,",",D2,",",AS2,",",AT2,",",AU2,",",AV2,",",AW2)</f>
        <v>Animal,Animal Care,Animal Pen,8,1,1,1,1,0</v>
      </c>
    </row>
    <row r="3" spans="1:50" ht="33" customHeight="1">
      <c r="A3" s="32" t="s">
        <v>375</v>
      </c>
      <c r="B3" s="32" t="s">
        <v>216</v>
      </c>
      <c r="C3" s="32" t="s">
        <v>406</v>
      </c>
      <c r="D3" s="33">
        <v>6</v>
      </c>
      <c r="E3" s="34"/>
      <c r="F3" s="34"/>
      <c r="G3" s="34" t="s">
        <v>217</v>
      </c>
      <c r="H3" s="34"/>
      <c r="I3" s="34"/>
      <c r="J3" s="9" t="str">
        <f t="shared" si="0"/>
        <v>Horse Care</v>
      </c>
      <c r="K3" s="9">
        <f t="shared" si="1"/>
        <v>0</v>
      </c>
      <c r="L3" s="9">
        <f t="shared" si="2"/>
        <v>0</v>
      </c>
      <c r="M3" s="9">
        <f t="shared" si="3"/>
        <v>6</v>
      </c>
      <c r="N3" s="9">
        <f t="shared" si="4"/>
        <v>0</v>
      </c>
      <c r="O3" s="9" t="str">
        <f t="shared" ref="O3:O66" si="5">IF(ISBLANK(E3),"",IF(ISERROR(SEARCH(" ",E3)), E3, TRIM(MID(E3,1,SEARCH(" ",E3)))))</f>
        <v/>
      </c>
      <c r="P3" s="9" t="str">
        <f t="shared" ref="P3:P66" si="6">IF(ISERROR(SEARCH(" ",E3)),"",RIGHT(E3,LEN(E3)-SEARCH(" ",E3)))</f>
        <v/>
      </c>
      <c r="Q3" s="9" t="str">
        <f t="shared" ref="Q3:Q66" si="7">IF(ISERROR(SEARCH(" ",P3)), P3, TRIM(MID(P3,1,SEARCH(" ",P3))))</f>
        <v/>
      </c>
      <c r="R3" s="9" t="str">
        <f t="shared" ref="R3:R66" si="8">IF(ISERROR(SEARCH(" ",P3)),"",RIGHT(P3,LEN(P3)-SEARCH(" ",P3)))</f>
        <v/>
      </c>
      <c r="S3" s="9" t="str">
        <f t="shared" ref="S3:S66" si="9">IF(ISERROR(SEARCH(" ",R3)), R3, TRIM(MID(R3,1,SEARCH(" ",R3))))</f>
        <v/>
      </c>
      <c r="T3" s="9" t="b">
        <f>IF(ISERROR(VLOOKUP(O3,'Classes By People'!$A$2:$A$149,1,FALSE)), IF(LEN(O3)=0,TRUE,FALSE),IF(ISERROR(VLOOKUP(Q3,'Classes By People'!$A$2:$A$149,1,FALSE)),IF(LEN(Q3)=0,TRUE,FALSE),IF(ISERROR(VLOOKUP(S3,'Classes By People'!$A$2:$A$149,1,FALSE)),IF(LEN(S3)=0,TRUE,FALSE),TRUE)))</f>
        <v>1</v>
      </c>
      <c r="U3" s="9" t="str">
        <f t="shared" ref="U3:U66" si="10">IF(ISBLANK(F3),"",IF(ISERROR(SEARCH(" ",F3)), F3, TRIM(MID(F3,1,SEARCH(" ",F3)))))</f>
        <v/>
      </c>
      <c r="V3" s="9" t="str">
        <f t="shared" ref="V3:V66" si="11">IF(ISERROR(SEARCH(" ",F3)),"",RIGHT(F3,LEN(F3)-SEARCH(" ",F3)))</f>
        <v/>
      </c>
      <c r="W3" s="9" t="str">
        <f t="shared" ref="W3:W66" si="12">IF(ISERROR(SEARCH(" ",V3)), V3, TRIM(MID(V3,1,SEARCH(" ",V3))))</f>
        <v/>
      </c>
      <c r="X3" s="9" t="str">
        <f t="shared" ref="X3:X66" si="13">IF(ISERROR(SEARCH(" ",V3)),"",RIGHT(V3,LEN(V3)-SEARCH(" ",V3)))</f>
        <v/>
      </c>
      <c r="Y3" s="9" t="str">
        <f t="shared" ref="Y3:Y66" si="14">IF(ISERROR(SEARCH(" ",X3)), X3, TRIM(MID(X3,1,SEARCH(" ",X3))))</f>
        <v/>
      </c>
      <c r="Z3" s="9" t="b">
        <f>IF(ISERROR(VLOOKUP(U3,'Classes By People'!$A$2:$A$149,1,FALSE)), IF(LEN(U3)=0,TRUE,FALSE),IF(ISERROR(VLOOKUP(W3,'Classes By People'!$A$2:$A$149,1,FALSE)),IF(LEN(W3)=0,TRUE,FALSE),IF(ISERROR(VLOOKUP(Y3,'Classes By People'!$A$2:$A$149,1,FALSE)),IF(LEN(Y3)=0,TRUE,FALSE),TRUE)))</f>
        <v>1</v>
      </c>
      <c r="AA3" s="9" t="str">
        <f t="shared" ref="AA3:AA66" si="15">IF(ISBLANK(G3),"",IF(ISERROR(SEARCH(" ",G3)), G3, TRIM(MID(G3,1,SEARCH(" ",G3)))))</f>
        <v>JessR</v>
      </c>
      <c r="AB3" s="9" t="str">
        <f t="shared" ref="AB3:AB66" si="16">IF(ISERROR(SEARCH(" ",G3)),"",RIGHT(G3,LEN(G3)-SEARCH(" ",G3)))</f>
        <v/>
      </c>
      <c r="AC3" s="9" t="str">
        <f t="shared" ref="AC3:AC66" si="17">IF(ISERROR(SEARCH(" ",AB3)), AB3, TRIM(MID(AB3,1,SEARCH(" ",AB3))))</f>
        <v/>
      </c>
      <c r="AD3" s="9" t="str">
        <f t="shared" ref="AD3:AD66" si="18">IF(ISERROR(SEARCH(" ",AB3)),"",RIGHT(AB3,LEN(AB3)-SEARCH(" ",AB3)))</f>
        <v/>
      </c>
      <c r="AE3" s="9" t="str">
        <f t="shared" ref="AE3:AE66" si="19">IF(ISERROR(SEARCH(" ",AD3)), AD3, TRIM(MID(AD3,1,SEARCH(" ",AD3))))</f>
        <v/>
      </c>
      <c r="AF3" s="9" t="b">
        <f>IF(ISERROR(VLOOKUP(AA3,'Classes By People'!$A$2:$A$149,1,FALSE)), IF(LEN(AA3)=0,TRUE,FALSE),IF(ISERROR(VLOOKUP(AC3,'Classes By People'!$A$2:$A$149,1,FALSE)),IF(LEN(AC3)=0,TRUE,FALSE),IF(ISERROR(VLOOKUP(AE3,'Classes By People'!$A$2:$A$149,1,FALSE)),IF(LEN(AE3)=0,TRUE,FALSE),TRUE)))</f>
        <v>1</v>
      </c>
      <c r="AG3" s="9" t="str">
        <f t="shared" ref="AG3:AG66" si="20">IF(ISBLANK(H3),"",IF(ISERROR(SEARCH(" ",H3)), H3, TRIM(MID(H3,1,SEARCH(" ",H3)))))</f>
        <v/>
      </c>
      <c r="AH3" s="9" t="str">
        <f t="shared" ref="AH3:AH66" si="21">IF(ISERROR(SEARCH(" ",H3)),"",RIGHT(H3,LEN(H3)-SEARCH(" ",H3)))</f>
        <v/>
      </c>
      <c r="AI3" s="9" t="str">
        <f t="shared" ref="AI3:AI66" si="22">IF(ISERROR(SEARCH(" ",AH3)), AH3, TRIM(MID(AH3,1,SEARCH(" ",AH3))))</f>
        <v/>
      </c>
      <c r="AJ3" s="9" t="str">
        <f t="shared" ref="AJ3:AJ66" si="23">IF(ISERROR(SEARCH(" ",AH3)),"",RIGHT(AH3,LEN(AH3)-SEARCH(" ",AH3)))</f>
        <v/>
      </c>
      <c r="AK3" s="9" t="str">
        <f t="shared" ref="AK3:AK66" si="24">IF(ISERROR(SEARCH(" ",AJ3)), AJ3, TRIM(MID(AJ3,1,SEARCH(" ",AJ3))))</f>
        <v/>
      </c>
      <c r="AL3" s="9" t="b">
        <f>IF(ISERROR(VLOOKUP(AG3,'Classes By People'!$A$2:$A$149,1,FALSE)), IF(LEN(AG3)=0,TRUE,FALSE),IF(ISERROR(VLOOKUP(AI3,'Classes By People'!$A$2:$A$149,1,FALSE)),IF(LEN(AI3)=0,TRUE,FALSE),IF(ISERROR(VLOOKUP(AK3,'Classes By People'!$A$2:$A$149,1,FALSE)),IF(LEN(AK3)=0,TRUE,FALSE),TRUE)))</f>
        <v>1</v>
      </c>
      <c r="AM3" s="9" t="str">
        <f t="shared" ref="AM3:AM66" si="25">IF(ISBLANK(I3),"",IF(ISERROR(SEARCH(" ",I3)), I3, TRIM(MID(I3,1,SEARCH(" ",I3)))))</f>
        <v/>
      </c>
      <c r="AN3" s="9" t="str">
        <f t="shared" ref="AN3:AN66" si="26">IF(ISERROR(SEARCH(" ",I3)),"",RIGHT(I3,LEN(I3)-SEARCH(" ",I3)))</f>
        <v/>
      </c>
      <c r="AO3" s="9" t="str">
        <f t="shared" ref="AO3:AO66" si="27">IF(ISERROR(SEARCH(" ",AN3)), AN3, TRIM(MID(AN3,1,SEARCH(" ",AN3))))</f>
        <v/>
      </c>
      <c r="AP3" s="9" t="str">
        <f t="shared" ref="AP3:AP66" si="28">IF(ISERROR(SEARCH(" ",AN3)),"",RIGHT(AN3,LEN(AN3)-SEARCH(" ",AN3)))</f>
        <v/>
      </c>
      <c r="AQ3" s="9" t="str">
        <f t="shared" ref="AQ3:AQ66" si="29">IF(ISERROR(SEARCH(" ",AP3)), AP3, TRIM(MID(AP3,1,SEARCH(" ",AP3))))</f>
        <v/>
      </c>
      <c r="AR3" s="9" t="b">
        <f>IF(ISERROR(VLOOKUP(AM3,'Classes By People'!$A$2:$A$149,1,FALSE)), IF(LEN(AM3)=0,TRUE,FALSE),IF(ISERROR(VLOOKUP(AO3,'Classes By People'!$A$2:$A$149,1,FALSE)),IF(LEN(AO3)=0,TRUE,FALSE),IF(ISERROR(VLOOKUP(AQ3,'Classes By People'!$A$2:$A$149,1,FALSE)),IF(LEN(AQ3)=0,TRUE,FALSE),TRUE)))</f>
        <v>1</v>
      </c>
      <c r="AS3" s="10">
        <f t="shared" ref="AS3:AS66" si="30">IF(ISBLANK(E3),0,IF(ISNUMBER(SEARCH("M!",E3)),2,1))</f>
        <v>0</v>
      </c>
      <c r="AT3" s="10">
        <f t="shared" ref="AT3:AT66" si="31">IF(ISBLANK(F3),0,IF(ISNUMBER(SEARCH("M!",F3)),2,1))</f>
        <v>0</v>
      </c>
      <c r="AU3" s="10">
        <f t="shared" ref="AU3:AU66" si="32">IF(ISBLANK(G3),0,IF(ISNUMBER(SEARCH("M!",G3)),2,1))</f>
        <v>1</v>
      </c>
      <c r="AV3" s="10">
        <f t="shared" ref="AV3:AV66" si="33">IF(ISBLANK(H3),0,IF(ISNUMBER(SEARCH("M!",H3)),2,1))</f>
        <v>0</v>
      </c>
      <c r="AW3" s="10">
        <f t="shared" ref="AW3:AW66" si="34">IF(ISBLANK(I3),0,IF(ISNUMBER(SEARCH("M!",I3)),2,1))</f>
        <v>0</v>
      </c>
      <c r="AX3" s="10" t="str">
        <f t="shared" ref="AX3:AX66" si="35">CONCATENATE(A3,",",B3,",",C3,",",D3,",",AS3,",",AT3,",",AU3,",",AV3,",",AW3)</f>
        <v>Animal,Horse Care,Horse Barn,6,0,0,1,0,0</v>
      </c>
    </row>
    <row r="4" spans="1:50" ht="33" customHeight="1">
      <c r="A4" s="32" t="s">
        <v>375</v>
      </c>
      <c r="B4" s="32" t="s">
        <v>218</v>
      </c>
      <c r="C4" s="32" t="s">
        <v>339</v>
      </c>
      <c r="D4" s="33">
        <v>8</v>
      </c>
      <c r="E4" s="34" t="s">
        <v>52</v>
      </c>
      <c r="F4" s="34" t="s">
        <v>219</v>
      </c>
      <c r="G4" s="34" t="s">
        <v>14</v>
      </c>
      <c r="H4" s="34"/>
      <c r="I4" s="34"/>
      <c r="J4" s="9" t="str">
        <f t="shared" si="0"/>
        <v>Llama Care</v>
      </c>
      <c r="K4" s="9">
        <f t="shared" si="1"/>
        <v>8</v>
      </c>
      <c r="L4" s="9">
        <f t="shared" si="2"/>
        <v>8</v>
      </c>
      <c r="M4" s="9">
        <f t="shared" si="3"/>
        <v>8</v>
      </c>
      <c r="N4" s="9">
        <f t="shared" si="4"/>
        <v>0</v>
      </c>
      <c r="O4" s="9" t="str">
        <f t="shared" si="5"/>
        <v>JessR</v>
      </c>
      <c r="P4" s="9" t="str">
        <f t="shared" si="6"/>
        <v>Stuart</v>
      </c>
      <c r="Q4" s="9" t="str">
        <f t="shared" si="7"/>
        <v>Stuart</v>
      </c>
      <c r="R4" s="9" t="str">
        <f t="shared" si="8"/>
        <v/>
      </c>
      <c r="S4" s="9" t="str">
        <f t="shared" si="9"/>
        <v/>
      </c>
      <c r="T4" s="9" t="b">
        <f>IF(ISERROR(VLOOKUP(O4,'Classes By People'!$A$2:$A$149,1,FALSE)), IF(LEN(O4)=0,TRUE,FALSE),IF(ISERROR(VLOOKUP(Q4,'Classes By People'!$A$2:$A$149,1,FALSE)),IF(LEN(Q4)=0,TRUE,FALSE),IF(ISERROR(VLOOKUP(S4,'Classes By People'!$A$2:$A$149,1,FALSE)),IF(LEN(S4)=0,TRUE,FALSE),TRUE)))</f>
        <v>1</v>
      </c>
      <c r="U4" s="9" t="str">
        <f t="shared" si="10"/>
        <v>JessR</v>
      </c>
      <c r="V4" s="9" t="str">
        <f t="shared" si="11"/>
        <v/>
      </c>
      <c r="W4" s="9" t="str">
        <f t="shared" si="12"/>
        <v/>
      </c>
      <c r="X4" s="9" t="str">
        <f t="shared" si="13"/>
        <v/>
      </c>
      <c r="Y4" s="9" t="str">
        <f t="shared" si="14"/>
        <v/>
      </c>
      <c r="Z4" s="9" t="b">
        <f>IF(ISERROR(VLOOKUP(U4,'Classes By People'!$A$2:$A$149,1,FALSE)), IF(LEN(U4)=0,TRUE,FALSE),IF(ISERROR(VLOOKUP(W4,'Classes By People'!$A$2:$A$149,1,FALSE)),IF(LEN(W4)=0,TRUE,FALSE),IF(ISERROR(VLOOKUP(Y4,'Classes By People'!$A$2:$A$149,1,FALSE)),IF(LEN(Y4)=0,TRUE,FALSE),TRUE)))</f>
        <v>1</v>
      </c>
      <c r="AA4" s="9" t="str">
        <f t="shared" si="15"/>
        <v>BeccaR</v>
      </c>
      <c r="AB4" s="9" t="str">
        <f t="shared" si="16"/>
        <v>AdamP</v>
      </c>
      <c r="AC4" s="9" t="str">
        <f t="shared" si="17"/>
        <v>AdamP</v>
      </c>
      <c r="AD4" s="9" t="str">
        <f t="shared" si="18"/>
        <v/>
      </c>
      <c r="AE4" s="9" t="str">
        <f t="shared" si="19"/>
        <v/>
      </c>
      <c r="AF4" s="9" t="b">
        <f>IF(ISERROR(VLOOKUP(AA4,'Classes By People'!$A$2:$A$149,1,FALSE)), IF(LEN(AA4)=0,TRUE,FALSE),IF(ISERROR(VLOOKUP(AC4,'Classes By People'!$A$2:$A$149,1,FALSE)),IF(LEN(AC4)=0,TRUE,FALSE),IF(ISERROR(VLOOKUP(AE4,'Classes By People'!$A$2:$A$149,1,FALSE)),IF(LEN(AE4)=0,TRUE,FALSE),TRUE)))</f>
        <v>1</v>
      </c>
      <c r="AG4" s="9" t="str">
        <f t="shared" si="20"/>
        <v/>
      </c>
      <c r="AH4" s="9" t="str">
        <f t="shared" si="21"/>
        <v/>
      </c>
      <c r="AI4" s="9" t="str">
        <f t="shared" si="22"/>
        <v/>
      </c>
      <c r="AJ4" s="9" t="str">
        <f t="shared" si="23"/>
        <v/>
      </c>
      <c r="AK4" s="9" t="str">
        <f t="shared" si="24"/>
        <v/>
      </c>
      <c r="AL4" s="9" t="b">
        <f>IF(ISERROR(VLOOKUP(AG4,'Classes By People'!$A$2:$A$149,1,FALSE)), IF(LEN(AG4)=0,TRUE,FALSE),IF(ISERROR(VLOOKUP(AI4,'Classes By People'!$A$2:$A$149,1,FALSE)),IF(LEN(AI4)=0,TRUE,FALSE),IF(ISERROR(VLOOKUP(AK4,'Classes By People'!$A$2:$A$149,1,FALSE)),IF(LEN(AK4)=0,TRUE,FALSE),TRUE)))</f>
        <v>1</v>
      </c>
      <c r="AM4" s="9" t="str">
        <f t="shared" si="25"/>
        <v/>
      </c>
      <c r="AN4" s="9" t="str">
        <f t="shared" si="26"/>
        <v/>
      </c>
      <c r="AO4" s="9" t="str">
        <f t="shared" si="27"/>
        <v/>
      </c>
      <c r="AP4" s="9" t="str">
        <f t="shared" si="28"/>
        <v/>
      </c>
      <c r="AQ4" s="9" t="str">
        <f t="shared" si="29"/>
        <v/>
      </c>
      <c r="AR4" s="9" t="b">
        <f>IF(ISERROR(VLOOKUP(AM4,'Classes By People'!$A$2:$A$149,1,FALSE)), IF(LEN(AM4)=0,TRUE,FALSE),IF(ISERROR(VLOOKUP(AO4,'Classes By People'!$A$2:$A$149,1,FALSE)),IF(LEN(AO4)=0,TRUE,FALSE),IF(ISERROR(VLOOKUP(AQ4,'Classes By People'!$A$2:$A$149,1,FALSE)),IF(LEN(AQ4)=0,TRUE,FALSE),TRUE)))</f>
        <v>1</v>
      </c>
      <c r="AS4" s="10">
        <f t="shared" si="30"/>
        <v>1</v>
      </c>
      <c r="AT4" s="10">
        <f t="shared" si="31"/>
        <v>1</v>
      </c>
      <c r="AU4" s="10">
        <f t="shared" si="32"/>
        <v>1</v>
      </c>
      <c r="AV4" s="10">
        <f t="shared" si="33"/>
        <v>0</v>
      </c>
      <c r="AW4" s="10">
        <f t="shared" si="34"/>
        <v>0</v>
      </c>
      <c r="AX4" s="10" t="str">
        <f t="shared" si="35"/>
        <v>Animal,Llama Care,Llama Swing,8,1,1,1,0,0</v>
      </c>
    </row>
    <row r="5" spans="1:50" ht="33" customHeight="1">
      <c r="A5" s="32" t="s">
        <v>375</v>
      </c>
      <c r="B5" s="32" t="s">
        <v>401</v>
      </c>
      <c r="C5" s="32" t="s">
        <v>406</v>
      </c>
      <c r="D5" s="33">
        <v>12</v>
      </c>
      <c r="E5" s="35" t="s">
        <v>220</v>
      </c>
      <c r="F5" s="35" t="s">
        <v>221</v>
      </c>
      <c r="G5" s="35"/>
      <c r="H5" s="35" t="s">
        <v>222</v>
      </c>
      <c r="I5" s="35" t="s">
        <v>222</v>
      </c>
      <c r="J5" s="9" t="str">
        <f t="shared" si="0"/>
        <v>Riding</v>
      </c>
      <c r="K5" s="9">
        <f t="shared" si="1"/>
        <v>12</v>
      </c>
      <c r="L5" s="9">
        <f t="shared" si="2"/>
        <v>12</v>
      </c>
      <c r="M5" s="9">
        <f t="shared" si="3"/>
        <v>0</v>
      </c>
      <c r="N5" s="9">
        <f t="shared" si="4"/>
        <v>12</v>
      </c>
      <c r="O5" s="9" t="str">
        <f t="shared" si="5"/>
        <v>HannahB</v>
      </c>
      <c r="P5" s="9" t="str">
        <f t="shared" si="6"/>
        <v>GraceG Alison Abigail</v>
      </c>
      <c r="Q5" s="9" t="str">
        <f t="shared" si="7"/>
        <v>GraceG</v>
      </c>
      <c r="R5" s="9" t="str">
        <f t="shared" si="8"/>
        <v>Alison Abigail</v>
      </c>
      <c r="S5" s="9" t="str">
        <f t="shared" si="9"/>
        <v>Alison</v>
      </c>
      <c r="T5" s="9" t="b">
        <f>IF(ISERROR(VLOOKUP(O5,'Classes By People'!$A$2:$A$149,1,FALSE)), IF(LEN(O5)=0,TRUE,FALSE),IF(ISERROR(VLOOKUP(Q5,'Classes By People'!$A$2:$A$149,1,FALSE)),IF(LEN(Q5)=0,TRUE,FALSE),IF(ISERROR(VLOOKUP(S5,'Classes By People'!$A$2:$A$149,1,FALSE)),IF(LEN(S5)=0,TRUE,FALSE),TRUE)))</f>
        <v>1</v>
      </c>
      <c r="U5" s="9" t="str">
        <f t="shared" si="10"/>
        <v>GraceG</v>
      </c>
      <c r="V5" s="9" t="str">
        <f t="shared" si="11"/>
        <v>Gabby BeccaR</v>
      </c>
      <c r="W5" s="9" t="str">
        <f t="shared" si="12"/>
        <v>Gabby</v>
      </c>
      <c r="X5" s="9" t="str">
        <f t="shared" si="13"/>
        <v>BeccaR</v>
      </c>
      <c r="Y5" s="9" t="str">
        <f t="shared" si="14"/>
        <v>BeccaR</v>
      </c>
      <c r="Z5" s="9" t="b">
        <f>IF(ISERROR(VLOOKUP(U5,'Classes By People'!$A$2:$A$149,1,FALSE)), IF(LEN(U5)=0,TRUE,FALSE),IF(ISERROR(VLOOKUP(W5,'Classes By People'!$A$2:$A$149,1,FALSE)),IF(LEN(W5)=0,TRUE,FALSE),IF(ISERROR(VLOOKUP(Y5,'Classes By People'!$A$2:$A$149,1,FALSE)),IF(LEN(Y5)=0,TRUE,FALSE),TRUE)))</f>
        <v>1</v>
      </c>
      <c r="AA5" s="9" t="str">
        <f t="shared" si="15"/>
        <v/>
      </c>
      <c r="AB5" s="9" t="str">
        <f t="shared" si="16"/>
        <v/>
      </c>
      <c r="AC5" s="9" t="str">
        <f t="shared" si="17"/>
        <v/>
      </c>
      <c r="AD5" s="9" t="str">
        <f t="shared" si="18"/>
        <v/>
      </c>
      <c r="AE5" s="9" t="str">
        <f t="shared" si="19"/>
        <v/>
      </c>
      <c r="AF5" s="9" t="b">
        <f>IF(ISERROR(VLOOKUP(AA5,'Classes By People'!$A$2:$A$149,1,FALSE)), IF(LEN(AA5)=0,TRUE,FALSE),IF(ISERROR(VLOOKUP(AC5,'Classes By People'!$A$2:$A$149,1,FALSE)),IF(LEN(AC5)=0,TRUE,FALSE),IF(ISERROR(VLOOKUP(AE5,'Classes By People'!$A$2:$A$149,1,FALSE)),IF(LEN(AE5)=0,TRUE,FALSE),TRUE)))</f>
        <v>1</v>
      </c>
      <c r="AG5" s="9" t="str">
        <f t="shared" si="20"/>
        <v>LauraC</v>
      </c>
      <c r="AH5" s="9" t="str">
        <f t="shared" si="21"/>
        <v>Gabby Hanum BeccaR</v>
      </c>
      <c r="AI5" s="9" t="str">
        <f t="shared" si="22"/>
        <v>Gabby</v>
      </c>
      <c r="AJ5" s="9" t="str">
        <f t="shared" si="23"/>
        <v>Hanum BeccaR</v>
      </c>
      <c r="AK5" s="9" t="str">
        <f t="shared" si="24"/>
        <v>Hanum</v>
      </c>
      <c r="AL5" s="9" t="b">
        <f>IF(ISERROR(VLOOKUP(AG5,'Classes By People'!$A$2:$A$149,1,FALSE)), IF(LEN(AG5)=0,TRUE,FALSE),IF(ISERROR(VLOOKUP(AI5,'Classes By People'!$A$2:$A$149,1,FALSE)),IF(LEN(AI5)=0,TRUE,FALSE),IF(ISERROR(VLOOKUP(AK5,'Classes By People'!$A$2:$A$149,1,FALSE)),IF(LEN(AK5)=0,TRUE,FALSE),TRUE)))</f>
        <v>1</v>
      </c>
      <c r="AM5" s="9" t="str">
        <f t="shared" si="25"/>
        <v>LauraC</v>
      </c>
      <c r="AN5" s="9" t="str">
        <f t="shared" si="26"/>
        <v>Gabby Hanum BeccaR</v>
      </c>
      <c r="AO5" s="9" t="str">
        <f t="shared" si="27"/>
        <v>Gabby</v>
      </c>
      <c r="AP5" s="9" t="str">
        <f t="shared" si="28"/>
        <v>Hanum BeccaR</v>
      </c>
      <c r="AQ5" s="9" t="str">
        <f t="shared" si="29"/>
        <v>Hanum</v>
      </c>
      <c r="AR5" s="9" t="b">
        <f>IF(ISERROR(VLOOKUP(AM5,'Classes By People'!$A$2:$A$149,1,FALSE)), IF(LEN(AM5)=0,TRUE,FALSE),IF(ISERROR(VLOOKUP(AO5,'Classes By People'!$A$2:$A$149,1,FALSE)),IF(LEN(AO5)=0,TRUE,FALSE),IF(ISERROR(VLOOKUP(AQ5,'Classes By People'!$A$2:$A$149,1,FALSE)),IF(LEN(AQ5)=0,TRUE,FALSE),TRUE)))</f>
        <v>1</v>
      </c>
      <c r="AS5" s="10">
        <f t="shared" si="30"/>
        <v>1</v>
      </c>
      <c r="AT5" s="10">
        <f t="shared" si="31"/>
        <v>1</v>
      </c>
      <c r="AU5" s="10">
        <f t="shared" si="32"/>
        <v>0</v>
      </c>
      <c r="AV5" s="10">
        <f t="shared" si="33"/>
        <v>1</v>
      </c>
      <c r="AW5" s="10">
        <f t="shared" si="34"/>
        <v>1</v>
      </c>
      <c r="AX5" s="10" t="str">
        <f t="shared" si="35"/>
        <v>Animal,Riding,Horse Barn,12,1,1,0,1,1</v>
      </c>
    </row>
    <row r="6" spans="1:50" ht="33" customHeight="1">
      <c r="A6" s="32" t="s">
        <v>375</v>
      </c>
      <c r="B6" s="32" t="s">
        <v>305</v>
      </c>
      <c r="C6" s="32" t="s">
        <v>305</v>
      </c>
      <c r="D6" s="33">
        <v>0</v>
      </c>
      <c r="E6" s="34"/>
      <c r="F6" s="34" t="s">
        <v>223</v>
      </c>
      <c r="G6" s="34" t="s">
        <v>223</v>
      </c>
      <c r="H6" s="34" t="s">
        <v>217</v>
      </c>
      <c r="I6" s="34"/>
      <c r="J6" s="9" t="str">
        <f t="shared" si="0"/>
        <v>Barn</v>
      </c>
      <c r="K6" s="9">
        <f t="shared" si="1"/>
        <v>0</v>
      </c>
      <c r="L6" s="9">
        <f t="shared" si="2"/>
        <v>0</v>
      </c>
      <c r="M6" s="9">
        <f t="shared" si="3"/>
        <v>0</v>
      </c>
      <c r="N6" s="9">
        <f t="shared" si="4"/>
        <v>0</v>
      </c>
      <c r="O6" s="9" t="str">
        <f t="shared" si="5"/>
        <v/>
      </c>
      <c r="P6" s="9" t="str">
        <f t="shared" si="6"/>
        <v/>
      </c>
      <c r="Q6" s="9" t="str">
        <f t="shared" si="7"/>
        <v/>
      </c>
      <c r="R6" s="9" t="str">
        <f t="shared" si="8"/>
        <v/>
      </c>
      <c r="S6" s="9" t="str">
        <f t="shared" si="9"/>
        <v/>
      </c>
      <c r="T6" s="9" t="b">
        <f>IF(ISERROR(VLOOKUP(O6,'Classes By People'!$A$2:$A$149,1,FALSE)), IF(LEN(O6)=0,TRUE,FALSE),IF(ISERROR(VLOOKUP(Q6,'Classes By People'!$A$2:$A$149,1,FALSE)),IF(LEN(Q6)=0,TRUE,FALSE),IF(ISERROR(VLOOKUP(S6,'Classes By People'!$A$2:$A$149,1,FALSE)),IF(LEN(S6)=0,TRUE,FALSE),TRUE)))</f>
        <v>1</v>
      </c>
      <c r="U6" s="9" t="str">
        <f t="shared" si="10"/>
        <v>LauraC</v>
      </c>
      <c r="V6" s="9" t="str">
        <f t="shared" si="11"/>
        <v/>
      </c>
      <c r="W6" s="9" t="str">
        <f t="shared" si="12"/>
        <v/>
      </c>
      <c r="X6" s="9" t="str">
        <f t="shared" si="13"/>
        <v/>
      </c>
      <c r="Y6" s="9" t="str">
        <f t="shared" si="14"/>
        <v/>
      </c>
      <c r="Z6" s="9" t="b">
        <f>IF(ISERROR(VLOOKUP(U6,'Classes By People'!$A$2:$A$149,1,FALSE)), IF(LEN(U6)=0,TRUE,FALSE),IF(ISERROR(VLOOKUP(W6,'Classes By People'!$A$2:$A$149,1,FALSE)),IF(LEN(W6)=0,TRUE,FALSE),IF(ISERROR(VLOOKUP(Y6,'Classes By People'!$A$2:$A$149,1,FALSE)),IF(LEN(Y6)=0,TRUE,FALSE),TRUE)))</f>
        <v>1</v>
      </c>
      <c r="AA6" s="9" t="str">
        <f t="shared" si="15"/>
        <v>LauraC</v>
      </c>
      <c r="AB6" s="9" t="str">
        <f t="shared" si="16"/>
        <v/>
      </c>
      <c r="AC6" s="9" t="str">
        <f t="shared" si="17"/>
        <v/>
      </c>
      <c r="AD6" s="9" t="str">
        <f t="shared" si="18"/>
        <v/>
      </c>
      <c r="AE6" s="9" t="str">
        <f t="shared" si="19"/>
        <v/>
      </c>
      <c r="AF6" s="9" t="b">
        <f>IF(ISERROR(VLOOKUP(AA6,'Classes By People'!$A$2:$A$149,1,FALSE)), IF(LEN(AA6)=0,TRUE,FALSE),IF(ISERROR(VLOOKUP(AC6,'Classes By People'!$A$2:$A$149,1,FALSE)),IF(LEN(AC6)=0,TRUE,FALSE),IF(ISERROR(VLOOKUP(AE6,'Classes By People'!$A$2:$A$149,1,FALSE)),IF(LEN(AE6)=0,TRUE,FALSE),TRUE)))</f>
        <v>1</v>
      </c>
      <c r="AG6" s="9" t="str">
        <f t="shared" si="20"/>
        <v>JessR</v>
      </c>
      <c r="AH6" s="9" t="str">
        <f t="shared" si="21"/>
        <v/>
      </c>
      <c r="AI6" s="9" t="str">
        <f t="shared" si="22"/>
        <v/>
      </c>
      <c r="AJ6" s="9" t="str">
        <f t="shared" si="23"/>
        <v/>
      </c>
      <c r="AK6" s="9" t="str">
        <f t="shared" si="24"/>
        <v/>
      </c>
      <c r="AL6" s="9" t="b">
        <f>IF(ISERROR(VLOOKUP(AG6,'Classes By People'!$A$2:$A$149,1,FALSE)), IF(LEN(AG6)=0,TRUE,FALSE),IF(ISERROR(VLOOKUP(AI6,'Classes By People'!$A$2:$A$149,1,FALSE)),IF(LEN(AI6)=0,TRUE,FALSE),IF(ISERROR(VLOOKUP(AK6,'Classes By People'!$A$2:$A$149,1,FALSE)),IF(LEN(AK6)=0,TRUE,FALSE),TRUE)))</f>
        <v>1</v>
      </c>
      <c r="AM6" s="9" t="str">
        <f t="shared" si="25"/>
        <v/>
      </c>
      <c r="AN6" s="9" t="str">
        <f t="shared" si="26"/>
        <v/>
      </c>
      <c r="AO6" s="9" t="str">
        <f t="shared" si="27"/>
        <v/>
      </c>
      <c r="AP6" s="9" t="str">
        <f t="shared" si="28"/>
        <v/>
      </c>
      <c r="AQ6" s="9" t="str">
        <f t="shared" si="29"/>
        <v/>
      </c>
      <c r="AR6" s="9" t="b">
        <f>IF(ISERROR(VLOOKUP(AM6,'Classes By People'!$A$2:$A$149,1,FALSE)), IF(LEN(AM6)=0,TRUE,FALSE),IF(ISERROR(VLOOKUP(AO6,'Classes By People'!$A$2:$A$149,1,FALSE)),IF(LEN(AO6)=0,TRUE,FALSE),IF(ISERROR(VLOOKUP(AQ6,'Classes By People'!$A$2:$A$149,1,FALSE)),IF(LEN(AQ6)=0,TRUE,FALSE),TRUE)))</f>
        <v>1</v>
      </c>
      <c r="AS6" s="10">
        <f t="shared" si="30"/>
        <v>0</v>
      </c>
      <c r="AT6" s="10">
        <f t="shared" si="31"/>
        <v>1</v>
      </c>
      <c r="AU6" s="10">
        <f t="shared" si="32"/>
        <v>1</v>
      </c>
      <c r="AV6" s="10">
        <f t="shared" si="33"/>
        <v>1</v>
      </c>
      <c r="AW6" s="10">
        <f t="shared" si="34"/>
        <v>0</v>
      </c>
      <c r="AX6" s="10" t="str">
        <f t="shared" si="35"/>
        <v>Animal,Barn,Barn,0,0,1,1,1,0</v>
      </c>
    </row>
    <row r="7" spans="1:50" ht="33" customHeight="1">
      <c r="A7" s="32" t="s">
        <v>334</v>
      </c>
      <c r="B7" s="32" t="s">
        <v>224</v>
      </c>
      <c r="C7" s="32" t="s">
        <v>321</v>
      </c>
      <c r="D7" s="33">
        <v>8</v>
      </c>
      <c r="E7" s="34"/>
      <c r="F7" s="34"/>
      <c r="G7" s="34"/>
      <c r="H7" s="34"/>
      <c r="I7" s="34"/>
      <c r="J7" s="9" t="str">
        <f t="shared" si="0"/>
        <v>Drawing</v>
      </c>
      <c r="K7" s="9">
        <f t="shared" si="1"/>
        <v>0</v>
      </c>
      <c r="L7" s="9">
        <f t="shared" si="2"/>
        <v>0</v>
      </c>
      <c r="M7" s="9">
        <f t="shared" si="3"/>
        <v>0</v>
      </c>
      <c r="N7" s="9">
        <f t="shared" si="4"/>
        <v>0</v>
      </c>
      <c r="O7" s="9" t="str">
        <f t="shared" si="5"/>
        <v/>
      </c>
      <c r="P7" s="9" t="str">
        <f t="shared" si="6"/>
        <v/>
      </c>
      <c r="Q7" s="9" t="str">
        <f t="shared" si="7"/>
        <v/>
      </c>
      <c r="R7" s="9" t="str">
        <f t="shared" si="8"/>
        <v/>
      </c>
      <c r="S7" s="9" t="str">
        <f t="shared" si="9"/>
        <v/>
      </c>
      <c r="T7" s="9" t="b">
        <f>IF(ISERROR(VLOOKUP(O7,'Classes By People'!$A$2:$A$149,1,FALSE)), IF(LEN(O7)=0,TRUE,FALSE),IF(ISERROR(VLOOKUP(Q7,'Classes By People'!$A$2:$A$149,1,FALSE)),IF(LEN(Q7)=0,TRUE,FALSE),IF(ISERROR(VLOOKUP(S7,'Classes By People'!$A$2:$A$149,1,FALSE)),IF(LEN(S7)=0,TRUE,FALSE),TRUE)))</f>
        <v>1</v>
      </c>
      <c r="U7" s="9" t="str">
        <f t="shared" si="10"/>
        <v/>
      </c>
      <c r="V7" s="9" t="str">
        <f t="shared" si="11"/>
        <v/>
      </c>
      <c r="W7" s="9" t="str">
        <f t="shared" si="12"/>
        <v/>
      </c>
      <c r="X7" s="9" t="str">
        <f t="shared" si="13"/>
        <v/>
      </c>
      <c r="Y7" s="9" t="str">
        <f t="shared" si="14"/>
        <v/>
      </c>
      <c r="Z7" s="9" t="b">
        <f>IF(ISERROR(VLOOKUP(U7,'Classes By People'!$A$2:$A$149,1,FALSE)), IF(LEN(U7)=0,TRUE,FALSE),IF(ISERROR(VLOOKUP(W7,'Classes By People'!$A$2:$A$149,1,FALSE)),IF(LEN(W7)=0,TRUE,FALSE),IF(ISERROR(VLOOKUP(Y7,'Classes By People'!$A$2:$A$149,1,FALSE)),IF(LEN(Y7)=0,TRUE,FALSE),TRUE)))</f>
        <v>1</v>
      </c>
      <c r="AA7" s="9" t="str">
        <f t="shared" si="15"/>
        <v/>
      </c>
      <c r="AB7" s="9" t="str">
        <f t="shared" si="16"/>
        <v/>
      </c>
      <c r="AC7" s="9" t="str">
        <f t="shared" si="17"/>
        <v/>
      </c>
      <c r="AD7" s="9" t="str">
        <f t="shared" si="18"/>
        <v/>
      </c>
      <c r="AE7" s="9" t="str">
        <f t="shared" si="19"/>
        <v/>
      </c>
      <c r="AF7" s="9" t="b">
        <f>IF(ISERROR(VLOOKUP(AA7,'Classes By People'!$A$2:$A$149,1,FALSE)), IF(LEN(AA7)=0,TRUE,FALSE),IF(ISERROR(VLOOKUP(AC7,'Classes By People'!$A$2:$A$149,1,FALSE)),IF(LEN(AC7)=0,TRUE,FALSE),IF(ISERROR(VLOOKUP(AE7,'Classes By People'!$A$2:$A$149,1,FALSE)),IF(LEN(AE7)=0,TRUE,FALSE),TRUE)))</f>
        <v>1</v>
      </c>
      <c r="AG7" s="9" t="str">
        <f t="shared" si="20"/>
        <v/>
      </c>
      <c r="AH7" s="9" t="str">
        <f t="shared" si="21"/>
        <v/>
      </c>
      <c r="AI7" s="9" t="str">
        <f t="shared" si="22"/>
        <v/>
      </c>
      <c r="AJ7" s="9" t="str">
        <f t="shared" si="23"/>
        <v/>
      </c>
      <c r="AK7" s="9" t="str">
        <f t="shared" si="24"/>
        <v/>
      </c>
      <c r="AL7" s="9" t="b">
        <f>IF(ISERROR(VLOOKUP(AG7,'Classes By People'!$A$2:$A$149,1,FALSE)), IF(LEN(AG7)=0,TRUE,FALSE),IF(ISERROR(VLOOKUP(AI7,'Classes By People'!$A$2:$A$149,1,FALSE)),IF(LEN(AI7)=0,TRUE,FALSE),IF(ISERROR(VLOOKUP(AK7,'Classes By People'!$A$2:$A$149,1,FALSE)),IF(LEN(AK7)=0,TRUE,FALSE),TRUE)))</f>
        <v>1</v>
      </c>
      <c r="AM7" s="9" t="str">
        <f t="shared" si="25"/>
        <v/>
      </c>
      <c r="AN7" s="9" t="str">
        <f t="shared" si="26"/>
        <v/>
      </c>
      <c r="AO7" s="9" t="str">
        <f t="shared" si="27"/>
        <v/>
      </c>
      <c r="AP7" s="9" t="str">
        <f t="shared" si="28"/>
        <v/>
      </c>
      <c r="AQ7" s="9" t="str">
        <f t="shared" si="29"/>
        <v/>
      </c>
      <c r="AR7" s="9" t="b">
        <f>IF(ISERROR(VLOOKUP(AM7,'Classes By People'!$A$2:$A$149,1,FALSE)), IF(LEN(AM7)=0,TRUE,FALSE),IF(ISERROR(VLOOKUP(AO7,'Classes By People'!$A$2:$A$149,1,FALSE)),IF(LEN(AO7)=0,TRUE,FALSE),IF(ISERROR(VLOOKUP(AQ7,'Classes By People'!$A$2:$A$149,1,FALSE)),IF(LEN(AQ7)=0,TRUE,FALSE),TRUE)))</f>
        <v>1</v>
      </c>
      <c r="AS7" s="10">
        <f t="shared" si="30"/>
        <v>0</v>
      </c>
      <c r="AT7" s="10">
        <f t="shared" si="31"/>
        <v>0</v>
      </c>
      <c r="AU7" s="10">
        <f t="shared" si="32"/>
        <v>0</v>
      </c>
      <c r="AV7" s="10">
        <f t="shared" si="33"/>
        <v>0</v>
      </c>
      <c r="AW7" s="10">
        <f t="shared" si="34"/>
        <v>0</v>
      </c>
      <c r="AX7" s="10" t="str">
        <f t="shared" si="35"/>
        <v>Art,Drawing,Red and White Tent,8,0,0,0,0,0</v>
      </c>
    </row>
    <row r="8" spans="1:50" ht="33" customHeight="1">
      <c r="A8" s="32" t="s">
        <v>334</v>
      </c>
      <c r="B8" s="32" t="s">
        <v>225</v>
      </c>
      <c r="C8" s="32" t="s">
        <v>322</v>
      </c>
      <c r="D8" s="33">
        <v>6</v>
      </c>
      <c r="E8" s="34"/>
      <c r="F8" s="34" t="s">
        <v>258</v>
      </c>
      <c r="G8" s="34"/>
      <c r="H8" s="34"/>
      <c r="I8" s="34"/>
      <c r="J8" s="9" t="str">
        <f t="shared" si="0"/>
        <v>Calendar Making</v>
      </c>
      <c r="K8" s="9">
        <f t="shared" si="1"/>
        <v>0</v>
      </c>
      <c r="L8" s="9">
        <f t="shared" si="2"/>
        <v>6</v>
      </c>
      <c r="M8" s="9">
        <f>IF(ISBLANK(G8),0,+(D8))</f>
        <v>0</v>
      </c>
      <c r="N8" s="9">
        <f t="shared" si="4"/>
        <v>0</v>
      </c>
      <c r="O8" s="9" t="str">
        <f t="shared" si="5"/>
        <v/>
      </c>
      <c r="P8" s="9" t="str">
        <f t="shared" si="6"/>
        <v/>
      </c>
      <c r="Q8" s="9" t="str">
        <f t="shared" si="7"/>
        <v/>
      </c>
      <c r="R8" s="9" t="str">
        <f t="shared" si="8"/>
        <v/>
      </c>
      <c r="S8" s="9" t="str">
        <f t="shared" si="9"/>
        <v/>
      </c>
      <c r="T8" s="9" t="b">
        <f>IF(ISERROR(VLOOKUP(O8,'Classes By People'!$A$2:$A$149,1,FALSE)), IF(LEN(O8)=0,TRUE,FALSE),IF(ISERROR(VLOOKUP(Q8,'Classes By People'!$A$2:$A$149,1,FALSE)),IF(LEN(Q8)=0,TRUE,FALSE),IF(ISERROR(VLOOKUP(S8,'Classes By People'!$A$2:$A$149,1,FALSE)),IF(LEN(S8)=0,TRUE,FALSE),TRUE)))</f>
        <v>1</v>
      </c>
      <c r="U8" s="9" t="str">
        <f t="shared" si="10"/>
        <v>Amanda</v>
      </c>
      <c r="V8" s="9" t="str">
        <f t="shared" si="11"/>
        <v/>
      </c>
      <c r="W8" s="9" t="str">
        <f t="shared" si="12"/>
        <v/>
      </c>
      <c r="X8" s="9" t="str">
        <f t="shared" si="13"/>
        <v/>
      </c>
      <c r="Y8" s="9" t="str">
        <f t="shared" si="14"/>
        <v/>
      </c>
      <c r="Z8" s="9" t="b">
        <f>IF(ISERROR(VLOOKUP(U8,'Classes By People'!$A$2:$A$149,1,FALSE)), IF(LEN(U8)=0,TRUE,FALSE),IF(ISERROR(VLOOKUP(W8,'Classes By People'!$A$2:$A$149,1,FALSE)),IF(LEN(W8)=0,TRUE,FALSE),IF(ISERROR(VLOOKUP(Y8,'Classes By People'!$A$2:$A$149,1,FALSE)),IF(LEN(Y8)=0,TRUE,FALSE),TRUE)))</f>
        <v>1</v>
      </c>
      <c r="AA8" s="9" t="str">
        <f>IF(ISBLANK(G8),"",IF(ISERROR(SEARCH(" ",G8)), G8, TRIM(MID(G8,1,SEARCH(" ",G8)))))</f>
        <v/>
      </c>
      <c r="AB8" s="9" t="str">
        <f>IF(ISERROR(SEARCH(" ",G8)),"",RIGHT(G8,LEN(G8)-SEARCH(" ",G8)))</f>
        <v/>
      </c>
      <c r="AC8" s="9" t="str">
        <f t="shared" si="17"/>
        <v/>
      </c>
      <c r="AD8" s="9" t="str">
        <f t="shared" si="18"/>
        <v/>
      </c>
      <c r="AE8" s="9" t="str">
        <f t="shared" si="19"/>
        <v/>
      </c>
      <c r="AF8" s="9" t="b">
        <f>IF(ISERROR(VLOOKUP(AA8,'Classes By People'!$A$2:$A$149,1,FALSE)), IF(LEN(AA8)=0,TRUE,FALSE),IF(ISERROR(VLOOKUP(AC8,'Classes By People'!$A$2:$A$149,1,FALSE)),IF(LEN(AC8)=0,TRUE,FALSE),IF(ISERROR(VLOOKUP(AE8,'Classes By People'!$A$2:$A$149,1,FALSE)),IF(LEN(AE8)=0,TRUE,FALSE),TRUE)))</f>
        <v>1</v>
      </c>
      <c r="AG8" s="9" t="str">
        <f t="shared" si="20"/>
        <v/>
      </c>
      <c r="AH8" s="9" t="str">
        <f t="shared" si="21"/>
        <v/>
      </c>
      <c r="AI8" s="9" t="str">
        <f t="shared" si="22"/>
        <v/>
      </c>
      <c r="AJ8" s="9" t="str">
        <f t="shared" si="23"/>
        <v/>
      </c>
      <c r="AK8" s="9" t="str">
        <f t="shared" si="24"/>
        <v/>
      </c>
      <c r="AL8" s="9" t="b">
        <f>IF(ISERROR(VLOOKUP(AG8,'Classes By People'!$A$2:$A$149,1,FALSE)), IF(LEN(AG8)=0,TRUE,FALSE),IF(ISERROR(VLOOKUP(AI8,'Classes By People'!$A$2:$A$149,1,FALSE)),IF(LEN(AI8)=0,TRUE,FALSE),IF(ISERROR(VLOOKUP(AK8,'Classes By People'!$A$2:$A$149,1,FALSE)),IF(LEN(AK8)=0,TRUE,FALSE),TRUE)))</f>
        <v>1</v>
      </c>
      <c r="AM8" s="9" t="str">
        <f t="shared" si="25"/>
        <v/>
      </c>
      <c r="AN8" s="9" t="str">
        <f t="shared" si="26"/>
        <v/>
      </c>
      <c r="AO8" s="9" t="str">
        <f t="shared" si="27"/>
        <v/>
      </c>
      <c r="AP8" s="9" t="str">
        <f t="shared" si="28"/>
        <v/>
      </c>
      <c r="AQ8" s="9" t="str">
        <f t="shared" si="29"/>
        <v/>
      </c>
      <c r="AR8" s="9" t="b">
        <f>IF(ISERROR(VLOOKUP(AM8,'Classes By People'!$A$2:$A$149,1,FALSE)), IF(LEN(AM8)=0,TRUE,FALSE),IF(ISERROR(VLOOKUP(AO8,'Classes By People'!$A$2:$A$149,1,FALSE)),IF(LEN(AO8)=0,TRUE,FALSE),IF(ISERROR(VLOOKUP(AQ8,'Classes By People'!$A$2:$A$149,1,FALSE)),IF(LEN(AQ8)=0,TRUE,FALSE),TRUE)))</f>
        <v>1</v>
      </c>
      <c r="AS8" s="10">
        <f t="shared" si="30"/>
        <v>0</v>
      </c>
      <c r="AT8" s="10">
        <f t="shared" si="31"/>
        <v>1</v>
      </c>
      <c r="AU8" s="10">
        <f t="shared" si="32"/>
        <v>0</v>
      </c>
      <c r="AV8" s="10">
        <f t="shared" si="33"/>
        <v>0</v>
      </c>
      <c r="AW8" s="10">
        <f t="shared" si="34"/>
        <v>0</v>
      </c>
      <c r="AX8" s="10" t="str">
        <f t="shared" si="35"/>
        <v>Art,Calendar Making,Green Awning,6,0,1,0,0,0</v>
      </c>
    </row>
    <row r="9" spans="1:50" ht="33" customHeight="1">
      <c r="A9" s="32" t="s">
        <v>334</v>
      </c>
      <c r="B9" s="32" t="s">
        <v>226</v>
      </c>
      <c r="C9" s="32" t="s">
        <v>312</v>
      </c>
      <c r="D9" s="33">
        <v>6</v>
      </c>
      <c r="E9" s="34" t="s">
        <v>227</v>
      </c>
      <c r="F9" s="34" t="s">
        <v>282</v>
      </c>
      <c r="G9" s="34" t="s">
        <v>228</v>
      </c>
      <c r="H9" s="34"/>
      <c r="I9" s="34"/>
      <c r="J9" s="9" t="str">
        <f t="shared" si="0"/>
        <v>Instr. Making</v>
      </c>
      <c r="K9" s="9">
        <f t="shared" si="1"/>
        <v>6</v>
      </c>
      <c r="L9" s="9">
        <f t="shared" si="2"/>
        <v>6</v>
      </c>
      <c r="M9" s="9">
        <f t="shared" si="3"/>
        <v>6</v>
      </c>
      <c r="N9" s="9">
        <f t="shared" si="4"/>
        <v>0</v>
      </c>
      <c r="O9" s="9" t="str">
        <f t="shared" si="5"/>
        <v>SaraPa</v>
      </c>
      <c r="P9" s="9" t="str">
        <f t="shared" si="6"/>
        <v/>
      </c>
      <c r="Q9" s="9" t="str">
        <f t="shared" si="7"/>
        <v/>
      </c>
      <c r="R9" s="9" t="str">
        <f t="shared" si="8"/>
        <v/>
      </c>
      <c r="S9" s="9" t="str">
        <f t="shared" si="9"/>
        <v/>
      </c>
      <c r="T9" s="9" t="b">
        <f>IF(ISERROR(VLOOKUP(O9,'Classes By People'!$A$2:$A$149,1,FALSE)), IF(LEN(O9)=0,TRUE,FALSE),IF(ISERROR(VLOOKUP(Q9,'Classes By People'!$A$2:$A$149,1,FALSE)),IF(LEN(Q9)=0,TRUE,FALSE),IF(ISERROR(VLOOKUP(S9,'Classes By People'!$A$2:$A$149,1,FALSE)),IF(LEN(S9)=0,TRUE,FALSE),TRUE)))</f>
        <v>1</v>
      </c>
      <c r="U9" s="9" t="str">
        <f t="shared" si="10"/>
        <v>Geeta</v>
      </c>
      <c r="V9" s="9" t="str">
        <f t="shared" si="11"/>
        <v/>
      </c>
      <c r="W9" s="9" t="str">
        <f t="shared" si="12"/>
        <v/>
      </c>
      <c r="X9" s="9" t="str">
        <f t="shared" si="13"/>
        <v/>
      </c>
      <c r="Y9" s="9" t="str">
        <f t="shared" si="14"/>
        <v/>
      </c>
      <c r="Z9" s="9" t="b">
        <f>IF(ISERROR(VLOOKUP(U9,'Classes By People'!$A$2:$A$149,1,FALSE)), IF(LEN(U9)=0,TRUE,FALSE),IF(ISERROR(VLOOKUP(W9,'Classes By People'!$A$2:$A$149,1,FALSE)),IF(LEN(W9)=0,TRUE,FALSE),IF(ISERROR(VLOOKUP(Y9,'Classes By People'!$A$2:$A$149,1,FALSE)),IF(LEN(Y9)=0,TRUE,FALSE),TRUE)))</f>
        <v>1</v>
      </c>
      <c r="AA9" s="9" t="str">
        <f t="shared" si="15"/>
        <v>HannahM</v>
      </c>
      <c r="AB9" s="9" t="str">
        <f t="shared" si="16"/>
        <v/>
      </c>
      <c r="AC9" s="9" t="str">
        <f t="shared" si="17"/>
        <v/>
      </c>
      <c r="AD9" s="9" t="str">
        <f t="shared" si="18"/>
        <v/>
      </c>
      <c r="AE9" s="9" t="str">
        <f t="shared" si="19"/>
        <v/>
      </c>
      <c r="AF9" s="9" t="b">
        <f>IF(ISERROR(VLOOKUP(AA9,'Classes By People'!$A$2:$A$149,1,FALSE)), IF(LEN(AA9)=0,TRUE,FALSE),IF(ISERROR(VLOOKUP(AC9,'Classes By People'!$A$2:$A$149,1,FALSE)),IF(LEN(AC9)=0,TRUE,FALSE),IF(ISERROR(VLOOKUP(AE9,'Classes By People'!$A$2:$A$149,1,FALSE)),IF(LEN(AE9)=0,TRUE,FALSE),TRUE)))</f>
        <v>1</v>
      </c>
      <c r="AG9" s="9" t="str">
        <f t="shared" si="20"/>
        <v/>
      </c>
      <c r="AH9" s="9" t="str">
        <f t="shared" si="21"/>
        <v/>
      </c>
      <c r="AI9" s="9" t="str">
        <f t="shared" si="22"/>
        <v/>
      </c>
      <c r="AJ9" s="9" t="str">
        <f t="shared" si="23"/>
        <v/>
      </c>
      <c r="AK9" s="9" t="str">
        <f t="shared" si="24"/>
        <v/>
      </c>
      <c r="AL9" s="9" t="b">
        <f>IF(ISERROR(VLOOKUP(AG9,'Classes By People'!$A$2:$A$149,1,FALSE)), IF(LEN(AG9)=0,TRUE,FALSE),IF(ISERROR(VLOOKUP(AI9,'Classes By People'!$A$2:$A$149,1,FALSE)),IF(LEN(AI9)=0,TRUE,FALSE),IF(ISERROR(VLOOKUP(AK9,'Classes By People'!$A$2:$A$149,1,FALSE)),IF(LEN(AK9)=0,TRUE,FALSE),TRUE)))</f>
        <v>1</v>
      </c>
      <c r="AM9" s="9" t="str">
        <f t="shared" si="25"/>
        <v/>
      </c>
      <c r="AN9" s="9" t="str">
        <f t="shared" si="26"/>
        <v/>
      </c>
      <c r="AO9" s="9" t="str">
        <f t="shared" si="27"/>
        <v/>
      </c>
      <c r="AP9" s="9" t="str">
        <f t="shared" si="28"/>
        <v/>
      </c>
      <c r="AQ9" s="9" t="str">
        <f t="shared" si="29"/>
        <v/>
      </c>
      <c r="AR9" s="9" t="b">
        <f>IF(ISERROR(VLOOKUP(AM9,'Classes By People'!$A$2:$A$149,1,FALSE)), IF(LEN(AM9)=0,TRUE,FALSE),IF(ISERROR(VLOOKUP(AO9,'Classes By People'!$A$2:$A$149,1,FALSE)),IF(LEN(AO9)=0,TRUE,FALSE),IF(ISERROR(VLOOKUP(AQ9,'Classes By People'!$A$2:$A$149,1,FALSE)),IF(LEN(AQ9)=0,TRUE,FALSE),TRUE)))</f>
        <v>1</v>
      </c>
      <c r="AS9" s="10">
        <f t="shared" si="30"/>
        <v>1</v>
      </c>
      <c r="AT9" s="10">
        <f t="shared" si="31"/>
        <v>1</v>
      </c>
      <c r="AU9" s="10">
        <f t="shared" si="32"/>
        <v>1</v>
      </c>
      <c r="AV9" s="10">
        <f t="shared" si="33"/>
        <v>0</v>
      </c>
      <c r="AW9" s="10">
        <f t="shared" si="34"/>
        <v>0</v>
      </c>
      <c r="AX9" s="10" t="str">
        <f t="shared" si="35"/>
        <v>Art,Instr. Making,D + D,6,1,1,1,0,0</v>
      </c>
    </row>
    <row r="10" spans="1:50" ht="33" customHeight="1">
      <c r="A10" s="32" t="s">
        <v>334</v>
      </c>
      <c r="B10" s="32" t="s">
        <v>229</v>
      </c>
      <c r="C10" s="32" t="s">
        <v>322</v>
      </c>
      <c r="D10" s="33">
        <v>8</v>
      </c>
      <c r="E10" s="34"/>
      <c r="F10" s="34"/>
      <c r="G10" s="34" t="s">
        <v>258</v>
      </c>
      <c r="H10" s="34"/>
      <c r="I10" s="34"/>
      <c r="J10" s="9" t="str">
        <f t="shared" si="0"/>
        <v>Jewelry</v>
      </c>
      <c r="K10" s="9">
        <f t="shared" si="1"/>
        <v>0</v>
      </c>
      <c r="L10" s="9">
        <f t="shared" si="2"/>
        <v>0</v>
      </c>
      <c r="M10" s="9">
        <f t="shared" si="3"/>
        <v>8</v>
      </c>
      <c r="N10" s="9">
        <f t="shared" si="4"/>
        <v>0</v>
      </c>
      <c r="O10" s="9" t="str">
        <f t="shared" si="5"/>
        <v/>
      </c>
      <c r="P10" s="9" t="str">
        <f t="shared" si="6"/>
        <v/>
      </c>
      <c r="Q10" s="9" t="str">
        <f t="shared" si="7"/>
        <v/>
      </c>
      <c r="R10" s="9" t="str">
        <f t="shared" si="8"/>
        <v/>
      </c>
      <c r="S10" s="9" t="str">
        <f t="shared" si="9"/>
        <v/>
      </c>
      <c r="T10" s="9" t="b">
        <f>IF(ISERROR(VLOOKUP(O10,'Classes By People'!$A$2:$A$149,1,FALSE)), IF(LEN(O10)=0,TRUE,FALSE),IF(ISERROR(VLOOKUP(Q10,'Classes By People'!$A$2:$A$149,1,FALSE)),IF(LEN(Q10)=0,TRUE,FALSE),IF(ISERROR(VLOOKUP(S10,'Classes By People'!$A$2:$A$149,1,FALSE)),IF(LEN(S10)=0,TRUE,FALSE),TRUE)))</f>
        <v>1</v>
      </c>
      <c r="U10" s="9" t="str">
        <f t="shared" si="10"/>
        <v/>
      </c>
      <c r="V10" s="9" t="str">
        <f t="shared" si="11"/>
        <v/>
      </c>
      <c r="W10" s="9" t="str">
        <f t="shared" si="12"/>
        <v/>
      </c>
      <c r="X10" s="9" t="str">
        <f t="shared" si="13"/>
        <v/>
      </c>
      <c r="Y10" s="9" t="str">
        <f t="shared" si="14"/>
        <v/>
      </c>
      <c r="Z10" s="9" t="b">
        <f>IF(ISERROR(VLOOKUP(U10,'Classes By People'!$A$2:$A$149,1,FALSE)), IF(LEN(U10)=0,TRUE,FALSE),IF(ISERROR(VLOOKUP(W10,'Classes By People'!$A$2:$A$149,1,FALSE)),IF(LEN(W10)=0,TRUE,FALSE),IF(ISERROR(VLOOKUP(Y10,'Classes By People'!$A$2:$A$149,1,FALSE)),IF(LEN(Y10)=0,TRUE,FALSE),TRUE)))</f>
        <v>1</v>
      </c>
      <c r="AA10" s="9" t="str">
        <f t="shared" si="15"/>
        <v>Amanda</v>
      </c>
      <c r="AB10" s="9" t="str">
        <f t="shared" si="16"/>
        <v/>
      </c>
      <c r="AC10" s="9" t="str">
        <f t="shared" si="17"/>
        <v/>
      </c>
      <c r="AD10" s="9" t="str">
        <f t="shared" si="18"/>
        <v/>
      </c>
      <c r="AE10" s="9" t="str">
        <f t="shared" si="19"/>
        <v/>
      </c>
      <c r="AF10" s="9" t="b">
        <f>IF(ISERROR(VLOOKUP(AA10,'Classes By People'!$A$2:$A$149,1,FALSE)), IF(LEN(AA10)=0,TRUE,FALSE),IF(ISERROR(VLOOKUP(AC10,'Classes By People'!$A$2:$A$149,1,FALSE)),IF(LEN(AC10)=0,TRUE,FALSE),IF(ISERROR(VLOOKUP(AE10,'Classes By People'!$A$2:$A$149,1,FALSE)),IF(LEN(AE10)=0,TRUE,FALSE),TRUE)))</f>
        <v>1</v>
      </c>
      <c r="AG10" s="9" t="str">
        <f t="shared" si="20"/>
        <v/>
      </c>
      <c r="AH10" s="9" t="str">
        <f t="shared" si="21"/>
        <v/>
      </c>
      <c r="AI10" s="9" t="str">
        <f t="shared" si="22"/>
        <v/>
      </c>
      <c r="AJ10" s="9" t="str">
        <f t="shared" si="23"/>
        <v/>
      </c>
      <c r="AK10" s="9" t="str">
        <f t="shared" si="24"/>
        <v/>
      </c>
      <c r="AL10" s="9" t="b">
        <f>IF(ISERROR(VLOOKUP(AG10,'Classes By People'!$A$2:$A$149,1,FALSE)), IF(LEN(AG10)=0,TRUE,FALSE),IF(ISERROR(VLOOKUP(AI10,'Classes By People'!$A$2:$A$149,1,FALSE)),IF(LEN(AI10)=0,TRUE,FALSE),IF(ISERROR(VLOOKUP(AK10,'Classes By People'!$A$2:$A$149,1,FALSE)),IF(LEN(AK10)=0,TRUE,FALSE),TRUE)))</f>
        <v>1</v>
      </c>
      <c r="AM10" s="9" t="str">
        <f t="shared" si="25"/>
        <v/>
      </c>
      <c r="AN10" s="9" t="str">
        <f t="shared" si="26"/>
        <v/>
      </c>
      <c r="AO10" s="9" t="str">
        <f t="shared" si="27"/>
        <v/>
      </c>
      <c r="AP10" s="9" t="str">
        <f t="shared" si="28"/>
        <v/>
      </c>
      <c r="AQ10" s="9" t="str">
        <f t="shared" si="29"/>
        <v/>
      </c>
      <c r="AR10" s="9" t="b">
        <f>IF(ISERROR(VLOOKUP(AM10,'Classes By People'!$A$2:$A$149,1,FALSE)), IF(LEN(AM10)=0,TRUE,FALSE),IF(ISERROR(VLOOKUP(AO10,'Classes By People'!$A$2:$A$149,1,FALSE)),IF(LEN(AO10)=0,TRUE,FALSE),IF(ISERROR(VLOOKUP(AQ10,'Classes By People'!$A$2:$A$149,1,FALSE)),IF(LEN(AQ10)=0,TRUE,FALSE),TRUE)))</f>
        <v>1</v>
      </c>
      <c r="AS10" s="10">
        <f t="shared" si="30"/>
        <v>0</v>
      </c>
      <c r="AT10" s="10">
        <f t="shared" si="31"/>
        <v>0</v>
      </c>
      <c r="AU10" s="10">
        <f t="shared" si="32"/>
        <v>1</v>
      </c>
      <c r="AV10" s="10">
        <f t="shared" si="33"/>
        <v>0</v>
      </c>
      <c r="AW10" s="10">
        <f t="shared" si="34"/>
        <v>0</v>
      </c>
      <c r="AX10" s="10" t="str">
        <f t="shared" si="35"/>
        <v>Art,Jewelry,Green Awning,8,0,0,1,0,0</v>
      </c>
    </row>
    <row r="11" spans="1:50" ht="33" customHeight="1">
      <c r="A11" s="32" t="s">
        <v>334</v>
      </c>
      <c r="B11" s="32" t="s">
        <v>230</v>
      </c>
      <c r="C11" s="32" t="s">
        <v>309</v>
      </c>
      <c r="D11" s="33">
        <v>8</v>
      </c>
      <c r="E11" s="34" t="s">
        <v>54</v>
      </c>
      <c r="F11" s="34"/>
      <c r="G11" s="34"/>
      <c r="H11" s="34"/>
      <c r="I11" s="34"/>
      <c r="J11" s="9" t="str">
        <f t="shared" si="0"/>
        <v>Knitting</v>
      </c>
      <c r="K11" s="9">
        <f t="shared" si="1"/>
        <v>8</v>
      </c>
      <c r="L11" s="9">
        <f t="shared" si="2"/>
        <v>0</v>
      </c>
      <c r="M11" s="9">
        <f>IF(ISBLANK(G11),0,+(D11))</f>
        <v>0</v>
      </c>
      <c r="N11" s="9">
        <f t="shared" si="4"/>
        <v>0</v>
      </c>
      <c r="O11" s="9" t="str">
        <f t="shared" si="5"/>
        <v>Katy</v>
      </c>
      <c r="P11" s="9" t="str">
        <f t="shared" si="6"/>
        <v/>
      </c>
      <c r="Q11" s="9" t="str">
        <f t="shared" si="7"/>
        <v/>
      </c>
      <c r="R11" s="9" t="str">
        <f t="shared" si="8"/>
        <v/>
      </c>
      <c r="S11" s="9" t="str">
        <f t="shared" si="9"/>
        <v/>
      </c>
      <c r="T11" s="9" t="b">
        <f>IF(ISERROR(VLOOKUP(O11,'Classes By People'!$A$2:$A$149,1,FALSE)), IF(LEN(O11)=0,TRUE,FALSE),IF(ISERROR(VLOOKUP(Q11,'Classes By People'!$A$2:$A$149,1,FALSE)),IF(LEN(Q11)=0,TRUE,FALSE),IF(ISERROR(VLOOKUP(S11,'Classes By People'!$A$2:$A$149,1,FALSE)),IF(LEN(S11)=0,TRUE,FALSE),TRUE)))</f>
        <v>1</v>
      </c>
      <c r="U11" s="9" t="str">
        <f t="shared" si="10"/>
        <v/>
      </c>
      <c r="V11" s="9" t="str">
        <f t="shared" si="11"/>
        <v/>
      </c>
      <c r="W11" s="9" t="str">
        <f t="shared" si="12"/>
        <v/>
      </c>
      <c r="X11" s="9" t="str">
        <f t="shared" si="13"/>
        <v/>
      </c>
      <c r="Y11" s="9" t="str">
        <f t="shared" si="14"/>
        <v/>
      </c>
      <c r="Z11" s="9" t="b">
        <f>IF(ISERROR(VLOOKUP(U11,'Classes By People'!$A$2:$A$149,1,FALSE)), IF(LEN(U11)=0,TRUE,FALSE),IF(ISERROR(VLOOKUP(W11,'Classes By People'!$A$2:$A$149,1,FALSE)),IF(LEN(W11)=0,TRUE,FALSE),IF(ISERROR(VLOOKUP(Y11,'Classes By People'!$A$2:$A$149,1,FALSE)),IF(LEN(Y11)=0,TRUE,FALSE),TRUE)))</f>
        <v>1</v>
      </c>
      <c r="AA11" s="9" t="str">
        <f>IF(ISBLANK(G11),"",IF(ISERROR(SEARCH(" ",G11)), G11, TRIM(MID(G11,1,SEARCH(" ",G11)))))</f>
        <v/>
      </c>
      <c r="AB11" s="9" t="str">
        <f>IF(ISERROR(SEARCH(" ",G11)),"",RIGHT(G11,LEN(G11)-SEARCH(" ",G11)))</f>
        <v/>
      </c>
      <c r="AC11" s="9" t="str">
        <f t="shared" si="17"/>
        <v/>
      </c>
      <c r="AD11" s="9" t="str">
        <f t="shared" si="18"/>
        <v/>
      </c>
      <c r="AE11" s="9" t="str">
        <f t="shared" si="19"/>
        <v/>
      </c>
      <c r="AF11" s="9" t="b">
        <f>IF(ISERROR(VLOOKUP(AA11,'Classes By People'!$A$2:$A$149,1,FALSE)), IF(LEN(AA11)=0,TRUE,FALSE),IF(ISERROR(VLOOKUP(AC11,'Classes By People'!$A$2:$A$149,1,FALSE)),IF(LEN(AC11)=0,TRUE,FALSE),IF(ISERROR(VLOOKUP(AE11,'Classes By People'!$A$2:$A$149,1,FALSE)),IF(LEN(AE11)=0,TRUE,FALSE),TRUE)))</f>
        <v>1</v>
      </c>
      <c r="AG11" s="9" t="str">
        <f t="shared" si="20"/>
        <v/>
      </c>
      <c r="AH11" s="9" t="str">
        <f t="shared" si="21"/>
        <v/>
      </c>
      <c r="AI11" s="9" t="str">
        <f t="shared" si="22"/>
        <v/>
      </c>
      <c r="AJ11" s="9" t="str">
        <f t="shared" si="23"/>
        <v/>
      </c>
      <c r="AK11" s="9" t="str">
        <f t="shared" si="24"/>
        <v/>
      </c>
      <c r="AL11" s="9" t="b">
        <f>IF(ISERROR(VLOOKUP(AG11,'Classes By People'!$A$2:$A$149,1,FALSE)), IF(LEN(AG11)=0,TRUE,FALSE),IF(ISERROR(VLOOKUP(AI11,'Classes By People'!$A$2:$A$149,1,FALSE)),IF(LEN(AI11)=0,TRUE,FALSE),IF(ISERROR(VLOOKUP(AK11,'Classes By People'!$A$2:$A$149,1,FALSE)),IF(LEN(AK11)=0,TRUE,FALSE),TRUE)))</f>
        <v>1</v>
      </c>
      <c r="AM11" s="9" t="str">
        <f t="shared" si="25"/>
        <v/>
      </c>
      <c r="AN11" s="9" t="str">
        <f t="shared" si="26"/>
        <v/>
      </c>
      <c r="AO11" s="9" t="str">
        <f t="shared" si="27"/>
        <v/>
      </c>
      <c r="AP11" s="9" t="str">
        <f t="shared" si="28"/>
        <v/>
      </c>
      <c r="AQ11" s="9" t="str">
        <f t="shared" si="29"/>
        <v/>
      </c>
      <c r="AR11" s="9" t="b">
        <f>IF(ISERROR(VLOOKUP(AM11,'Classes By People'!$A$2:$A$149,1,FALSE)), IF(LEN(AM11)=0,TRUE,FALSE),IF(ISERROR(VLOOKUP(AO11,'Classes By People'!$A$2:$A$149,1,FALSE)),IF(LEN(AO11)=0,TRUE,FALSE),IF(ISERROR(VLOOKUP(AQ11,'Classes By People'!$A$2:$A$149,1,FALSE)),IF(LEN(AQ11)=0,TRUE,FALSE),TRUE)))</f>
        <v>1</v>
      </c>
      <c r="AS11" s="10">
        <f t="shared" si="30"/>
        <v>1</v>
      </c>
      <c r="AT11" s="10">
        <f t="shared" si="31"/>
        <v>0</v>
      </c>
      <c r="AU11" s="10">
        <f t="shared" si="32"/>
        <v>0</v>
      </c>
      <c r="AV11" s="10">
        <f t="shared" si="33"/>
        <v>0</v>
      </c>
      <c r="AW11" s="10">
        <f t="shared" si="34"/>
        <v>0</v>
      </c>
      <c r="AX11" s="10" t="str">
        <f t="shared" si="35"/>
        <v>Art,Knitting,Upper Carraige House,8,1,0,0,0,0</v>
      </c>
    </row>
    <row r="12" spans="1:50" ht="33" customHeight="1">
      <c r="A12" s="32" t="s">
        <v>334</v>
      </c>
      <c r="B12" s="32" t="s">
        <v>231</v>
      </c>
      <c r="C12" s="32" t="s">
        <v>302</v>
      </c>
      <c r="D12" s="33">
        <v>8</v>
      </c>
      <c r="E12" s="34"/>
      <c r="F12" s="34" t="s">
        <v>63</v>
      </c>
      <c r="G12" s="34"/>
      <c r="H12" s="34" t="s">
        <v>275</v>
      </c>
      <c r="I12" s="34"/>
      <c r="J12" s="9" t="str">
        <f t="shared" si="0"/>
        <v>Painting</v>
      </c>
      <c r="K12" s="9">
        <f t="shared" si="1"/>
        <v>0</v>
      </c>
      <c r="L12" s="9">
        <f t="shared" si="2"/>
        <v>8</v>
      </c>
      <c r="M12" s="9">
        <f t="shared" si="3"/>
        <v>0</v>
      </c>
      <c r="N12" s="9">
        <f t="shared" si="4"/>
        <v>8</v>
      </c>
      <c r="O12" s="9" t="str">
        <f t="shared" si="5"/>
        <v/>
      </c>
      <c r="P12" s="9" t="str">
        <f t="shared" si="6"/>
        <v/>
      </c>
      <c r="Q12" s="9" t="str">
        <f t="shared" si="7"/>
        <v/>
      </c>
      <c r="R12" s="9" t="str">
        <f t="shared" si="8"/>
        <v/>
      </c>
      <c r="S12" s="9" t="str">
        <f t="shared" si="9"/>
        <v/>
      </c>
      <c r="T12" s="9" t="b">
        <f>IF(ISERROR(VLOOKUP(O12,'Classes By People'!$A$2:$A$149,1,FALSE)), IF(LEN(O12)=0,TRUE,FALSE),IF(ISERROR(VLOOKUP(Q12,'Classes By People'!$A$2:$A$149,1,FALSE)),IF(LEN(Q12)=0,TRUE,FALSE),IF(ISERROR(VLOOKUP(S12,'Classes By People'!$A$2:$A$149,1,FALSE)),IF(LEN(S12)=0,TRUE,FALSE),TRUE)))</f>
        <v>1</v>
      </c>
      <c r="U12" s="9" t="str">
        <f t="shared" si="10"/>
        <v>JenC</v>
      </c>
      <c r="V12" s="9" t="str">
        <f t="shared" si="11"/>
        <v/>
      </c>
      <c r="W12" s="9" t="str">
        <f t="shared" si="12"/>
        <v/>
      </c>
      <c r="X12" s="9" t="str">
        <f t="shared" si="13"/>
        <v/>
      </c>
      <c r="Y12" s="9" t="str">
        <f t="shared" si="14"/>
        <v/>
      </c>
      <c r="Z12" s="9" t="b">
        <f>IF(ISERROR(VLOOKUP(U12,'Classes By People'!$A$2:$A$149,1,FALSE)), IF(LEN(U12)=0,TRUE,FALSE),IF(ISERROR(VLOOKUP(W12,'Classes By People'!$A$2:$A$149,1,FALSE)),IF(LEN(W12)=0,TRUE,FALSE),IF(ISERROR(VLOOKUP(Y12,'Classes By People'!$A$2:$A$149,1,FALSE)),IF(LEN(Y12)=0,TRUE,FALSE),TRUE)))</f>
        <v>1</v>
      </c>
      <c r="AA12" s="9" t="str">
        <f t="shared" si="15"/>
        <v/>
      </c>
      <c r="AB12" s="9" t="str">
        <f t="shared" si="16"/>
        <v/>
      </c>
      <c r="AC12" s="9" t="str">
        <f t="shared" si="17"/>
        <v/>
      </c>
      <c r="AD12" s="9" t="str">
        <f t="shared" si="18"/>
        <v/>
      </c>
      <c r="AE12" s="9" t="str">
        <f t="shared" si="19"/>
        <v/>
      </c>
      <c r="AF12" s="9" t="b">
        <f>IF(ISERROR(VLOOKUP(AA12,'Classes By People'!$A$2:$A$149,1,FALSE)), IF(LEN(AA12)=0,TRUE,FALSE),IF(ISERROR(VLOOKUP(AC12,'Classes By People'!$A$2:$A$149,1,FALSE)),IF(LEN(AC12)=0,TRUE,FALSE),IF(ISERROR(VLOOKUP(AE12,'Classes By People'!$A$2:$A$149,1,FALSE)),IF(LEN(AE12)=0,TRUE,FALSE),TRUE)))</f>
        <v>1</v>
      </c>
      <c r="AG12" s="9" t="str">
        <f t="shared" si="20"/>
        <v>Elsa</v>
      </c>
      <c r="AH12" s="9" t="str">
        <f t="shared" si="21"/>
        <v/>
      </c>
      <c r="AI12" s="9" t="str">
        <f t="shared" si="22"/>
        <v/>
      </c>
      <c r="AJ12" s="9" t="str">
        <f t="shared" si="23"/>
        <v/>
      </c>
      <c r="AK12" s="9" t="str">
        <f t="shared" si="24"/>
        <v/>
      </c>
      <c r="AL12" s="9" t="b">
        <f>IF(ISERROR(VLOOKUP(AG12,'Classes By People'!$A$2:$A$149,1,FALSE)), IF(LEN(AG12)=0,TRUE,FALSE),IF(ISERROR(VLOOKUP(AI12,'Classes By People'!$A$2:$A$149,1,FALSE)),IF(LEN(AI12)=0,TRUE,FALSE),IF(ISERROR(VLOOKUP(AK12,'Classes By People'!$A$2:$A$149,1,FALSE)),IF(LEN(AK12)=0,TRUE,FALSE),TRUE)))</f>
        <v>1</v>
      </c>
      <c r="AM12" s="9" t="str">
        <f t="shared" si="25"/>
        <v/>
      </c>
      <c r="AN12" s="9" t="str">
        <f t="shared" si="26"/>
        <v/>
      </c>
      <c r="AO12" s="9" t="str">
        <f t="shared" si="27"/>
        <v/>
      </c>
      <c r="AP12" s="9" t="str">
        <f t="shared" si="28"/>
        <v/>
      </c>
      <c r="AQ12" s="9" t="str">
        <f t="shared" si="29"/>
        <v/>
      </c>
      <c r="AR12" s="9" t="b">
        <f>IF(ISERROR(VLOOKUP(AM12,'Classes By People'!$A$2:$A$149,1,FALSE)), IF(LEN(AM12)=0,TRUE,FALSE),IF(ISERROR(VLOOKUP(AO12,'Classes By People'!$A$2:$A$149,1,FALSE)),IF(LEN(AO12)=0,TRUE,FALSE),IF(ISERROR(VLOOKUP(AQ12,'Classes By People'!$A$2:$A$149,1,FALSE)),IF(LEN(AQ12)=0,TRUE,FALSE),TRUE)))</f>
        <v>1</v>
      </c>
      <c r="AS12" s="10">
        <f t="shared" si="30"/>
        <v>0</v>
      </c>
      <c r="AT12" s="10">
        <f t="shared" si="31"/>
        <v>1</v>
      </c>
      <c r="AU12" s="10">
        <f t="shared" si="32"/>
        <v>0</v>
      </c>
      <c r="AV12" s="10">
        <f t="shared" si="33"/>
        <v>1</v>
      </c>
      <c r="AW12" s="10">
        <f t="shared" si="34"/>
        <v>0</v>
      </c>
      <c r="AX12" s="10" t="str">
        <f t="shared" si="35"/>
        <v>Art,Painting,Animal House,8,0,1,0,1,0</v>
      </c>
    </row>
    <row r="13" spans="1:50" ht="33" customHeight="1">
      <c r="A13" s="32" t="s">
        <v>334</v>
      </c>
      <c r="B13" s="32" t="s">
        <v>232</v>
      </c>
      <c r="C13" s="32" t="s">
        <v>433</v>
      </c>
      <c r="D13" s="33">
        <v>6</v>
      </c>
      <c r="E13" s="34" t="s">
        <v>296</v>
      </c>
      <c r="F13" s="34" t="s">
        <v>10</v>
      </c>
      <c r="G13" s="34" t="s">
        <v>233</v>
      </c>
      <c r="H13" s="34"/>
      <c r="I13" s="34"/>
      <c r="J13" s="9" t="str">
        <f t="shared" si="0"/>
        <v>Photo HL</v>
      </c>
      <c r="K13" s="9">
        <f t="shared" si="1"/>
        <v>6</v>
      </c>
      <c r="L13" s="9">
        <f t="shared" si="2"/>
        <v>6</v>
      </c>
      <c r="M13" s="9">
        <f t="shared" si="3"/>
        <v>6</v>
      </c>
      <c r="N13" s="9">
        <f t="shared" si="4"/>
        <v>0</v>
      </c>
      <c r="O13" s="9" t="str">
        <f t="shared" si="5"/>
        <v>Hilary</v>
      </c>
      <c r="P13" s="9" t="str">
        <f t="shared" si="6"/>
        <v/>
      </c>
      <c r="Q13" s="9" t="str">
        <f t="shared" si="7"/>
        <v/>
      </c>
      <c r="R13" s="9" t="str">
        <f t="shared" si="8"/>
        <v/>
      </c>
      <c r="S13" s="9" t="str">
        <f t="shared" si="9"/>
        <v/>
      </c>
      <c r="T13" s="9" t="b">
        <f>IF(ISERROR(VLOOKUP(O13,'Classes By People'!$A$2:$A$149,1,FALSE)), IF(LEN(O13)=0,TRUE,FALSE),IF(ISERROR(VLOOKUP(Q13,'Classes By People'!$A$2:$A$149,1,FALSE)),IF(LEN(Q13)=0,TRUE,FALSE),IF(ISERROR(VLOOKUP(S13,'Classes By People'!$A$2:$A$149,1,FALSE)),IF(LEN(S13)=0,TRUE,FALSE),TRUE)))</f>
        <v>1</v>
      </c>
      <c r="U13" s="9" t="str">
        <f t="shared" si="10"/>
        <v>Seann</v>
      </c>
      <c r="V13" s="9" t="str">
        <f t="shared" si="11"/>
        <v>Kate</v>
      </c>
      <c r="W13" s="9" t="str">
        <f t="shared" si="12"/>
        <v>Kate</v>
      </c>
      <c r="X13" s="9" t="str">
        <f t="shared" si="13"/>
        <v/>
      </c>
      <c r="Y13" s="9" t="str">
        <f t="shared" si="14"/>
        <v/>
      </c>
      <c r="Z13" s="9" t="b">
        <f>IF(ISERROR(VLOOKUP(U13,'Classes By People'!$A$2:$A$149,1,FALSE)), IF(LEN(U13)=0,TRUE,FALSE),IF(ISERROR(VLOOKUP(W13,'Classes By People'!$A$2:$A$149,1,FALSE)),IF(LEN(W13)=0,TRUE,FALSE),IF(ISERROR(VLOOKUP(Y13,'Classes By People'!$A$2:$A$149,1,FALSE)),IF(LEN(Y13)=0,TRUE,FALSE),TRUE)))</f>
        <v>1</v>
      </c>
      <c r="AA13" s="9" t="str">
        <f t="shared" si="15"/>
        <v>Bryn</v>
      </c>
      <c r="AB13" s="9" t="str">
        <f t="shared" si="16"/>
        <v>Geeta</v>
      </c>
      <c r="AC13" s="9" t="str">
        <f t="shared" si="17"/>
        <v>Geeta</v>
      </c>
      <c r="AD13" s="9" t="str">
        <f t="shared" si="18"/>
        <v/>
      </c>
      <c r="AE13" s="9" t="str">
        <f t="shared" si="19"/>
        <v/>
      </c>
      <c r="AF13" s="9" t="b">
        <f>IF(ISERROR(VLOOKUP(AA13,'Classes By People'!$A$2:$A$149,1,FALSE)), IF(LEN(AA13)=0,TRUE,FALSE),IF(ISERROR(VLOOKUP(AC13,'Classes By People'!$A$2:$A$149,1,FALSE)),IF(LEN(AC13)=0,TRUE,FALSE),IF(ISERROR(VLOOKUP(AE13,'Classes By People'!$A$2:$A$149,1,FALSE)),IF(LEN(AE13)=0,TRUE,FALSE),TRUE)))</f>
        <v>1</v>
      </c>
      <c r="AG13" s="9" t="str">
        <f t="shared" si="20"/>
        <v/>
      </c>
      <c r="AH13" s="9" t="str">
        <f t="shared" si="21"/>
        <v/>
      </c>
      <c r="AI13" s="9" t="str">
        <f t="shared" si="22"/>
        <v/>
      </c>
      <c r="AJ13" s="9" t="str">
        <f t="shared" si="23"/>
        <v/>
      </c>
      <c r="AK13" s="9" t="str">
        <f t="shared" si="24"/>
        <v/>
      </c>
      <c r="AL13" s="9" t="b">
        <f>IF(ISERROR(VLOOKUP(AG13,'Classes By People'!$A$2:$A$149,1,FALSE)), IF(LEN(AG13)=0,TRUE,FALSE),IF(ISERROR(VLOOKUP(AI13,'Classes By People'!$A$2:$A$149,1,FALSE)),IF(LEN(AI13)=0,TRUE,FALSE),IF(ISERROR(VLOOKUP(AK13,'Classes By People'!$A$2:$A$149,1,FALSE)),IF(LEN(AK13)=0,TRUE,FALSE),TRUE)))</f>
        <v>1</v>
      </c>
      <c r="AM13" s="9" t="str">
        <f t="shared" si="25"/>
        <v/>
      </c>
      <c r="AN13" s="9" t="str">
        <f t="shared" si="26"/>
        <v/>
      </c>
      <c r="AO13" s="9" t="str">
        <f t="shared" si="27"/>
        <v/>
      </c>
      <c r="AP13" s="9" t="str">
        <f t="shared" si="28"/>
        <v/>
      </c>
      <c r="AQ13" s="9" t="str">
        <f t="shared" si="29"/>
        <v/>
      </c>
      <c r="AR13" s="9" t="b">
        <f>IF(ISERROR(VLOOKUP(AM13,'Classes By People'!$A$2:$A$149,1,FALSE)), IF(LEN(AM13)=0,TRUE,FALSE),IF(ISERROR(VLOOKUP(AO13,'Classes By People'!$A$2:$A$149,1,FALSE)),IF(LEN(AO13)=0,TRUE,FALSE),IF(ISERROR(VLOOKUP(AQ13,'Classes By People'!$A$2:$A$149,1,FALSE)),IF(LEN(AQ13)=0,TRUE,FALSE),TRUE)))</f>
        <v>1</v>
      </c>
      <c r="AS13" s="10">
        <f t="shared" si="30"/>
        <v>1</v>
      </c>
      <c r="AT13" s="10">
        <f t="shared" si="31"/>
        <v>1</v>
      </c>
      <c r="AU13" s="10">
        <f t="shared" si="32"/>
        <v>1</v>
      </c>
      <c r="AV13" s="10">
        <f t="shared" si="33"/>
        <v>0</v>
      </c>
      <c r="AW13" s="10">
        <f t="shared" si="34"/>
        <v>0</v>
      </c>
      <c r="AX13" s="10" t="str">
        <f t="shared" si="35"/>
        <v>Art,Photo HL,Health Lodge,6,1,1,1,0,0</v>
      </c>
    </row>
    <row r="14" spans="1:50" ht="33" customHeight="1">
      <c r="A14" s="32" t="s">
        <v>334</v>
      </c>
      <c r="B14" s="32" t="s">
        <v>234</v>
      </c>
      <c r="C14" s="32" t="s">
        <v>325</v>
      </c>
      <c r="D14" s="33">
        <v>15</v>
      </c>
      <c r="E14" s="34" t="s">
        <v>235</v>
      </c>
      <c r="F14" s="34" t="s">
        <v>236</v>
      </c>
      <c r="G14" s="34" t="s">
        <v>237</v>
      </c>
      <c r="H14" s="34" t="s">
        <v>238</v>
      </c>
      <c r="I14" s="34" t="s">
        <v>239</v>
      </c>
      <c r="J14" s="9" t="str">
        <f t="shared" si="0"/>
        <v>Pottery</v>
      </c>
      <c r="K14" s="9">
        <f t="shared" si="1"/>
        <v>15</v>
      </c>
      <c r="L14" s="9">
        <f t="shared" si="2"/>
        <v>15</v>
      </c>
      <c r="M14" s="9">
        <f t="shared" si="3"/>
        <v>15</v>
      </c>
      <c r="N14" s="9">
        <f t="shared" si="4"/>
        <v>15</v>
      </c>
      <c r="O14" s="9" t="str">
        <f t="shared" si="5"/>
        <v>Elsa</v>
      </c>
      <c r="P14" s="9" t="str">
        <f t="shared" si="6"/>
        <v>Mimi</v>
      </c>
      <c r="Q14" s="9" t="str">
        <f t="shared" si="7"/>
        <v>Mimi</v>
      </c>
      <c r="R14" s="9" t="str">
        <f t="shared" si="8"/>
        <v/>
      </c>
      <c r="S14" s="9" t="str">
        <f t="shared" si="9"/>
        <v/>
      </c>
      <c r="T14" s="9" t="b">
        <f>IF(ISERROR(VLOOKUP(O14,'Classes By People'!$A$2:$A$149,1,FALSE)), IF(LEN(O14)=0,TRUE,FALSE),IF(ISERROR(VLOOKUP(Q14,'Classes By People'!$A$2:$A$149,1,FALSE)),IF(LEN(Q14)=0,TRUE,FALSE),IF(ISERROR(VLOOKUP(S14,'Classes By People'!$A$2:$A$149,1,FALSE)),IF(LEN(S14)=0,TRUE,FALSE),TRUE)))</f>
        <v>1</v>
      </c>
      <c r="U14" s="9" t="str">
        <f t="shared" si="10"/>
        <v>Britny</v>
      </c>
      <c r="V14" s="9" t="str">
        <f t="shared" si="11"/>
        <v>MelK</v>
      </c>
      <c r="W14" s="9" t="str">
        <f t="shared" si="12"/>
        <v>MelK</v>
      </c>
      <c r="X14" s="9" t="str">
        <f t="shared" si="13"/>
        <v/>
      </c>
      <c r="Y14" s="9" t="str">
        <f t="shared" si="14"/>
        <v/>
      </c>
      <c r="Z14" s="9" t="b">
        <f>IF(ISERROR(VLOOKUP(U14,'Classes By People'!$A$2:$A$149,1,FALSE)), IF(LEN(U14)=0,TRUE,FALSE),IF(ISERROR(VLOOKUP(W14,'Classes By People'!$A$2:$A$149,1,FALSE)),IF(LEN(W14)=0,TRUE,FALSE),IF(ISERROR(VLOOKUP(Y14,'Classes By People'!$A$2:$A$149,1,FALSE)),IF(LEN(Y14)=0,TRUE,FALSE),TRUE)))</f>
        <v>1</v>
      </c>
      <c r="AA14" s="9" t="str">
        <f t="shared" si="15"/>
        <v>Britny</v>
      </c>
      <c r="AB14" s="9" t="str">
        <f t="shared" si="16"/>
        <v>Jack</v>
      </c>
      <c r="AC14" s="9" t="str">
        <f t="shared" si="17"/>
        <v>Jack</v>
      </c>
      <c r="AD14" s="9" t="str">
        <f t="shared" si="18"/>
        <v/>
      </c>
      <c r="AE14" s="9" t="str">
        <f t="shared" si="19"/>
        <v/>
      </c>
      <c r="AF14" s="9" t="b">
        <f>IF(ISERROR(VLOOKUP(AA14,'Classes By People'!$A$2:$A$149,1,FALSE)), IF(LEN(AA14)=0,TRUE,FALSE),IF(ISERROR(VLOOKUP(AC14,'Classes By People'!$A$2:$A$149,1,FALSE)),IF(LEN(AC14)=0,TRUE,FALSE),IF(ISERROR(VLOOKUP(AE14,'Classes By People'!$A$2:$A$149,1,FALSE)),IF(LEN(AE14)=0,TRUE,FALSE),TRUE)))</f>
        <v>1</v>
      </c>
      <c r="AG14" s="9" t="str">
        <f t="shared" si="20"/>
        <v>Rob</v>
      </c>
      <c r="AH14" s="9" t="str">
        <f t="shared" si="21"/>
        <v>Emma</v>
      </c>
      <c r="AI14" s="9" t="str">
        <f t="shared" si="22"/>
        <v>Emma</v>
      </c>
      <c r="AJ14" s="9" t="str">
        <f t="shared" si="23"/>
        <v/>
      </c>
      <c r="AK14" s="9" t="str">
        <f t="shared" si="24"/>
        <v/>
      </c>
      <c r="AL14" s="9" t="b">
        <f>IF(ISERROR(VLOOKUP(AG14,'Classes By People'!$A$2:$A$149,1,FALSE)), IF(LEN(AG14)=0,TRUE,FALSE),IF(ISERROR(VLOOKUP(AI14,'Classes By People'!$A$2:$A$149,1,FALSE)),IF(LEN(AI14)=0,TRUE,FALSE),IF(ISERROR(VLOOKUP(AK14,'Classes By People'!$A$2:$A$149,1,FALSE)),IF(LEN(AK14)=0,TRUE,FALSE),TRUE)))</f>
        <v>1</v>
      </c>
      <c r="AM14" s="9" t="str">
        <f t="shared" si="25"/>
        <v>Britny</v>
      </c>
      <c r="AN14" s="9" t="str">
        <f t="shared" si="26"/>
        <v>Elsa</v>
      </c>
      <c r="AO14" s="9" t="str">
        <f t="shared" si="27"/>
        <v>Elsa</v>
      </c>
      <c r="AP14" s="9" t="str">
        <f t="shared" si="28"/>
        <v/>
      </c>
      <c r="AQ14" s="9" t="str">
        <f t="shared" si="29"/>
        <v/>
      </c>
      <c r="AR14" s="9" t="b">
        <f>IF(ISERROR(VLOOKUP(AM14,'Classes By People'!$A$2:$A$149,1,FALSE)), IF(LEN(AM14)=0,TRUE,FALSE),IF(ISERROR(VLOOKUP(AO14,'Classes By People'!$A$2:$A$149,1,FALSE)),IF(LEN(AO14)=0,TRUE,FALSE),IF(ISERROR(VLOOKUP(AQ14,'Classes By People'!$A$2:$A$149,1,FALSE)),IF(LEN(AQ14)=0,TRUE,FALSE),TRUE)))</f>
        <v>1</v>
      </c>
      <c r="AS14" s="10">
        <f t="shared" si="30"/>
        <v>1</v>
      </c>
      <c r="AT14" s="10">
        <f t="shared" si="31"/>
        <v>1</v>
      </c>
      <c r="AU14" s="10">
        <f t="shared" si="32"/>
        <v>1</v>
      </c>
      <c r="AV14" s="10">
        <f t="shared" si="33"/>
        <v>1</v>
      </c>
      <c r="AW14" s="10">
        <f t="shared" si="34"/>
        <v>1</v>
      </c>
      <c r="AX14" s="10" t="str">
        <f t="shared" si="35"/>
        <v>Art,Pottery,Pottery Studio,15,1,1,1,1,1</v>
      </c>
    </row>
    <row r="15" spans="1:50" ht="33" customHeight="1">
      <c r="A15" s="32" t="s">
        <v>334</v>
      </c>
      <c r="B15" s="32" t="s">
        <v>351</v>
      </c>
      <c r="C15" s="32" t="s">
        <v>309</v>
      </c>
      <c r="D15" s="33">
        <v>8</v>
      </c>
      <c r="E15" s="34"/>
      <c r="F15" s="34"/>
      <c r="G15" s="34" t="s">
        <v>1</v>
      </c>
      <c r="H15" s="34"/>
      <c r="I15" s="34"/>
      <c r="J15" s="9" t="str">
        <f t="shared" si="0"/>
        <v>Project Runway</v>
      </c>
      <c r="K15" s="9">
        <f t="shared" si="1"/>
        <v>0</v>
      </c>
      <c r="L15" s="9">
        <f t="shared" si="2"/>
        <v>0</v>
      </c>
      <c r="M15" s="9">
        <f t="shared" si="3"/>
        <v>8</v>
      </c>
      <c r="N15" s="9">
        <f t="shared" si="4"/>
        <v>0</v>
      </c>
      <c r="O15" s="9" t="str">
        <f t="shared" si="5"/>
        <v/>
      </c>
      <c r="P15" s="9" t="str">
        <f t="shared" si="6"/>
        <v/>
      </c>
      <c r="Q15" s="9" t="str">
        <f t="shared" si="7"/>
        <v/>
      </c>
      <c r="R15" s="9" t="str">
        <f t="shared" si="8"/>
        <v/>
      </c>
      <c r="S15" s="9" t="str">
        <f t="shared" si="9"/>
        <v/>
      </c>
      <c r="T15" s="9" t="b">
        <f>IF(ISERROR(VLOOKUP(O15,'Classes By People'!$A$2:$A$149,1,FALSE)), IF(LEN(O15)=0,TRUE,FALSE),IF(ISERROR(VLOOKUP(Q15,'Classes By People'!$A$2:$A$149,1,FALSE)),IF(LEN(Q15)=0,TRUE,FALSE),IF(ISERROR(VLOOKUP(S15,'Classes By People'!$A$2:$A$149,1,FALSE)),IF(LEN(S15)=0,TRUE,FALSE),TRUE)))</f>
        <v>1</v>
      </c>
      <c r="U15" s="9" t="str">
        <f t="shared" si="10"/>
        <v/>
      </c>
      <c r="V15" s="9" t="str">
        <f t="shared" si="11"/>
        <v/>
      </c>
      <c r="W15" s="9" t="str">
        <f t="shared" si="12"/>
        <v/>
      </c>
      <c r="X15" s="9" t="str">
        <f t="shared" si="13"/>
        <v/>
      </c>
      <c r="Y15" s="9" t="str">
        <f t="shared" si="14"/>
        <v/>
      </c>
      <c r="Z15" s="9" t="b">
        <f>IF(ISERROR(VLOOKUP(U15,'Classes By People'!$A$2:$A$149,1,FALSE)), IF(LEN(U15)=0,TRUE,FALSE),IF(ISERROR(VLOOKUP(W15,'Classes By People'!$A$2:$A$149,1,FALSE)),IF(LEN(W15)=0,TRUE,FALSE),IF(ISERROR(VLOOKUP(Y15,'Classes By People'!$A$2:$A$149,1,FALSE)),IF(LEN(Y15)=0,TRUE,FALSE),TRUE)))</f>
        <v>1</v>
      </c>
      <c r="AA15" s="9" t="str">
        <f t="shared" si="15"/>
        <v>JessL</v>
      </c>
      <c r="AB15" s="9" t="str">
        <f t="shared" si="16"/>
        <v>Gabby</v>
      </c>
      <c r="AC15" s="9" t="str">
        <f t="shared" si="17"/>
        <v>Gabby</v>
      </c>
      <c r="AD15" s="9" t="str">
        <f t="shared" si="18"/>
        <v/>
      </c>
      <c r="AE15" s="9" t="str">
        <f t="shared" si="19"/>
        <v/>
      </c>
      <c r="AF15" s="9" t="b">
        <f>IF(ISERROR(VLOOKUP(AA15,'Classes By People'!$A$2:$A$149,1,FALSE)), IF(LEN(AA15)=0,TRUE,FALSE),IF(ISERROR(VLOOKUP(AC15,'Classes By People'!$A$2:$A$149,1,FALSE)),IF(LEN(AC15)=0,TRUE,FALSE),IF(ISERROR(VLOOKUP(AE15,'Classes By People'!$A$2:$A$149,1,FALSE)),IF(LEN(AE15)=0,TRUE,FALSE),TRUE)))</f>
        <v>1</v>
      </c>
      <c r="AG15" s="9" t="str">
        <f t="shared" si="20"/>
        <v/>
      </c>
      <c r="AH15" s="9" t="str">
        <f t="shared" si="21"/>
        <v/>
      </c>
      <c r="AI15" s="9" t="str">
        <f t="shared" si="22"/>
        <v/>
      </c>
      <c r="AJ15" s="9" t="str">
        <f t="shared" si="23"/>
        <v/>
      </c>
      <c r="AK15" s="9" t="str">
        <f t="shared" si="24"/>
        <v/>
      </c>
      <c r="AL15" s="9" t="b">
        <f>IF(ISERROR(VLOOKUP(AG15,'Classes By People'!$A$2:$A$149,1,FALSE)), IF(LEN(AG15)=0,TRUE,FALSE),IF(ISERROR(VLOOKUP(AI15,'Classes By People'!$A$2:$A$149,1,FALSE)),IF(LEN(AI15)=0,TRUE,FALSE),IF(ISERROR(VLOOKUP(AK15,'Classes By People'!$A$2:$A$149,1,FALSE)),IF(LEN(AK15)=0,TRUE,FALSE),TRUE)))</f>
        <v>1</v>
      </c>
      <c r="AM15" s="9" t="str">
        <f t="shared" si="25"/>
        <v/>
      </c>
      <c r="AN15" s="9" t="str">
        <f t="shared" si="26"/>
        <v/>
      </c>
      <c r="AO15" s="9" t="str">
        <f t="shared" si="27"/>
        <v/>
      </c>
      <c r="AP15" s="9" t="str">
        <f t="shared" si="28"/>
        <v/>
      </c>
      <c r="AQ15" s="9" t="str">
        <f t="shared" si="29"/>
        <v/>
      </c>
      <c r="AR15" s="9" t="b">
        <f>IF(ISERROR(VLOOKUP(AM15,'Classes By People'!$A$2:$A$149,1,FALSE)), IF(LEN(AM15)=0,TRUE,FALSE),IF(ISERROR(VLOOKUP(AO15,'Classes By People'!$A$2:$A$149,1,FALSE)),IF(LEN(AO15)=0,TRUE,FALSE),IF(ISERROR(VLOOKUP(AQ15,'Classes By People'!$A$2:$A$149,1,FALSE)),IF(LEN(AQ15)=0,TRUE,FALSE),TRUE)))</f>
        <v>1</v>
      </c>
      <c r="AS15" s="10">
        <f t="shared" si="30"/>
        <v>0</v>
      </c>
      <c r="AT15" s="10">
        <f t="shared" si="31"/>
        <v>0</v>
      </c>
      <c r="AU15" s="10">
        <f t="shared" si="32"/>
        <v>1</v>
      </c>
      <c r="AV15" s="10">
        <f t="shared" si="33"/>
        <v>0</v>
      </c>
      <c r="AW15" s="10">
        <f t="shared" si="34"/>
        <v>0</v>
      </c>
      <c r="AX15" s="10" t="str">
        <f t="shared" si="35"/>
        <v>Art,Project Runway,Upper Carraige House,8,0,0,1,0,0</v>
      </c>
    </row>
    <row r="16" spans="1:50" ht="33" customHeight="1">
      <c r="A16" s="32" t="s">
        <v>334</v>
      </c>
      <c r="B16" s="32" t="s">
        <v>240</v>
      </c>
      <c r="C16" s="32" t="s">
        <v>311</v>
      </c>
      <c r="D16" s="33">
        <v>8</v>
      </c>
      <c r="E16" s="34"/>
      <c r="F16" s="34" t="s">
        <v>241</v>
      </c>
      <c r="G16" s="34"/>
      <c r="H16" s="34"/>
      <c r="I16" s="34"/>
      <c r="J16" s="9" t="str">
        <f t="shared" si="0"/>
        <v>Screenprinting</v>
      </c>
      <c r="K16" s="9">
        <f t="shared" si="1"/>
        <v>0</v>
      </c>
      <c r="L16" s="9">
        <f t="shared" si="2"/>
        <v>8</v>
      </c>
      <c r="M16" s="9">
        <f t="shared" si="3"/>
        <v>0</v>
      </c>
      <c r="N16" s="9">
        <f t="shared" si="4"/>
        <v>0</v>
      </c>
      <c r="O16" s="9" t="str">
        <f t="shared" si="5"/>
        <v/>
      </c>
      <c r="P16" s="9" t="str">
        <f t="shared" si="6"/>
        <v/>
      </c>
      <c r="Q16" s="9" t="str">
        <f t="shared" si="7"/>
        <v/>
      </c>
      <c r="R16" s="9" t="str">
        <f t="shared" si="8"/>
        <v/>
      </c>
      <c r="S16" s="9" t="str">
        <f t="shared" si="9"/>
        <v/>
      </c>
      <c r="T16" s="9" t="b">
        <f>IF(ISERROR(VLOOKUP(O16,'Classes By People'!$A$2:$A$149,1,FALSE)), IF(LEN(O16)=0,TRUE,FALSE),IF(ISERROR(VLOOKUP(Q16,'Classes By People'!$A$2:$A$149,1,FALSE)),IF(LEN(Q16)=0,TRUE,FALSE),IF(ISERROR(VLOOKUP(S16,'Classes By People'!$A$2:$A$149,1,FALSE)),IF(LEN(S16)=0,TRUE,FALSE),TRUE)))</f>
        <v>1</v>
      </c>
      <c r="U16" s="9" t="str">
        <f t="shared" si="10"/>
        <v>Lauren</v>
      </c>
      <c r="V16" s="9" t="str">
        <f t="shared" si="11"/>
        <v>Kelci</v>
      </c>
      <c r="W16" s="9" t="str">
        <f t="shared" si="12"/>
        <v>Kelci</v>
      </c>
      <c r="X16" s="9" t="str">
        <f t="shared" si="13"/>
        <v/>
      </c>
      <c r="Y16" s="9" t="str">
        <f t="shared" si="14"/>
        <v/>
      </c>
      <c r="Z16" s="9" t="b">
        <f>IF(ISERROR(VLOOKUP(U16,'Classes By People'!$A$2:$A$149,1,FALSE)), IF(LEN(U16)=0,TRUE,FALSE),IF(ISERROR(VLOOKUP(W16,'Classes By People'!$A$2:$A$149,1,FALSE)),IF(LEN(W16)=0,TRUE,FALSE),IF(ISERROR(VLOOKUP(Y16,'Classes By People'!$A$2:$A$149,1,FALSE)),IF(LEN(Y16)=0,TRUE,FALSE),TRUE)))</f>
        <v>1</v>
      </c>
      <c r="AA16" s="9" t="str">
        <f t="shared" si="15"/>
        <v/>
      </c>
      <c r="AB16" s="9" t="str">
        <f t="shared" si="16"/>
        <v/>
      </c>
      <c r="AC16" s="9" t="str">
        <f t="shared" si="17"/>
        <v/>
      </c>
      <c r="AD16" s="9" t="str">
        <f t="shared" si="18"/>
        <v/>
      </c>
      <c r="AE16" s="9" t="str">
        <f t="shared" si="19"/>
        <v/>
      </c>
      <c r="AF16" s="9" t="b">
        <f>IF(ISERROR(VLOOKUP(AA16,'Classes By People'!$A$2:$A$149,1,FALSE)), IF(LEN(AA16)=0,TRUE,FALSE),IF(ISERROR(VLOOKUP(AC16,'Classes By People'!$A$2:$A$149,1,FALSE)),IF(LEN(AC16)=0,TRUE,FALSE),IF(ISERROR(VLOOKUP(AE16,'Classes By People'!$A$2:$A$149,1,FALSE)),IF(LEN(AE16)=0,TRUE,FALSE),TRUE)))</f>
        <v>1</v>
      </c>
      <c r="AG16" s="9" t="str">
        <f t="shared" si="20"/>
        <v/>
      </c>
      <c r="AH16" s="9" t="str">
        <f t="shared" si="21"/>
        <v/>
      </c>
      <c r="AI16" s="9" t="str">
        <f t="shared" si="22"/>
        <v/>
      </c>
      <c r="AJ16" s="9" t="str">
        <f t="shared" si="23"/>
        <v/>
      </c>
      <c r="AK16" s="9" t="str">
        <f t="shared" si="24"/>
        <v/>
      </c>
      <c r="AL16" s="9" t="b">
        <f>IF(ISERROR(VLOOKUP(AG16,'Classes By People'!$A$2:$A$149,1,FALSE)), IF(LEN(AG16)=0,TRUE,FALSE),IF(ISERROR(VLOOKUP(AI16,'Classes By People'!$A$2:$A$149,1,FALSE)),IF(LEN(AI16)=0,TRUE,FALSE),IF(ISERROR(VLOOKUP(AK16,'Classes By People'!$A$2:$A$149,1,FALSE)),IF(LEN(AK16)=0,TRUE,FALSE),TRUE)))</f>
        <v>1</v>
      </c>
      <c r="AM16" s="9" t="str">
        <f t="shared" si="25"/>
        <v/>
      </c>
      <c r="AN16" s="9" t="str">
        <f t="shared" si="26"/>
        <v/>
      </c>
      <c r="AO16" s="9" t="str">
        <f t="shared" si="27"/>
        <v/>
      </c>
      <c r="AP16" s="9" t="str">
        <f t="shared" si="28"/>
        <v/>
      </c>
      <c r="AQ16" s="9" t="str">
        <f t="shared" si="29"/>
        <v/>
      </c>
      <c r="AR16" s="9" t="b">
        <f>IF(ISERROR(VLOOKUP(AM16,'Classes By People'!$A$2:$A$149,1,FALSE)), IF(LEN(AM16)=0,TRUE,FALSE),IF(ISERROR(VLOOKUP(AO16,'Classes By People'!$A$2:$A$149,1,FALSE)),IF(LEN(AO16)=0,TRUE,FALSE),IF(ISERROR(VLOOKUP(AQ16,'Classes By People'!$A$2:$A$149,1,FALSE)),IF(LEN(AQ16)=0,TRUE,FALSE),TRUE)))</f>
        <v>1</v>
      </c>
      <c r="AS16" s="10">
        <f t="shared" si="30"/>
        <v>0</v>
      </c>
      <c r="AT16" s="10">
        <f t="shared" si="31"/>
        <v>1</v>
      </c>
      <c r="AU16" s="10">
        <f t="shared" si="32"/>
        <v>0</v>
      </c>
      <c r="AV16" s="10">
        <f t="shared" si="33"/>
        <v>0</v>
      </c>
      <c r="AW16" s="10">
        <f t="shared" si="34"/>
        <v>0</v>
      </c>
      <c r="AX16" s="10" t="str">
        <f t="shared" si="35"/>
        <v>Art,Screenprinting,Buckhorn,8,0,1,0,0,0</v>
      </c>
    </row>
    <row r="17" spans="1:50" ht="33" customHeight="1">
      <c r="A17" s="32" t="s">
        <v>334</v>
      </c>
      <c r="B17" s="32" t="s">
        <v>242</v>
      </c>
      <c r="C17" s="32" t="s">
        <v>310</v>
      </c>
      <c r="D17" s="33">
        <v>8</v>
      </c>
      <c r="E17" s="34" t="s">
        <v>228</v>
      </c>
      <c r="F17" s="34"/>
      <c r="G17" s="34"/>
      <c r="H17" s="34"/>
      <c r="I17" s="34"/>
      <c r="J17" s="9" t="str">
        <f t="shared" si="0"/>
        <v>Collage Making</v>
      </c>
      <c r="K17" s="9">
        <f t="shared" si="1"/>
        <v>8</v>
      </c>
      <c r="L17" s="9">
        <f t="shared" si="2"/>
        <v>0</v>
      </c>
      <c r="M17" s="9">
        <f t="shared" si="3"/>
        <v>0</v>
      </c>
      <c r="N17" s="9">
        <f t="shared" si="4"/>
        <v>0</v>
      </c>
      <c r="O17" s="9" t="str">
        <f t="shared" si="5"/>
        <v>HannahM</v>
      </c>
      <c r="P17" s="9" t="str">
        <f t="shared" si="6"/>
        <v/>
      </c>
      <c r="Q17" s="9" t="str">
        <f t="shared" si="7"/>
        <v/>
      </c>
      <c r="R17" s="9" t="str">
        <f t="shared" si="8"/>
        <v/>
      </c>
      <c r="S17" s="9" t="str">
        <f t="shared" si="9"/>
        <v/>
      </c>
      <c r="T17" s="9" t="b">
        <f>IF(ISERROR(VLOOKUP(O17,'Classes By People'!$A$2:$A$149,1,FALSE)), IF(LEN(O17)=0,TRUE,FALSE),IF(ISERROR(VLOOKUP(Q17,'Classes By People'!$A$2:$A$149,1,FALSE)),IF(LEN(Q17)=0,TRUE,FALSE),IF(ISERROR(VLOOKUP(S17,'Classes By People'!$A$2:$A$149,1,FALSE)),IF(LEN(S17)=0,TRUE,FALSE),TRUE)))</f>
        <v>1</v>
      </c>
      <c r="U17" s="9" t="str">
        <f t="shared" si="10"/>
        <v/>
      </c>
      <c r="V17" s="9" t="str">
        <f t="shared" si="11"/>
        <v/>
      </c>
      <c r="W17" s="9" t="str">
        <f t="shared" si="12"/>
        <v/>
      </c>
      <c r="X17" s="9" t="str">
        <f t="shared" si="13"/>
        <v/>
      </c>
      <c r="Y17" s="9" t="str">
        <f t="shared" si="14"/>
        <v/>
      </c>
      <c r="Z17" s="9" t="b">
        <f>IF(ISERROR(VLOOKUP(U17,'Classes By People'!$A$2:$A$149,1,FALSE)), IF(LEN(U17)=0,TRUE,FALSE),IF(ISERROR(VLOOKUP(W17,'Classes By People'!$A$2:$A$149,1,FALSE)),IF(LEN(W17)=0,TRUE,FALSE),IF(ISERROR(VLOOKUP(Y17,'Classes By People'!$A$2:$A$149,1,FALSE)),IF(LEN(Y17)=0,TRUE,FALSE),TRUE)))</f>
        <v>1</v>
      </c>
      <c r="AA17" s="9" t="str">
        <f t="shared" si="15"/>
        <v/>
      </c>
      <c r="AB17" s="9" t="str">
        <f t="shared" si="16"/>
        <v/>
      </c>
      <c r="AC17" s="9" t="str">
        <f t="shared" si="17"/>
        <v/>
      </c>
      <c r="AD17" s="9" t="str">
        <f t="shared" si="18"/>
        <v/>
      </c>
      <c r="AE17" s="9" t="str">
        <f t="shared" si="19"/>
        <v/>
      </c>
      <c r="AF17" s="9" t="b">
        <f>IF(ISERROR(VLOOKUP(AA17,'Classes By People'!$A$2:$A$149,1,FALSE)), IF(LEN(AA17)=0,TRUE,FALSE),IF(ISERROR(VLOOKUP(AC17,'Classes By People'!$A$2:$A$149,1,FALSE)),IF(LEN(AC17)=0,TRUE,FALSE),IF(ISERROR(VLOOKUP(AE17,'Classes By People'!$A$2:$A$149,1,FALSE)),IF(LEN(AE17)=0,TRUE,FALSE),TRUE)))</f>
        <v>1</v>
      </c>
      <c r="AG17" s="9" t="str">
        <f t="shared" si="20"/>
        <v/>
      </c>
      <c r="AH17" s="9" t="str">
        <f t="shared" si="21"/>
        <v/>
      </c>
      <c r="AI17" s="9" t="str">
        <f t="shared" si="22"/>
        <v/>
      </c>
      <c r="AJ17" s="9" t="str">
        <f t="shared" si="23"/>
        <v/>
      </c>
      <c r="AK17" s="9" t="str">
        <f t="shared" si="24"/>
        <v/>
      </c>
      <c r="AL17" s="9" t="b">
        <f>IF(ISERROR(VLOOKUP(AG17,'Classes By People'!$A$2:$A$149,1,FALSE)), IF(LEN(AG17)=0,TRUE,FALSE),IF(ISERROR(VLOOKUP(AI17,'Classes By People'!$A$2:$A$149,1,FALSE)),IF(LEN(AI17)=0,TRUE,FALSE),IF(ISERROR(VLOOKUP(AK17,'Classes By People'!$A$2:$A$149,1,FALSE)),IF(LEN(AK17)=0,TRUE,FALSE),TRUE)))</f>
        <v>1</v>
      </c>
      <c r="AM17" s="9" t="str">
        <f t="shared" si="25"/>
        <v/>
      </c>
      <c r="AN17" s="9" t="str">
        <f t="shared" si="26"/>
        <v/>
      </c>
      <c r="AO17" s="9" t="str">
        <f t="shared" si="27"/>
        <v/>
      </c>
      <c r="AP17" s="9" t="str">
        <f t="shared" si="28"/>
        <v/>
      </c>
      <c r="AQ17" s="9" t="str">
        <f t="shared" si="29"/>
        <v/>
      </c>
      <c r="AR17" s="9" t="b">
        <f>IF(ISERROR(VLOOKUP(AM17,'Classes By People'!$A$2:$A$149,1,FALSE)), IF(LEN(AM17)=0,TRUE,FALSE),IF(ISERROR(VLOOKUP(AO17,'Classes By People'!$A$2:$A$149,1,FALSE)),IF(LEN(AO17)=0,TRUE,FALSE),IF(ISERROR(VLOOKUP(AQ17,'Classes By People'!$A$2:$A$149,1,FALSE)),IF(LEN(AQ17)=0,TRUE,FALSE),TRUE)))</f>
        <v>1</v>
      </c>
      <c r="AS17" s="10">
        <f t="shared" si="30"/>
        <v>1</v>
      </c>
      <c r="AT17" s="10">
        <f t="shared" si="31"/>
        <v>0</v>
      </c>
      <c r="AU17" s="10">
        <f t="shared" si="32"/>
        <v>0</v>
      </c>
      <c r="AV17" s="10">
        <f t="shared" si="33"/>
        <v>0</v>
      </c>
      <c r="AW17" s="10">
        <f t="shared" si="34"/>
        <v>0</v>
      </c>
      <c r="AX17" s="10" t="str">
        <f t="shared" si="35"/>
        <v>Art,Collage Making,Yurt,8,1,0,0,0,0</v>
      </c>
    </row>
    <row r="18" spans="1:50" ht="33" customHeight="1">
      <c r="A18" s="32" t="s">
        <v>334</v>
      </c>
      <c r="B18" s="32" t="s">
        <v>243</v>
      </c>
      <c r="C18" s="32" t="s">
        <v>302</v>
      </c>
      <c r="D18" s="33">
        <v>8</v>
      </c>
      <c r="E18" s="34" t="s">
        <v>63</v>
      </c>
      <c r="F18" s="34"/>
      <c r="G18" s="34"/>
      <c r="H18" s="34"/>
      <c r="I18" s="34"/>
      <c r="J18" s="9" t="str">
        <f t="shared" si="0"/>
        <v>Sculpture</v>
      </c>
      <c r="K18" s="9">
        <f t="shared" si="1"/>
        <v>8</v>
      </c>
      <c r="L18" s="9">
        <f t="shared" si="2"/>
        <v>0</v>
      </c>
      <c r="M18" s="9">
        <f t="shared" si="3"/>
        <v>0</v>
      </c>
      <c r="N18" s="9">
        <f t="shared" si="4"/>
        <v>0</v>
      </c>
      <c r="O18" s="9" t="str">
        <f t="shared" si="5"/>
        <v>JenC</v>
      </c>
      <c r="P18" s="9" t="str">
        <f t="shared" si="6"/>
        <v/>
      </c>
      <c r="Q18" s="9" t="str">
        <f t="shared" si="7"/>
        <v/>
      </c>
      <c r="R18" s="9" t="str">
        <f t="shared" si="8"/>
        <v/>
      </c>
      <c r="S18" s="9" t="str">
        <f t="shared" si="9"/>
        <v/>
      </c>
      <c r="T18" s="9" t="b">
        <f>IF(ISERROR(VLOOKUP(O18,'Classes By People'!$A$2:$A$149,1,FALSE)), IF(LEN(O18)=0,TRUE,FALSE),IF(ISERROR(VLOOKUP(Q18,'Classes By People'!$A$2:$A$149,1,FALSE)),IF(LEN(Q18)=0,TRUE,FALSE),IF(ISERROR(VLOOKUP(S18,'Classes By People'!$A$2:$A$149,1,FALSE)),IF(LEN(S18)=0,TRUE,FALSE),TRUE)))</f>
        <v>1</v>
      </c>
      <c r="U18" s="9" t="str">
        <f t="shared" si="10"/>
        <v/>
      </c>
      <c r="V18" s="9" t="str">
        <f t="shared" si="11"/>
        <v/>
      </c>
      <c r="W18" s="9" t="str">
        <f t="shared" si="12"/>
        <v/>
      </c>
      <c r="X18" s="9" t="str">
        <f t="shared" si="13"/>
        <v/>
      </c>
      <c r="Y18" s="9" t="str">
        <f t="shared" si="14"/>
        <v/>
      </c>
      <c r="Z18" s="9" t="b">
        <f>IF(ISERROR(VLOOKUP(U18,'Classes By People'!$A$2:$A$149,1,FALSE)), IF(LEN(U18)=0,TRUE,FALSE),IF(ISERROR(VLOOKUP(W18,'Classes By People'!$A$2:$A$149,1,FALSE)),IF(LEN(W18)=0,TRUE,FALSE),IF(ISERROR(VLOOKUP(Y18,'Classes By People'!$A$2:$A$149,1,FALSE)),IF(LEN(Y18)=0,TRUE,FALSE),TRUE)))</f>
        <v>1</v>
      </c>
      <c r="AA18" s="9" t="str">
        <f t="shared" si="15"/>
        <v/>
      </c>
      <c r="AB18" s="9" t="str">
        <f t="shared" si="16"/>
        <v/>
      </c>
      <c r="AC18" s="9" t="str">
        <f t="shared" si="17"/>
        <v/>
      </c>
      <c r="AD18" s="9" t="str">
        <f t="shared" si="18"/>
        <v/>
      </c>
      <c r="AE18" s="9" t="str">
        <f t="shared" si="19"/>
        <v/>
      </c>
      <c r="AF18" s="9" t="b">
        <f>IF(ISERROR(VLOOKUP(AA18,'Classes By People'!$A$2:$A$149,1,FALSE)), IF(LEN(AA18)=0,TRUE,FALSE),IF(ISERROR(VLOOKUP(AC18,'Classes By People'!$A$2:$A$149,1,FALSE)),IF(LEN(AC18)=0,TRUE,FALSE),IF(ISERROR(VLOOKUP(AE18,'Classes By People'!$A$2:$A$149,1,FALSE)),IF(LEN(AE18)=0,TRUE,FALSE),TRUE)))</f>
        <v>1</v>
      </c>
      <c r="AG18" s="9" t="str">
        <f t="shared" si="20"/>
        <v/>
      </c>
      <c r="AH18" s="9" t="str">
        <f t="shared" si="21"/>
        <v/>
      </c>
      <c r="AI18" s="9" t="str">
        <f t="shared" si="22"/>
        <v/>
      </c>
      <c r="AJ18" s="9" t="str">
        <f t="shared" si="23"/>
        <v/>
      </c>
      <c r="AK18" s="9" t="str">
        <f t="shared" si="24"/>
        <v/>
      </c>
      <c r="AL18" s="9" t="b">
        <f>IF(ISERROR(VLOOKUP(AG18,'Classes By People'!$A$2:$A$149,1,FALSE)), IF(LEN(AG18)=0,TRUE,FALSE),IF(ISERROR(VLOOKUP(AI18,'Classes By People'!$A$2:$A$149,1,FALSE)),IF(LEN(AI18)=0,TRUE,FALSE),IF(ISERROR(VLOOKUP(AK18,'Classes By People'!$A$2:$A$149,1,FALSE)),IF(LEN(AK18)=0,TRUE,FALSE),TRUE)))</f>
        <v>1</v>
      </c>
      <c r="AM18" s="9" t="str">
        <f t="shared" si="25"/>
        <v/>
      </c>
      <c r="AN18" s="9" t="str">
        <f t="shared" si="26"/>
        <v/>
      </c>
      <c r="AO18" s="9" t="str">
        <f t="shared" si="27"/>
        <v/>
      </c>
      <c r="AP18" s="9" t="str">
        <f t="shared" si="28"/>
        <v/>
      </c>
      <c r="AQ18" s="9" t="str">
        <f t="shared" si="29"/>
        <v/>
      </c>
      <c r="AR18" s="9" t="b">
        <f>IF(ISERROR(VLOOKUP(AM18,'Classes By People'!$A$2:$A$149,1,FALSE)), IF(LEN(AM18)=0,TRUE,FALSE),IF(ISERROR(VLOOKUP(AO18,'Classes By People'!$A$2:$A$149,1,FALSE)),IF(LEN(AO18)=0,TRUE,FALSE),IF(ISERROR(VLOOKUP(AQ18,'Classes By People'!$A$2:$A$149,1,FALSE)),IF(LEN(AQ18)=0,TRUE,FALSE),TRUE)))</f>
        <v>1</v>
      </c>
      <c r="AS18" s="10">
        <f t="shared" si="30"/>
        <v>1</v>
      </c>
      <c r="AT18" s="10">
        <f t="shared" si="31"/>
        <v>0</v>
      </c>
      <c r="AU18" s="10">
        <f t="shared" si="32"/>
        <v>0</v>
      </c>
      <c r="AV18" s="10">
        <f t="shared" si="33"/>
        <v>0</v>
      </c>
      <c r="AW18" s="10">
        <f t="shared" si="34"/>
        <v>0</v>
      </c>
      <c r="AX18" s="10" t="str">
        <f t="shared" si="35"/>
        <v>Art,Sculpture,Animal House,8,1,0,0,0,0</v>
      </c>
    </row>
    <row r="19" spans="1:50" ht="33" customHeight="1">
      <c r="A19" s="32" t="s">
        <v>334</v>
      </c>
      <c r="B19" s="32" t="s">
        <v>244</v>
      </c>
      <c r="C19" s="32" t="s">
        <v>311</v>
      </c>
      <c r="D19" s="33">
        <v>8</v>
      </c>
      <c r="E19" s="34" t="s">
        <v>355</v>
      </c>
      <c r="F19" s="34"/>
      <c r="G19" s="34" t="s">
        <v>54</v>
      </c>
      <c r="H19" s="34"/>
      <c r="I19" s="34"/>
      <c r="J19" s="9" t="str">
        <f t="shared" si="0"/>
        <v>TyeDye/Batik</v>
      </c>
      <c r="K19" s="9">
        <f t="shared" si="1"/>
        <v>8</v>
      </c>
      <c r="L19" s="9">
        <f t="shared" si="2"/>
        <v>0</v>
      </c>
      <c r="M19" s="9">
        <f t="shared" si="3"/>
        <v>8</v>
      </c>
      <c r="N19" s="9">
        <f t="shared" si="4"/>
        <v>0</v>
      </c>
      <c r="O19" s="9" t="str">
        <f t="shared" si="5"/>
        <v>Emma</v>
      </c>
      <c r="P19" s="9" t="str">
        <f t="shared" si="6"/>
        <v/>
      </c>
      <c r="Q19" s="9" t="str">
        <f t="shared" si="7"/>
        <v/>
      </c>
      <c r="R19" s="9" t="str">
        <f t="shared" si="8"/>
        <v/>
      </c>
      <c r="S19" s="9" t="str">
        <f t="shared" si="9"/>
        <v/>
      </c>
      <c r="T19" s="9" t="b">
        <f>IF(ISERROR(VLOOKUP(O19,'Classes By People'!$A$2:$A$149,1,FALSE)), IF(LEN(O19)=0,TRUE,FALSE),IF(ISERROR(VLOOKUP(Q19,'Classes By People'!$A$2:$A$149,1,FALSE)),IF(LEN(Q19)=0,TRUE,FALSE),IF(ISERROR(VLOOKUP(S19,'Classes By People'!$A$2:$A$149,1,FALSE)),IF(LEN(S19)=0,TRUE,FALSE),TRUE)))</f>
        <v>1</v>
      </c>
      <c r="U19" s="9" t="str">
        <f t="shared" si="10"/>
        <v/>
      </c>
      <c r="V19" s="9" t="str">
        <f t="shared" si="11"/>
        <v/>
      </c>
      <c r="W19" s="9" t="str">
        <f t="shared" si="12"/>
        <v/>
      </c>
      <c r="X19" s="9" t="str">
        <f t="shared" si="13"/>
        <v/>
      </c>
      <c r="Y19" s="9" t="str">
        <f t="shared" si="14"/>
        <v/>
      </c>
      <c r="Z19" s="9" t="b">
        <f>IF(ISERROR(VLOOKUP(U19,'Classes By People'!$A$2:$A$149,1,FALSE)), IF(LEN(U19)=0,TRUE,FALSE),IF(ISERROR(VLOOKUP(W19,'Classes By People'!$A$2:$A$149,1,FALSE)),IF(LEN(W19)=0,TRUE,FALSE),IF(ISERROR(VLOOKUP(Y19,'Classes By People'!$A$2:$A$149,1,FALSE)),IF(LEN(Y19)=0,TRUE,FALSE),TRUE)))</f>
        <v>1</v>
      </c>
      <c r="AA19" s="9" t="str">
        <f t="shared" si="15"/>
        <v>Katy</v>
      </c>
      <c r="AB19" s="9" t="str">
        <f t="shared" si="16"/>
        <v/>
      </c>
      <c r="AC19" s="9" t="str">
        <f t="shared" si="17"/>
        <v/>
      </c>
      <c r="AD19" s="9" t="str">
        <f t="shared" si="18"/>
        <v/>
      </c>
      <c r="AE19" s="9" t="str">
        <f t="shared" si="19"/>
        <v/>
      </c>
      <c r="AF19" s="9" t="b">
        <f>IF(ISERROR(VLOOKUP(AA19,'Classes By People'!$A$2:$A$149,1,FALSE)), IF(LEN(AA19)=0,TRUE,FALSE),IF(ISERROR(VLOOKUP(AC19,'Classes By People'!$A$2:$A$149,1,FALSE)),IF(LEN(AC19)=0,TRUE,FALSE),IF(ISERROR(VLOOKUP(AE19,'Classes By People'!$A$2:$A$149,1,FALSE)),IF(LEN(AE19)=0,TRUE,FALSE),TRUE)))</f>
        <v>1</v>
      </c>
      <c r="AG19" s="9" t="str">
        <f t="shared" si="20"/>
        <v/>
      </c>
      <c r="AH19" s="9" t="str">
        <f t="shared" si="21"/>
        <v/>
      </c>
      <c r="AI19" s="9" t="str">
        <f t="shared" si="22"/>
        <v/>
      </c>
      <c r="AJ19" s="9" t="str">
        <f t="shared" si="23"/>
        <v/>
      </c>
      <c r="AK19" s="9" t="str">
        <f t="shared" si="24"/>
        <v/>
      </c>
      <c r="AL19" s="9" t="b">
        <f>IF(ISERROR(VLOOKUP(AG19,'Classes By People'!$A$2:$A$149,1,FALSE)), IF(LEN(AG19)=0,TRUE,FALSE),IF(ISERROR(VLOOKUP(AI19,'Classes By People'!$A$2:$A$149,1,FALSE)),IF(LEN(AI19)=0,TRUE,FALSE),IF(ISERROR(VLOOKUP(AK19,'Classes By People'!$A$2:$A$149,1,FALSE)),IF(LEN(AK19)=0,TRUE,FALSE),TRUE)))</f>
        <v>1</v>
      </c>
      <c r="AM19" s="9" t="str">
        <f t="shared" si="25"/>
        <v/>
      </c>
      <c r="AN19" s="9" t="str">
        <f t="shared" si="26"/>
        <v/>
      </c>
      <c r="AO19" s="9" t="str">
        <f t="shared" si="27"/>
        <v/>
      </c>
      <c r="AP19" s="9" t="str">
        <f t="shared" si="28"/>
        <v/>
      </c>
      <c r="AQ19" s="9" t="str">
        <f t="shared" si="29"/>
        <v/>
      </c>
      <c r="AR19" s="9" t="b">
        <f>IF(ISERROR(VLOOKUP(AM19,'Classes By People'!$A$2:$A$149,1,FALSE)), IF(LEN(AM19)=0,TRUE,FALSE),IF(ISERROR(VLOOKUP(AO19,'Classes By People'!$A$2:$A$149,1,FALSE)),IF(LEN(AO19)=0,TRUE,FALSE),IF(ISERROR(VLOOKUP(AQ19,'Classes By People'!$A$2:$A$149,1,FALSE)),IF(LEN(AQ19)=0,TRUE,FALSE),TRUE)))</f>
        <v>1</v>
      </c>
      <c r="AS19" s="10">
        <f t="shared" si="30"/>
        <v>1</v>
      </c>
      <c r="AT19" s="10">
        <f t="shared" si="31"/>
        <v>0</v>
      </c>
      <c r="AU19" s="10">
        <f t="shared" si="32"/>
        <v>1</v>
      </c>
      <c r="AV19" s="10">
        <f t="shared" si="33"/>
        <v>0</v>
      </c>
      <c r="AW19" s="10">
        <f t="shared" si="34"/>
        <v>0</v>
      </c>
      <c r="AX19" s="10" t="str">
        <f t="shared" si="35"/>
        <v>Art,TyeDye/Batik,Buckhorn,8,1,0,1,0,0</v>
      </c>
    </row>
    <row r="20" spans="1:50" ht="33" customHeight="1">
      <c r="A20" s="32" t="s">
        <v>334</v>
      </c>
      <c r="B20" s="32" t="s">
        <v>245</v>
      </c>
      <c r="C20" s="32" t="s">
        <v>325</v>
      </c>
      <c r="D20" s="33">
        <v>5</v>
      </c>
      <c r="E20" s="34" t="s">
        <v>387</v>
      </c>
      <c r="F20" s="34" t="s">
        <v>275</v>
      </c>
      <c r="G20" s="34" t="s">
        <v>246</v>
      </c>
      <c r="H20" s="34" t="s">
        <v>387</v>
      </c>
      <c r="I20" s="34"/>
      <c r="J20" s="9" t="str">
        <f t="shared" si="0"/>
        <v>Wheel Pottery</v>
      </c>
      <c r="K20" s="9">
        <f t="shared" si="1"/>
        <v>5</v>
      </c>
      <c r="L20" s="9">
        <f t="shared" si="2"/>
        <v>5</v>
      </c>
      <c r="M20" s="9">
        <f t="shared" si="3"/>
        <v>5</v>
      </c>
      <c r="N20" s="9">
        <f t="shared" si="4"/>
        <v>5</v>
      </c>
      <c r="O20" s="9" t="str">
        <f t="shared" si="5"/>
        <v>Britny</v>
      </c>
      <c r="P20" s="9" t="str">
        <f t="shared" si="6"/>
        <v/>
      </c>
      <c r="Q20" s="9" t="str">
        <f t="shared" si="7"/>
        <v/>
      </c>
      <c r="R20" s="9" t="str">
        <f t="shared" si="8"/>
        <v/>
      </c>
      <c r="S20" s="9" t="str">
        <f t="shared" si="9"/>
        <v/>
      </c>
      <c r="T20" s="9" t="b">
        <f>IF(ISERROR(VLOOKUP(O20,'Classes By People'!$A$2:$A$149,1,FALSE)), IF(LEN(O20)=0,TRUE,FALSE),IF(ISERROR(VLOOKUP(Q20,'Classes By People'!$A$2:$A$149,1,FALSE)),IF(LEN(Q20)=0,TRUE,FALSE),IF(ISERROR(VLOOKUP(S20,'Classes By People'!$A$2:$A$149,1,FALSE)),IF(LEN(S20)=0,TRUE,FALSE),TRUE)))</f>
        <v>1</v>
      </c>
      <c r="U20" s="9" t="str">
        <f t="shared" si="10"/>
        <v>Elsa</v>
      </c>
      <c r="V20" s="9" t="str">
        <f t="shared" si="11"/>
        <v/>
      </c>
      <c r="W20" s="9" t="str">
        <f t="shared" si="12"/>
        <v/>
      </c>
      <c r="X20" s="9" t="str">
        <f t="shared" si="13"/>
        <v/>
      </c>
      <c r="Y20" s="9" t="str">
        <f t="shared" si="14"/>
        <v/>
      </c>
      <c r="Z20" s="9" t="b">
        <f>IF(ISERROR(VLOOKUP(U20,'Classes By People'!$A$2:$A$149,1,FALSE)), IF(LEN(U20)=0,TRUE,FALSE),IF(ISERROR(VLOOKUP(W20,'Classes By People'!$A$2:$A$149,1,FALSE)),IF(LEN(W20)=0,TRUE,FALSE),IF(ISERROR(VLOOKUP(Y20,'Classes By People'!$A$2:$A$149,1,FALSE)),IF(LEN(Y20)=0,TRUE,FALSE),TRUE)))</f>
        <v>1</v>
      </c>
      <c r="AA20" s="9" t="str">
        <f t="shared" si="15"/>
        <v>Clarissa</v>
      </c>
      <c r="AB20" s="9" t="str">
        <f t="shared" si="16"/>
        <v/>
      </c>
      <c r="AC20" s="9" t="str">
        <f t="shared" si="17"/>
        <v/>
      </c>
      <c r="AD20" s="9" t="str">
        <f t="shared" si="18"/>
        <v/>
      </c>
      <c r="AE20" s="9" t="str">
        <f t="shared" si="19"/>
        <v/>
      </c>
      <c r="AF20" s="9" t="b">
        <f>IF(ISERROR(VLOOKUP(AA20,'Classes By People'!$A$2:$A$149,1,FALSE)), IF(LEN(AA20)=0,TRUE,FALSE),IF(ISERROR(VLOOKUP(AC20,'Classes By People'!$A$2:$A$149,1,FALSE)),IF(LEN(AC20)=0,TRUE,FALSE),IF(ISERROR(VLOOKUP(AE20,'Classes By People'!$A$2:$A$149,1,FALSE)),IF(LEN(AE20)=0,TRUE,FALSE),TRUE)))</f>
        <v>1</v>
      </c>
      <c r="AG20" s="9" t="str">
        <f t="shared" si="20"/>
        <v>Britny</v>
      </c>
      <c r="AH20" s="9" t="str">
        <f t="shared" si="21"/>
        <v/>
      </c>
      <c r="AI20" s="9" t="str">
        <f t="shared" si="22"/>
        <v/>
      </c>
      <c r="AJ20" s="9" t="str">
        <f t="shared" si="23"/>
        <v/>
      </c>
      <c r="AK20" s="9" t="str">
        <f t="shared" si="24"/>
        <v/>
      </c>
      <c r="AL20" s="9" t="b">
        <f>IF(ISERROR(VLOOKUP(AG20,'Classes By People'!$A$2:$A$149,1,FALSE)), IF(LEN(AG20)=0,TRUE,FALSE),IF(ISERROR(VLOOKUP(AI20,'Classes By People'!$A$2:$A$149,1,FALSE)),IF(LEN(AI20)=0,TRUE,FALSE),IF(ISERROR(VLOOKUP(AK20,'Classes By People'!$A$2:$A$149,1,FALSE)),IF(LEN(AK20)=0,TRUE,FALSE),TRUE)))</f>
        <v>1</v>
      </c>
      <c r="AM20" s="9" t="str">
        <f t="shared" si="25"/>
        <v/>
      </c>
      <c r="AN20" s="9" t="str">
        <f t="shared" si="26"/>
        <v/>
      </c>
      <c r="AO20" s="9" t="str">
        <f t="shared" si="27"/>
        <v/>
      </c>
      <c r="AP20" s="9" t="str">
        <f t="shared" si="28"/>
        <v/>
      </c>
      <c r="AQ20" s="9" t="str">
        <f t="shared" si="29"/>
        <v/>
      </c>
      <c r="AR20" s="9" t="b">
        <f>IF(ISERROR(VLOOKUP(AM20,'Classes By People'!$A$2:$A$149,1,FALSE)), IF(LEN(AM20)=0,TRUE,FALSE),IF(ISERROR(VLOOKUP(AO20,'Classes By People'!$A$2:$A$149,1,FALSE)),IF(LEN(AO20)=0,TRUE,FALSE),IF(ISERROR(VLOOKUP(AQ20,'Classes By People'!$A$2:$A$149,1,FALSE)),IF(LEN(AQ20)=0,TRUE,FALSE),TRUE)))</f>
        <v>1</v>
      </c>
      <c r="AS20" s="10">
        <f t="shared" si="30"/>
        <v>1</v>
      </c>
      <c r="AT20" s="10">
        <f t="shared" si="31"/>
        <v>1</v>
      </c>
      <c r="AU20" s="10">
        <f t="shared" si="32"/>
        <v>1</v>
      </c>
      <c r="AV20" s="10">
        <f t="shared" si="33"/>
        <v>1</v>
      </c>
      <c r="AW20" s="10">
        <f t="shared" si="34"/>
        <v>0</v>
      </c>
      <c r="AX20" s="10" t="str">
        <f t="shared" si="35"/>
        <v>Art,Wheel Pottery,Pottery Studio,5,1,1,1,1,0</v>
      </c>
    </row>
    <row r="21" spans="1:50" ht="33" customHeight="1">
      <c r="A21" s="32" t="s">
        <v>334</v>
      </c>
      <c r="B21" s="32" t="s">
        <v>247</v>
      </c>
      <c r="C21" s="32" t="s">
        <v>342</v>
      </c>
      <c r="D21" s="33">
        <v>6</v>
      </c>
      <c r="E21" s="34" t="s">
        <v>282</v>
      </c>
      <c r="F21" s="34" t="s">
        <v>248</v>
      </c>
      <c r="G21" s="34" t="s">
        <v>248</v>
      </c>
      <c r="H21" s="34" t="s">
        <v>278</v>
      </c>
      <c r="I21" s="34"/>
      <c r="J21" s="9" t="str">
        <f t="shared" si="0"/>
        <v>Woodworking</v>
      </c>
      <c r="K21" s="9">
        <f t="shared" si="1"/>
        <v>6</v>
      </c>
      <c r="L21" s="9">
        <f t="shared" si="2"/>
        <v>6</v>
      </c>
      <c r="M21" s="9">
        <f t="shared" si="3"/>
        <v>6</v>
      </c>
      <c r="N21" s="9">
        <f t="shared" si="4"/>
        <v>6</v>
      </c>
      <c r="O21" s="9" t="str">
        <f t="shared" si="5"/>
        <v>Geeta</v>
      </c>
      <c r="P21" s="9" t="str">
        <f t="shared" si="6"/>
        <v/>
      </c>
      <c r="Q21" s="9" t="str">
        <f t="shared" si="7"/>
        <v/>
      </c>
      <c r="R21" s="9" t="str">
        <f t="shared" si="8"/>
        <v/>
      </c>
      <c r="S21" s="9" t="str">
        <f t="shared" si="9"/>
        <v/>
      </c>
      <c r="T21" s="9" t="b">
        <f>IF(ISERROR(VLOOKUP(O21,'Classes By People'!$A$2:$A$149,1,FALSE)), IF(LEN(O21)=0,TRUE,FALSE),IF(ISERROR(VLOOKUP(Q21,'Classes By People'!$A$2:$A$149,1,FALSE)),IF(LEN(Q21)=0,TRUE,FALSE),IF(ISERROR(VLOOKUP(S21,'Classes By People'!$A$2:$A$149,1,FALSE)),IF(LEN(S21)=0,TRUE,FALSE),TRUE)))</f>
        <v>1</v>
      </c>
      <c r="U21" s="9" t="str">
        <f t="shared" si="10"/>
        <v>Tavis</v>
      </c>
      <c r="V21" s="9" t="str">
        <f t="shared" si="11"/>
        <v/>
      </c>
      <c r="W21" s="9" t="str">
        <f t="shared" si="12"/>
        <v/>
      </c>
      <c r="X21" s="9" t="str">
        <f t="shared" si="13"/>
        <v/>
      </c>
      <c r="Y21" s="9" t="str">
        <f t="shared" si="14"/>
        <v/>
      </c>
      <c r="Z21" s="9" t="b">
        <f>IF(ISERROR(VLOOKUP(U21,'Classes By People'!$A$2:$A$149,1,FALSE)), IF(LEN(U21)=0,TRUE,FALSE),IF(ISERROR(VLOOKUP(W21,'Classes By People'!$A$2:$A$149,1,FALSE)),IF(LEN(W21)=0,TRUE,FALSE),IF(ISERROR(VLOOKUP(Y21,'Classes By People'!$A$2:$A$149,1,FALSE)),IF(LEN(Y21)=0,TRUE,FALSE),TRUE)))</f>
        <v>1</v>
      </c>
      <c r="AA21" s="9" t="str">
        <f t="shared" si="15"/>
        <v>Tavis</v>
      </c>
      <c r="AB21" s="9" t="str">
        <f t="shared" si="16"/>
        <v/>
      </c>
      <c r="AC21" s="9" t="str">
        <f t="shared" si="17"/>
        <v/>
      </c>
      <c r="AD21" s="9" t="str">
        <f t="shared" si="18"/>
        <v/>
      </c>
      <c r="AE21" s="9" t="str">
        <f t="shared" si="19"/>
        <v/>
      </c>
      <c r="AF21" s="9" t="b">
        <f>IF(ISERROR(VLOOKUP(AA21,'Classes By People'!$A$2:$A$149,1,FALSE)), IF(LEN(AA21)=0,TRUE,FALSE),IF(ISERROR(VLOOKUP(AC21,'Classes By People'!$A$2:$A$149,1,FALSE)),IF(LEN(AC21)=0,TRUE,FALSE),IF(ISERROR(VLOOKUP(AE21,'Classes By People'!$A$2:$A$149,1,FALSE)),IF(LEN(AE21)=0,TRUE,FALSE),TRUE)))</f>
        <v>1</v>
      </c>
      <c r="AG21" s="9" t="str">
        <f t="shared" si="20"/>
        <v>Eric</v>
      </c>
      <c r="AH21" s="9" t="str">
        <f t="shared" si="21"/>
        <v/>
      </c>
      <c r="AI21" s="9" t="str">
        <f t="shared" si="22"/>
        <v/>
      </c>
      <c r="AJ21" s="9" t="str">
        <f t="shared" si="23"/>
        <v/>
      </c>
      <c r="AK21" s="9" t="str">
        <f t="shared" si="24"/>
        <v/>
      </c>
      <c r="AL21" s="9" t="b">
        <f>IF(ISERROR(VLOOKUP(AG21,'Classes By People'!$A$2:$A$149,1,FALSE)), IF(LEN(AG21)=0,TRUE,FALSE),IF(ISERROR(VLOOKUP(AI21,'Classes By People'!$A$2:$A$149,1,FALSE)),IF(LEN(AI21)=0,TRUE,FALSE),IF(ISERROR(VLOOKUP(AK21,'Classes By People'!$A$2:$A$149,1,FALSE)),IF(LEN(AK21)=0,TRUE,FALSE),TRUE)))</f>
        <v>1</v>
      </c>
      <c r="AM21" s="9" t="str">
        <f t="shared" si="25"/>
        <v/>
      </c>
      <c r="AN21" s="9" t="str">
        <f t="shared" si="26"/>
        <v/>
      </c>
      <c r="AO21" s="9" t="str">
        <f t="shared" si="27"/>
        <v/>
      </c>
      <c r="AP21" s="9" t="str">
        <f t="shared" si="28"/>
        <v/>
      </c>
      <c r="AQ21" s="9" t="str">
        <f t="shared" si="29"/>
        <v/>
      </c>
      <c r="AR21" s="9" t="b">
        <f>IF(ISERROR(VLOOKUP(AM21,'Classes By People'!$A$2:$A$149,1,FALSE)), IF(LEN(AM21)=0,TRUE,FALSE),IF(ISERROR(VLOOKUP(AO21,'Classes By People'!$A$2:$A$149,1,FALSE)),IF(LEN(AO21)=0,TRUE,FALSE),IF(ISERROR(VLOOKUP(AQ21,'Classes By People'!$A$2:$A$149,1,FALSE)),IF(LEN(AQ21)=0,TRUE,FALSE),TRUE)))</f>
        <v>1</v>
      </c>
      <c r="AS21" s="10">
        <f t="shared" si="30"/>
        <v>1</v>
      </c>
      <c r="AT21" s="10">
        <f t="shared" si="31"/>
        <v>1</v>
      </c>
      <c r="AU21" s="10">
        <f t="shared" si="32"/>
        <v>1</v>
      </c>
      <c r="AV21" s="10">
        <f t="shared" si="33"/>
        <v>1</v>
      </c>
      <c r="AW21" s="10">
        <f t="shared" si="34"/>
        <v>0</v>
      </c>
      <c r="AX21" s="10" t="str">
        <f t="shared" si="35"/>
        <v>Art,Woodworking,Wood Shop,6,1,1,1,1,0</v>
      </c>
    </row>
    <row r="22" spans="1:50" ht="33" customHeight="1">
      <c r="A22" s="32" t="s">
        <v>334</v>
      </c>
      <c r="B22" s="32" t="s">
        <v>249</v>
      </c>
      <c r="C22" s="32" t="s">
        <v>302</v>
      </c>
      <c r="D22" s="33">
        <v>8</v>
      </c>
      <c r="E22" s="34"/>
      <c r="F22" s="34"/>
      <c r="G22" s="34"/>
      <c r="H22" s="34" t="s">
        <v>663</v>
      </c>
      <c r="I22" s="34"/>
      <c r="J22" s="9" t="str">
        <f t="shared" si="0"/>
        <v>Puppet/Mask Making</v>
      </c>
      <c r="K22" s="9">
        <f t="shared" si="1"/>
        <v>0</v>
      </c>
      <c r="L22" s="9">
        <f t="shared" si="2"/>
        <v>0</v>
      </c>
      <c r="M22" s="9">
        <f t="shared" si="3"/>
        <v>0</v>
      </c>
      <c r="N22" s="9">
        <f t="shared" si="4"/>
        <v>8</v>
      </c>
      <c r="O22" s="9" t="str">
        <f t="shared" si="5"/>
        <v/>
      </c>
      <c r="P22" s="9" t="str">
        <f t="shared" si="6"/>
        <v/>
      </c>
      <c r="Q22" s="9" t="str">
        <f t="shared" si="7"/>
        <v/>
      </c>
      <c r="R22" s="9" t="str">
        <f t="shared" si="8"/>
        <v/>
      </c>
      <c r="S22" s="9" t="str">
        <f t="shared" si="9"/>
        <v/>
      </c>
      <c r="T22" s="9" t="b">
        <f>IF(ISERROR(VLOOKUP(O22,'Classes By People'!$A$2:$A$149,1,FALSE)), IF(LEN(O22)=0,TRUE,FALSE),IF(ISERROR(VLOOKUP(Q22,'Classes By People'!$A$2:$A$149,1,FALSE)),IF(LEN(Q22)=0,TRUE,FALSE),IF(ISERROR(VLOOKUP(S22,'Classes By People'!$A$2:$A$149,1,FALSE)),IF(LEN(S22)=0,TRUE,FALSE),TRUE)))</f>
        <v>1</v>
      </c>
      <c r="U22" s="9" t="str">
        <f t="shared" si="10"/>
        <v/>
      </c>
      <c r="V22" s="9" t="str">
        <f t="shared" si="11"/>
        <v/>
      </c>
      <c r="W22" s="9" t="str">
        <f t="shared" si="12"/>
        <v/>
      </c>
      <c r="X22" s="9" t="str">
        <f t="shared" si="13"/>
        <v/>
      </c>
      <c r="Y22" s="9" t="str">
        <f t="shared" si="14"/>
        <v/>
      </c>
      <c r="Z22" s="9" t="b">
        <f>IF(ISERROR(VLOOKUP(U22,'Classes By People'!$A$2:$A$149,1,FALSE)), IF(LEN(U22)=0,TRUE,FALSE),IF(ISERROR(VLOOKUP(W22,'Classes By People'!$A$2:$A$149,1,FALSE)),IF(LEN(W22)=0,TRUE,FALSE),IF(ISERROR(VLOOKUP(Y22,'Classes By People'!$A$2:$A$149,1,FALSE)),IF(LEN(Y22)=0,TRUE,FALSE),TRUE)))</f>
        <v>1</v>
      </c>
      <c r="AA22" s="9" t="str">
        <f t="shared" si="15"/>
        <v/>
      </c>
      <c r="AB22" s="9" t="str">
        <f t="shared" si="16"/>
        <v/>
      </c>
      <c r="AC22" s="9" t="str">
        <f t="shared" si="17"/>
        <v/>
      </c>
      <c r="AD22" s="9" t="str">
        <f t="shared" si="18"/>
        <v/>
      </c>
      <c r="AE22" s="9" t="str">
        <f t="shared" si="19"/>
        <v/>
      </c>
      <c r="AF22" s="9" t="b">
        <f>IF(ISERROR(VLOOKUP(AA22,'Classes By People'!$A$2:$A$149,1,FALSE)), IF(LEN(AA22)=0,TRUE,FALSE),IF(ISERROR(VLOOKUP(AC22,'Classes By People'!$A$2:$A$149,1,FALSE)),IF(LEN(AC22)=0,TRUE,FALSE),IF(ISERROR(VLOOKUP(AE22,'Classes By People'!$A$2:$A$149,1,FALSE)),IF(LEN(AE22)=0,TRUE,FALSE),TRUE)))</f>
        <v>1</v>
      </c>
      <c r="AG22" s="9" t="str">
        <f t="shared" si="20"/>
        <v>Jack</v>
      </c>
      <c r="AH22" s="9" t="str">
        <f t="shared" si="21"/>
        <v/>
      </c>
      <c r="AI22" s="9" t="str">
        <f t="shared" si="22"/>
        <v/>
      </c>
      <c r="AJ22" s="9" t="str">
        <f t="shared" si="23"/>
        <v/>
      </c>
      <c r="AK22" s="9" t="str">
        <f t="shared" si="24"/>
        <v/>
      </c>
      <c r="AL22" s="9" t="b">
        <f>IF(ISERROR(VLOOKUP(AG22,'Classes By People'!$A$2:$A$149,1,FALSE)), IF(LEN(AG22)=0,TRUE,FALSE),IF(ISERROR(VLOOKUP(AI22,'Classes By People'!$A$2:$A$149,1,FALSE)),IF(LEN(AI22)=0,TRUE,FALSE),IF(ISERROR(VLOOKUP(AK22,'Classes By People'!$A$2:$A$149,1,FALSE)),IF(LEN(AK22)=0,TRUE,FALSE),TRUE)))</f>
        <v>1</v>
      </c>
      <c r="AM22" s="9" t="str">
        <f t="shared" si="25"/>
        <v/>
      </c>
      <c r="AN22" s="9" t="str">
        <f t="shared" si="26"/>
        <v/>
      </c>
      <c r="AO22" s="9" t="str">
        <f t="shared" si="27"/>
        <v/>
      </c>
      <c r="AP22" s="9" t="str">
        <f t="shared" si="28"/>
        <v/>
      </c>
      <c r="AQ22" s="9" t="str">
        <f t="shared" si="29"/>
        <v/>
      </c>
      <c r="AR22" s="9" t="b">
        <f>IF(ISERROR(VLOOKUP(AM22,'Classes By People'!$A$2:$A$149,1,FALSE)), IF(LEN(AM22)=0,TRUE,FALSE),IF(ISERROR(VLOOKUP(AO22,'Classes By People'!$A$2:$A$149,1,FALSE)),IF(LEN(AO22)=0,TRUE,FALSE),IF(ISERROR(VLOOKUP(AQ22,'Classes By People'!$A$2:$A$149,1,FALSE)),IF(LEN(AQ22)=0,TRUE,FALSE),TRUE)))</f>
        <v>1</v>
      </c>
      <c r="AS22" s="10">
        <f t="shared" si="30"/>
        <v>0</v>
      </c>
      <c r="AT22" s="10">
        <f t="shared" si="31"/>
        <v>0</v>
      </c>
      <c r="AU22" s="10">
        <f t="shared" si="32"/>
        <v>0</v>
      </c>
      <c r="AV22" s="10">
        <f t="shared" si="33"/>
        <v>1</v>
      </c>
      <c r="AW22" s="10">
        <f t="shared" si="34"/>
        <v>0</v>
      </c>
      <c r="AX22" s="10" t="str">
        <f t="shared" si="35"/>
        <v>Art,Puppet/Mask Making,Animal House,8,0,0,0,1,0</v>
      </c>
    </row>
    <row r="23" spans="1:50" ht="33" customHeight="1">
      <c r="A23" s="32" t="s">
        <v>307</v>
      </c>
      <c r="B23" s="32" t="s">
        <v>74</v>
      </c>
      <c r="C23" s="32" t="s">
        <v>427</v>
      </c>
      <c r="D23" s="33">
        <v>12</v>
      </c>
      <c r="E23" s="34"/>
      <c r="F23" s="34"/>
      <c r="G23" s="34"/>
      <c r="H23" s="34" t="s">
        <v>75</v>
      </c>
      <c r="I23" s="34"/>
      <c r="J23" s="9" t="str">
        <f t="shared" si="0"/>
        <v>Choreography</v>
      </c>
      <c r="K23" s="9">
        <f t="shared" si="1"/>
        <v>0</v>
      </c>
      <c r="L23" s="9">
        <f t="shared" si="2"/>
        <v>0</v>
      </c>
      <c r="M23" s="9">
        <f t="shared" si="3"/>
        <v>0</v>
      </c>
      <c r="N23" s="9">
        <f t="shared" si="4"/>
        <v>12</v>
      </c>
      <c r="O23" s="9" t="str">
        <f t="shared" si="5"/>
        <v/>
      </c>
      <c r="P23" s="9" t="str">
        <f t="shared" si="6"/>
        <v/>
      </c>
      <c r="Q23" s="9" t="str">
        <f t="shared" si="7"/>
        <v/>
      </c>
      <c r="R23" s="9" t="str">
        <f t="shared" si="8"/>
        <v/>
      </c>
      <c r="S23" s="9" t="str">
        <f t="shared" si="9"/>
        <v/>
      </c>
      <c r="T23" s="9" t="b">
        <f>IF(ISERROR(VLOOKUP(O23,'Classes By People'!$A$2:$A$149,1,FALSE)), IF(LEN(O23)=0,TRUE,FALSE),IF(ISERROR(VLOOKUP(Q23,'Classes By People'!$A$2:$A$149,1,FALSE)),IF(LEN(Q23)=0,TRUE,FALSE),IF(ISERROR(VLOOKUP(S23,'Classes By People'!$A$2:$A$149,1,FALSE)),IF(LEN(S23)=0,TRUE,FALSE),TRUE)))</f>
        <v>1</v>
      </c>
      <c r="U23" s="9" t="str">
        <f t="shared" si="10"/>
        <v/>
      </c>
      <c r="V23" s="9" t="str">
        <f t="shared" si="11"/>
        <v/>
      </c>
      <c r="W23" s="9" t="str">
        <f t="shared" si="12"/>
        <v/>
      </c>
      <c r="X23" s="9" t="str">
        <f t="shared" si="13"/>
        <v/>
      </c>
      <c r="Y23" s="9" t="str">
        <f t="shared" si="14"/>
        <v/>
      </c>
      <c r="Z23" s="9" t="b">
        <f>IF(ISERROR(VLOOKUP(U23,'Classes By People'!$A$2:$A$149,1,FALSE)), IF(LEN(U23)=0,TRUE,FALSE),IF(ISERROR(VLOOKUP(W23,'Classes By People'!$A$2:$A$149,1,FALSE)),IF(LEN(W23)=0,TRUE,FALSE),IF(ISERROR(VLOOKUP(Y23,'Classes By People'!$A$2:$A$149,1,FALSE)),IF(LEN(Y23)=0,TRUE,FALSE),TRUE)))</f>
        <v>1</v>
      </c>
      <c r="AA23" s="9" t="str">
        <f t="shared" si="15"/>
        <v/>
      </c>
      <c r="AB23" s="9" t="str">
        <f t="shared" si="16"/>
        <v/>
      </c>
      <c r="AC23" s="9" t="str">
        <f t="shared" si="17"/>
        <v/>
      </c>
      <c r="AD23" s="9" t="str">
        <f t="shared" si="18"/>
        <v/>
      </c>
      <c r="AE23" s="9" t="str">
        <f t="shared" si="19"/>
        <v/>
      </c>
      <c r="AF23" s="9" t="b">
        <f>IF(ISERROR(VLOOKUP(AA23,'Classes By People'!$A$2:$A$149,1,FALSE)), IF(LEN(AA23)=0,TRUE,FALSE),IF(ISERROR(VLOOKUP(AC23,'Classes By People'!$A$2:$A$149,1,FALSE)),IF(LEN(AC23)=0,TRUE,FALSE),IF(ISERROR(VLOOKUP(AE23,'Classes By People'!$A$2:$A$149,1,FALSE)),IF(LEN(AE23)=0,TRUE,FALSE),TRUE)))</f>
        <v>1</v>
      </c>
      <c r="AG23" s="9" t="str">
        <f t="shared" si="20"/>
        <v>GraceP</v>
      </c>
      <c r="AH23" s="9" t="str">
        <f t="shared" si="21"/>
        <v/>
      </c>
      <c r="AI23" s="9" t="str">
        <f t="shared" si="22"/>
        <v/>
      </c>
      <c r="AJ23" s="9" t="str">
        <f t="shared" si="23"/>
        <v/>
      </c>
      <c r="AK23" s="9" t="str">
        <f t="shared" si="24"/>
        <v/>
      </c>
      <c r="AL23" s="9" t="b">
        <f>IF(ISERROR(VLOOKUP(AG23,'Classes By People'!$A$2:$A$149,1,FALSE)), IF(LEN(AG23)=0,TRUE,FALSE),IF(ISERROR(VLOOKUP(AI23,'Classes By People'!$A$2:$A$149,1,FALSE)),IF(LEN(AI23)=0,TRUE,FALSE),IF(ISERROR(VLOOKUP(AK23,'Classes By People'!$A$2:$A$149,1,FALSE)),IF(LEN(AK23)=0,TRUE,FALSE),TRUE)))</f>
        <v>1</v>
      </c>
      <c r="AM23" s="9" t="str">
        <f t="shared" si="25"/>
        <v/>
      </c>
      <c r="AN23" s="9" t="str">
        <f t="shared" si="26"/>
        <v/>
      </c>
      <c r="AO23" s="9" t="str">
        <f t="shared" si="27"/>
        <v/>
      </c>
      <c r="AP23" s="9" t="str">
        <f t="shared" si="28"/>
        <v/>
      </c>
      <c r="AQ23" s="9" t="str">
        <f t="shared" si="29"/>
        <v/>
      </c>
      <c r="AR23" s="9" t="b">
        <f>IF(ISERROR(VLOOKUP(AM23,'Classes By People'!$A$2:$A$149,1,FALSE)), IF(LEN(AM23)=0,TRUE,FALSE),IF(ISERROR(VLOOKUP(AO23,'Classes By People'!$A$2:$A$149,1,FALSE)),IF(LEN(AO23)=0,TRUE,FALSE),IF(ISERROR(VLOOKUP(AQ23,'Classes By People'!$A$2:$A$149,1,FALSE)),IF(LEN(AQ23)=0,TRUE,FALSE),TRUE)))</f>
        <v>1</v>
      </c>
      <c r="AS23" s="10">
        <f t="shared" si="30"/>
        <v>0</v>
      </c>
      <c r="AT23" s="10">
        <f t="shared" si="31"/>
        <v>0</v>
      </c>
      <c r="AU23" s="10">
        <f t="shared" si="32"/>
        <v>0</v>
      </c>
      <c r="AV23" s="10">
        <f t="shared" si="33"/>
        <v>1</v>
      </c>
      <c r="AW23" s="10">
        <f t="shared" si="34"/>
        <v>0</v>
      </c>
      <c r="AX23" s="10" t="str">
        <f t="shared" si="35"/>
        <v>Dance,Choreography,Old Dance Studio,12,0,0,0,1,0</v>
      </c>
    </row>
    <row r="24" spans="1:50" ht="33" customHeight="1">
      <c r="A24" s="32" t="s">
        <v>307</v>
      </c>
      <c r="B24" s="32" t="s">
        <v>26</v>
      </c>
      <c r="C24" s="32" t="s">
        <v>393</v>
      </c>
      <c r="D24" s="33">
        <v>12</v>
      </c>
      <c r="E24" s="34" t="s">
        <v>173</v>
      </c>
      <c r="F24" s="34"/>
      <c r="G24" s="34" t="s">
        <v>76</v>
      </c>
      <c r="H24" s="34"/>
      <c r="I24" s="34"/>
      <c r="J24" s="9" t="str">
        <f t="shared" si="0"/>
        <v>Hip Hop</v>
      </c>
      <c r="K24" s="9">
        <f t="shared" si="1"/>
        <v>12</v>
      </c>
      <c r="L24" s="9">
        <f t="shared" si="2"/>
        <v>0</v>
      </c>
      <c r="M24" s="9">
        <f t="shared" si="3"/>
        <v>12</v>
      </c>
      <c r="N24" s="9">
        <f t="shared" si="4"/>
        <v>0</v>
      </c>
      <c r="O24" s="9" t="str">
        <f t="shared" si="5"/>
        <v>Micaela</v>
      </c>
      <c r="P24" s="9" t="str">
        <f t="shared" si="6"/>
        <v/>
      </c>
      <c r="Q24" s="9" t="str">
        <f t="shared" si="7"/>
        <v/>
      </c>
      <c r="R24" s="9" t="str">
        <f t="shared" si="8"/>
        <v/>
      </c>
      <c r="S24" s="9" t="str">
        <f t="shared" si="9"/>
        <v/>
      </c>
      <c r="T24" s="9" t="b">
        <f>IF(ISERROR(VLOOKUP(O24,'Classes By People'!$A$2:$A$149,1,FALSE)), IF(LEN(O24)=0,TRUE,FALSE),IF(ISERROR(VLOOKUP(Q24,'Classes By People'!$A$2:$A$149,1,FALSE)),IF(LEN(Q24)=0,TRUE,FALSE),IF(ISERROR(VLOOKUP(S24,'Classes By People'!$A$2:$A$149,1,FALSE)),IF(LEN(S24)=0,TRUE,FALSE),TRUE)))</f>
        <v>1</v>
      </c>
      <c r="U24" s="9" t="str">
        <f t="shared" si="10"/>
        <v/>
      </c>
      <c r="V24" s="9" t="str">
        <f t="shared" si="11"/>
        <v/>
      </c>
      <c r="W24" s="9" t="str">
        <f t="shared" si="12"/>
        <v/>
      </c>
      <c r="X24" s="9" t="str">
        <f t="shared" si="13"/>
        <v/>
      </c>
      <c r="Y24" s="9" t="str">
        <f t="shared" si="14"/>
        <v/>
      </c>
      <c r="Z24" s="9" t="b">
        <f>IF(ISERROR(VLOOKUP(U24,'Classes By People'!$A$2:$A$149,1,FALSE)), IF(LEN(U24)=0,TRUE,FALSE),IF(ISERROR(VLOOKUP(W24,'Classes By People'!$A$2:$A$149,1,FALSE)),IF(LEN(W24)=0,TRUE,FALSE),IF(ISERROR(VLOOKUP(Y24,'Classes By People'!$A$2:$A$149,1,FALSE)),IF(LEN(Y24)=0,TRUE,FALSE),TRUE)))</f>
        <v>1</v>
      </c>
      <c r="AA24" s="9" t="str">
        <f t="shared" si="15"/>
        <v>HannahO</v>
      </c>
      <c r="AB24" s="9" t="str">
        <f t="shared" si="16"/>
        <v/>
      </c>
      <c r="AC24" s="9" t="str">
        <f t="shared" si="17"/>
        <v/>
      </c>
      <c r="AD24" s="9" t="str">
        <f t="shared" si="18"/>
        <v/>
      </c>
      <c r="AE24" s="9" t="str">
        <f t="shared" si="19"/>
        <v/>
      </c>
      <c r="AF24" s="9" t="b">
        <f>IF(ISERROR(VLOOKUP(AA24,'Classes By People'!$A$2:$A$149,1,FALSE)), IF(LEN(AA24)=0,TRUE,FALSE),IF(ISERROR(VLOOKUP(AC24,'Classes By People'!$A$2:$A$149,1,FALSE)),IF(LEN(AC24)=0,TRUE,FALSE),IF(ISERROR(VLOOKUP(AE24,'Classes By People'!$A$2:$A$149,1,FALSE)),IF(LEN(AE24)=0,TRUE,FALSE),TRUE)))</f>
        <v>1</v>
      </c>
      <c r="AG24" s="9" t="str">
        <f t="shared" si="20"/>
        <v/>
      </c>
      <c r="AH24" s="9" t="str">
        <f t="shared" si="21"/>
        <v/>
      </c>
      <c r="AI24" s="9" t="str">
        <f t="shared" si="22"/>
        <v/>
      </c>
      <c r="AJ24" s="9" t="str">
        <f t="shared" si="23"/>
        <v/>
      </c>
      <c r="AK24" s="9" t="str">
        <f t="shared" si="24"/>
        <v/>
      </c>
      <c r="AL24" s="9" t="b">
        <f>IF(ISERROR(VLOOKUP(AG24,'Classes By People'!$A$2:$A$149,1,FALSE)), IF(LEN(AG24)=0,TRUE,FALSE),IF(ISERROR(VLOOKUP(AI24,'Classes By People'!$A$2:$A$149,1,FALSE)),IF(LEN(AI24)=0,TRUE,FALSE),IF(ISERROR(VLOOKUP(AK24,'Classes By People'!$A$2:$A$149,1,FALSE)),IF(LEN(AK24)=0,TRUE,FALSE),TRUE)))</f>
        <v>1</v>
      </c>
      <c r="AM24" s="9" t="str">
        <f t="shared" si="25"/>
        <v/>
      </c>
      <c r="AN24" s="9" t="str">
        <f t="shared" si="26"/>
        <v/>
      </c>
      <c r="AO24" s="9" t="str">
        <f t="shared" si="27"/>
        <v/>
      </c>
      <c r="AP24" s="9" t="str">
        <f t="shared" si="28"/>
        <v/>
      </c>
      <c r="AQ24" s="9" t="str">
        <f t="shared" si="29"/>
        <v/>
      </c>
      <c r="AR24" s="9" t="b">
        <f>IF(ISERROR(VLOOKUP(AM24,'Classes By People'!$A$2:$A$149,1,FALSE)), IF(LEN(AM24)=0,TRUE,FALSE),IF(ISERROR(VLOOKUP(AO24,'Classes By People'!$A$2:$A$149,1,FALSE)),IF(LEN(AO24)=0,TRUE,FALSE),IF(ISERROR(VLOOKUP(AQ24,'Classes By People'!$A$2:$A$149,1,FALSE)),IF(LEN(AQ24)=0,TRUE,FALSE),TRUE)))</f>
        <v>1</v>
      </c>
      <c r="AS24" s="10">
        <f t="shared" si="30"/>
        <v>1</v>
      </c>
      <c r="AT24" s="10">
        <f t="shared" si="31"/>
        <v>0</v>
      </c>
      <c r="AU24" s="10">
        <f t="shared" si="32"/>
        <v>1</v>
      </c>
      <c r="AV24" s="10">
        <f t="shared" si="33"/>
        <v>0</v>
      </c>
      <c r="AW24" s="10">
        <f t="shared" si="34"/>
        <v>0</v>
      </c>
      <c r="AX24" s="10" t="str">
        <f t="shared" si="35"/>
        <v>Dance,Hip Hop,Foothills,12,1,0,1,0,0</v>
      </c>
    </row>
    <row r="25" spans="1:50" ht="33" customHeight="1">
      <c r="A25" s="32" t="s">
        <v>307</v>
      </c>
      <c r="B25" s="32" t="s">
        <v>77</v>
      </c>
      <c r="C25" s="32" t="s">
        <v>427</v>
      </c>
      <c r="D25" s="33">
        <v>12</v>
      </c>
      <c r="E25" s="34" t="s">
        <v>183</v>
      </c>
      <c r="F25" s="34"/>
      <c r="G25" s="34"/>
      <c r="H25" s="34"/>
      <c r="I25" s="34"/>
      <c r="J25" s="9" t="str">
        <f t="shared" si="0"/>
        <v>Contemporary</v>
      </c>
      <c r="K25" s="9">
        <f t="shared" si="1"/>
        <v>12</v>
      </c>
      <c r="L25" s="9">
        <f t="shared" si="2"/>
        <v>0</v>
      </c>
      <c r="M25" s="9">
        <f t="shared" si="3"/>
        <v>0</v>
      </c>
      <c r="N25" s="9">
        <f t="shared" si="4"/>
        <v>0</v>
      </c>
      <c r="O25" s="9" t="str">
        <f t="shared" si="5"/>
        <v>Raywyn</v>
      </c>
      <c r="P25" s="9" t="str">
        <f t="shared" si="6"/>
        <v/>
      </c>
      <c r="Q25" s="9" t="str">
        <f t="shared" si="7"/>
        <v/>
      </c>
      <c r="R25" s="9" t="str">
        <f t="shared" si="8"/>
        <v/>
      </c>
      <c r="S25" s="9" t="str">
        <f t="shared" si="9"/>
        <v/>
      </c>
      <c r="T25" s="9" t="b">
        <f>IF(ISERROR(VLOOKUP(O25,'Classes By People'!$A$2:$A$149,1,FALSE)), IF(LEN(O25)=0,TRUE,FALSE),IF(ISERROR(VLOOKUP(Q25,'Classes By People'!$A$2:$A$149,1,FALSE)),IF(LEN(Q25)=0,TRUE,FALSE),IF(ISERROR(VLOOKUP(S25,'Classes By People'!$A$2:$A$149,1,FALSE)),IF(LEN(S25)=0,TRUE,FALSE),TRUE)))</f>
        <v>1</v>
      </c>
      <c r="U25" s="9" t="str">
        <f t="shared" si="10"/>
        <v/>
      </c>
      <c r="V25" s="9" t="str">
        <f t="shared" si="11"/>
        <v/>
      </c>
      <c r="W25" s="9" t="str">
        <f t="shared" si="12"/>
        <v/>
      </c>
      <c r="X25" s="9" t="str">
        <f t="shared" si="13"/>
        <v/>
      </c>
      <c r="Y25" s="9" t="str">
        <f t="shared" si="14"/>
        <v/>
      </c>
      <c r="Z25" s="9" t="b">
        <f>IF(ISERROR(VLOOKUP(U25,'Classes By People'!$A$2:$A$149,1,FALSE)), IF(LEN(U25)=0,TRUE,FALSE),IF(ISERROR(VLOOKUP(W25,'Classes By People'!$A$2:$A$149,1,FALSE)),IF(LEN(W25)=0,TRUE,FALSE),IF(ISERROR(VLOOKUP(Y25,'Classes By People'!$A$2:$A$149,1,FALSE)),IF(LEN(Y25)=0,TRUE,FALSE),TRUE)))</f>
        <v>1</v>
      </c>
      <c r="AA25" s="9" t="str">
        <f t="shared" si="15"/>
        <v/>
      </c>
      <c r="AB25" s="9" t="str">
        <f t="shared" si="16"/>
        <v/>
      </c>
      <c r="AC25" s="9" t="str">
        <f t="shared" si="17"/>
        <v/>
      </c>
      <c r="AD25" s="9" t="str">
        <f t="shared" si="18"/>
        <v/>
      </c>
      <c r="AE25" s="9" t="str">
        <f t="shared" si="19"/>
        <v/>
      </c>
      <c r="AF25" s="9" t="b">
        <f>IF(ISERROR(VLOOKUP(AA25,'Classes By People'!$A$2:$A$149,1,FALSE)), IF(LEN(AA25)=0,TRUE,FALSE),IF(ISERROR(VLOOKUP(AC25,'Classes By People'!$A$2:$A$149,1,FALSE)),IF(LEN(AC25)=0,TRUE,FALSE),IF(ISERROR(VLOOKUP(AE25,'Classes By People'!$A$2:$A$149,1,FALSE)),IF(LEN(AE25)=0,TRUE,FALSE),TRUE)))</f>
        <v>1</v>
      </c>
      <c r="AG25" s="9" t="str">
        <f t="shared" si="20"/>
        <v/>
      </c>
      <c r="AH25" s="9" t="str">
        <f t="shared" si="21"/>
        <v/>
      </c>
      <c r="AI25" s="9" t="str">
        <f t="shared" si="22"/>
        <v/>
      </c>
      <c r="AJ25" s="9" t="str">
        <f t="shared" si="23"/>
        <v/>
      </c>
      <c r="AK25" s="9" t="str">
        <f t="shared" si="24"/>
        <v/>
      </c>
      <c r="AL25" s="9" t="b">
        <f>IF(ISERROR(VLOOKUP(AG25,'Classes By People'!$A$2:$A$149,1,FALSE)), IF(LEN(AG25)=0,TRUE,FALSE),IF(ISERROR(VLOOKUP(AI25,'Classes By People'!$A$2:$A$149,1,FALSE)),IF(LEN(AI25)=0,TRUE,FALSE),IF(ISERROR(VLOOKUP(AK25,'Classes By People'!$A$2:$A$149,1,FALSE)),IF(LEN(AK25)=0,TRUE,FALSE),TRUE)))</f>
        <v>1</v>
      </c>
      <c r="AM25" s="9" t="str">
        <f t="shared" si="25"/>
        <v/>
      </c>
      <c r="AN25" s="9" t="str">
        <f t="shared" si="26"/>
        <v/>
      </c>
      <c r="AO25" s="9" t="str">
        <f t="shared" si="27"/>
        <v/>
      </c>
      <c r="AP25" s="9" t="str">
        <f t="shared" si="28"/>
        <v/>
      </c>
      <c r="AQ25" s="9" t="str">
        <f t="shared" si="29"/>
        <v/>
      </c>
      <c r="AR25" s="9" t="b">
        <f>IF(ISERROR(VLOOKUP(AM25,'Classes By People'!$A$2:$A$149,1,FALSE)), IF(LEN(AM25)=0,TRUE,FALSE),IF(ISERROR(VLOOKUP(AO25,'Classes By People'!$A$2:$A$149,1,FALSE)),IF(LEN(AO25)=0,TRUE,FALSE),IF(ISERROR(VLOOKUP(AQ25,'Classes By People'!$A$2:$A$149,1,FALSE)),IF(LEN(AQ25)=0,TRUE,FALSE),TRUE)))</f>
        <v>1</v>
      </c>
      <c r="AS25" s="10">
        <f t="shared" si="30"/>
        <v>1</v>
      </c>
      <c r="AT25" s="10">
        <f t="shared" si="31"/>
        <v>0</v>
      </c>
      <c r="AU25" s="10">
        <f t="shared" si="32"/>
        <v>0</v>
      </c>
      <c r="AV25" s="10">
        <f t="shared" si="33"/>
        <v>0</v>
      </c>
      <c r="AW25" s="10">
        <f t="shared" si="34"/>
        <v>0</v>
      </c>
      <c r="AX25" s="10" t="str">
        <f t="shared" si="35"/>
        <v>Dance,Contemporary,Old Dance Studio,12,1,0,0,0,0</v>
      </c>
    </row>
    <row r="26" spans="1:50" ht="33" customHeight="1">
      <c r="A26" s="32" t="s">
        <v>307</v>
      </c>
      <c r="B26" s="32" t="s">
        <v>78</v>
      </c>
      <c r="C26" s="32" t="s">
        <v>392</v>
      </c>
      <c r="D26" s="33">
        <v>12</v>
      </c>
      <c r="E26" s="34"/>
      <c r="F26" s="34"/>
      <c r="G26" s="34"/>
      <c r="H26" s="34" t="s">
        <v>76</v>
      </c>
      <c r="I26" s="34"/>
      <c r="J26" s="9" t="str">
        <f t="shared" ref="J26:J50" si="36">B26</f>
        <v>Modern</v>
      </c>
      <c r="K26" s="9">
        <f t="shared" si="1"/>
        <v>0</v>
      </c>
      <c r="L26" s="9">
        <f t="shared" si="2"/>
        <v>0</v>
      </c>
      <c r="M26" s="9">
        <f t="shared" si="3"/>
        <v>0</v>
      </c>
      <c r="N26" s="9">
        <f t="shared" si="4"/>
        <v>12</v>
      </c>
      <c r="O26" s="9" t="str">
        <f t="shared" si="5"/>
        <v/>
      </c>
      <c r="P26" s="9" t="str">
        <f t="shared" si="6"/>
        <v/>
      </c>
      <c r="Q26" s="9" t="str">
        <f t="shared" si="7"/>
        <v/>
      </c>
      <c r="R26" s="9" t="str">
        <f t="shared" si="8"/>
        <v/>
      </c>
      <c r="S26" s="9" t="str">
        <f t="shared" si="9"/>
        <v/>
      </c>
      <c r="T26" s="9" t="b">
        <f>IF(ISERROR(VLOOKUP(O26,'Classes By People'!$A$2:$A$149,1,FALSE)), IF(LEN(O26)=0,TRUE,FALSE),IF(ISERROR(VLOOKUP(Q26,'Classes By People'!$A$2:$A$149,1,FALSE)),IF(LEN(Q26)=0,TRUE,FALSE),IF(ISERROR(VLOOKUP(S26,'Classes By People'!$A$2:$A$149,1,FALSE)),IF(LEN(S26)=0,TRUE,FALSE),TRUE)))</f>
        <v>1</v>
      </c>
      <c r="U26" s="9" t="str">
        <f t="shared" si="10"/>
        <v/>
      </c>
      <c r="V26" s="9" t="str">
        <f t="shared" si="11"/>
        <v/>
      </c>
      <c r="W26" s="9" t="str">
        <f t="shared" si="12"/>
        <v/>
      </c>
      <c r="X26" s="9" t="str">
        <f t="shared" si="13"/>
        <v/>
      </c>
      <c r="Y26" s="9" t="str">
        <f t="shared" si="14"/>
        <v/>
      </c>
      <c r="Z26" s="9" t="b">
        <f>IF(ISERROR(VLOOKUP(U26,'Classes By People'!$A$2:$A$149,1,FALSE)), IF(LEN(U26)=0,TRUE,FALSE),IF(ISERROR(VLOOKUP(W26,'Classes By People'!$A$2:$A$149,1,FALSE)),IF(LEN(W26)=0,TRUE,FALSE),IF(ISERROR(VLOOKUP(Y26,'Classes By People'!$A$2:$A$149,1,FALSE)),IF(LEN(Y26)=0,TRUE,FALSE),TRUE)))</f>
        <v>1</v>
      </c>
      <c r="AA26" s="9" t="str">
        <f t="shared" si="15"/>
        <v/>
      </c>
      <c r="AB26" s="9" t="str">
        <f t="shared" si="16"/>
        <v/>
      </c>
      <c r="AC26" s="9" t="str">
        <f t="shared" si="17"/>
        <v/>
      </c>
      <c r="AD26" s="9" t="str">
        <f t="shared" si="18"/>
        <v/>
      </c>
      <c r="AE26" s="9" t="str">
        <f t="shared" si="19"/>
        <v/>
      </c>
      <c r="AF26" s="9" t="b">
        <f>IF(ISERROR(VLOOKUP(AA26,'Classes By People'!$A$2:$A$149,1,FALSE)), IF(LEN(AA26)=0,TRUE,FALSE),IF(ISERROR(VLOOKUP(AC26,'Classes By People'!$A$2:$A$149,1,FALSE)),IF(LEN(AC26)=0,TRUE,FALSE),IF(ISERROR(VLOOKUP(AE26,'Classes By People'!$A$2:$A$149,1,FALSE)),IF(LEN(AE26)=0,TRUE,FALSE),TRUE)))</f>
        <v>1</v>
      </c>
      <c r="AG26" s="9" t="str">
        <f t="shared" si="20"/>
        <v>HannahO</v>
      </c>
      <c r="AH26" s="9" t="str">
        <f t="shared" si="21"/>
        <v/>
      </c>
      <c r="AI26" s="9" t="str">
        <f t="shared" si="22"/>
        <v/>
      </c>
      <c r="AJ26" s="9" t="str">
        <f t="shared" si="23"/>
        <v/>
      </c>
      <c r="AK26" s="9" t="str">
        <f t="shared" si="24"/>
        <v/>
      </c>
      <c r="AL26" s="9" t="b">
        <f>IF(ISERROR(VLOOKUP(AG26,'Classes By People'!$A$2:$A$149,1,FALSE)), IF(LEN(AG26)=0,TRUE,FALSE),IF(ISERROR(VLOOKUP(AI26,'Classes By People'!$A$2:$A$149,1,FALSE)),IF(LEN(AI26)=0,TRUE,FALSE),IF(ISERROR(VLOOKUP(AK26,'Classes By People'!$A$2:$A$149,1,FALSE)),IF(LEN(AK26)=0,TRUE,FALSE),TRUE)))</f>
        <v>1</v>
      </c>
      <c r="AM26" s="9" t="str">
        <f t="shared" si="25"/>
        <v/>
      </c>
      <c r="AN26" s="9" t="str">
        <f t="shared" si="26"/>
        <v/>
      </c>
      <c r="AO26" s="9" t="str">
        <f t="shared" si="27"/>
        <v/>
      </c>
      <c r="AP26" s="9" t="str">
        <f t="shared" si="28"/>
        <v/>
      </c>
      <c r="AQ26" s="9" t="str">
        <f t="shared" si="29"/>
        <v/>
      </c>
      <c r="AR26" s="9" t="b">
        <f>IF(ISERROR(VLOOKUP(AM26,'Classes By People'!$A$2:$A$149,1,FALSE)), IF(LEN(AM26)=0,TRUE,FALSE),IF(ISERROR(VLOOKUP(AO26,'Classes By People'!$A$2:$A$149,1,FALSE)),IF(LEN(AO26)=0,TRUE,FALSE),IF(ISERROR(VLOOKUP(AQ26,'Classes By People'!$A$2:$A$149,1,FALSE)),IF(LEN(AQ26)=0,TRUE,FALSE),TRUE)))</f>
        <v>1</v>
      </c>
      <c r="AS26" s="10">
        <f t="shared" si="30"/>
        <v>0</v>
      </c>
      <c r="AT26" s="10">
        <f t="shared" si="31"/>
        <v>0</v>
      </c>
      <c r="AU26" s="10">
        <f t="shared" si="32"/>
        <v>0</v>
      </c>
      <c r="AV26" s="10">
        <f t="shared" si="33"/>
        <v>1</v>
      </c>
      <c r="AW26" s="10">
        <f t="shared" si="34"/>
        <v>0</v>
      </c>
      <c r="AX26" s="10" t="str">
        <f t="shared" si="35"/>
        <v>Dance,Modern,Hilton Dance,12,0,0,0,1,0</v>
      </c>
    </row>
    <row r="27" spans="1:50" ht="33" customHeight="1">
      <c r="A27" s="32" t="s">
        <v>307</v>
      </c>
      <c r="B27" s="32" t="s">
        <v>79</v>
      </c>
      <c r="C27" s="32" t="s">
        <v>393</v>
      </c>
      <c r="D27" s="33">
        <v>12</v>
      </c>
      <c r="E27" s="34"/>
      <c r="F27" s="34" t="s">
        <v>16</v>
      </c>
      <c r="G27" s="34"/>
      <c r="H27" s="34"/>
      <c r="I27" s="34"/>
      <c r="J27" s="9" t="str">
        <f t="shared" si="36"/>
        <v>Tap</v>
      </c>
      <c r="K27" s="9">
        <f t="shared" si="1"/>
        <v>0</v>
      </c>
      <c r="L27" s="9">
        <f t="shared" si="2"/>
        <v>12</v>
      </c>
      <c r="M27" s="9">
        <f t="shared" si="3"/>
        <v>0</v>
      </c>
      <c r="N27" s="9">
        <f t="shared" si="4"/>
        <v>0</v>
      </c>
      <c r="O27" s="9" t="str">
        <f t="shared" si="5"/>
        <v/>
      </c>
      <c r="P27" s="9" t="str">
        <f t="shared" si="6"/>
        <v/>
      </c>
      <c r="Q27" s="9" t="str">
        <f t="shared" si="7"/>
        <v/>
      </c>
      <c r="R27" s="9" t="str">
        <f t="shared" si="8"/>
        <v/>
      </c>
      <c r="S27" s="9" t="str">
        <f t="shared" si="9"/>
        <v/>
      </c>
      <c r="T27" s="9" t="b">
        <f>IF(ISERROR(VLOOKUP(O27,'Classes By People'!$A$2:$A$149,1,FALSE)), IF(LEN(O27)=0,TRUE,FALSE),IF(ISERROR(VLOOKUP(Q27,'Classes By People'!$A$2:$A$149,1,FALSE)),IF(LEN(Q27)=0,TRUE,FALSE),IF(ISERROR(VLOOKUP(S27,'Classes By People'!$A$2:$A$149,1,FALSE)),IF(LEN(S27)=0,TRUE,FALSE),TRUE)))</f>
        <v>1</v>
      </c>
      <c r="U27" s="9" t="str">
        <f t="shared" si="10"/>
        <v>Rebecca</v>
      </c>
      <c r="V27" s="9" t="str">
        <f t="shared" si="11"/>
        <v/>
      </c>
      <c r="W27" s="9" t="str">
        <f t="shared" si="12"/>
        <v/>
      </c>
      <c r="X27" s="9" t="str">
        <f t="shared" si="13"/>
        <v/>
      </c>
      <c r="Y27" s="9" t="str">
        <f t="shared" si="14"/>
        <v/>
      </c>
      <c r="Z27" s="9" t="b">
        <f>IF(ISERROR(VLOOKUP(U27,'Classes By People'!$A$2:$A$149,1,FALSE)), IF(LEN(U27)=0,TRUE,FALSE),IF(ISERROR(VLOOKUP(W27,'Classes By People'!$A$2:$A$149,1,FALSE)),IF(LEN(W27)=0,TRUE,FALSE),IF(ISERROR(VLOOKUP(Y27,'Classes By People'!$A$2:$A$149,1,FALSE)),IF(LEN(Y27)=0,TRUE,FALSE),TRUE)))</f>
        <v>1</v>
      </c>
      <c r="AA27" s="9" t="str">
        <f t="shared" si="15"/>
        <v/>
      </c>
      <c r="AB27" s="9" t="str">
        <f t="shared" si="16"/>
        <v/>
      </c>
      <c r="AC27" s="9" t="str">
        <f t="shared" si="17"/>
        <v/>
      </c>
      <c r="AD27" s="9" t="str">
        <f t="shared" si="18"/>
        <v/>
      </c>
      <c r="AE27" s="9" t="str">
        <f t="shared" si="19"/>
        <v/>
      </c>
      <c r="AF27" s="9" t="b">
        <f>IF(ISERROR(VLOOKUP(AA27,'Classes By People'!$A$2:$A$149,1,FALSE)), IF(LEN(AA27)=0,TRUE,FALSE),IF(ISERROR(VLOOKUP(AC27,'Classes By People'!$A$2:$A$149,1,FALSE)),IF(LEN(AC27)=0,TRUE,FALSE),IF(ISERROR(VLOOKUP(AE27,'Classes By People'!$A$2:$A$149,1,FALSE)),IF(LEN(AE27)=0,TRUE,FALSE),TRUE)))</f>
        <v>1</v>
      </c>
      <c r="AG27" s="9" t="str">
        <f t="shared" si="20"/>
        <v/>
      </c>
      <c r="AH27" s="9" t="str">
        <f t="shared" si="21"/>
        <v/>
      </c>
      <c r="AI27" s="9" t="str">
        <f t="shared" si="22"/>
        <v/>
      </c>
      <c r="AJ27" s="9" t="str">
        <f t="shared" si="23"/>
        <v/>
      </c>
      <c r="AK27" s="9" t="str">
        <f t="shared" si="24"/>
        <v/>
      </c>
      <c r="AL27" s="9" t="b">
        <f>IF(ISERROR(VLOOKUP(AG27,'Classes By People'!$A$2:$A$149,1,FALSE)), IF(LEN(AG27)=0,TRUE,FALSE),IF(ISERROR(VLOOKUP(AI27,'Classes By People'!$A$2:$A$149,1,FALSE)),IF(LEN(AI27)=0,TRUE,FALSE),IF(ISERROR(VLOOKUP(AK27,'Classes By People'!$A$2:$A$149,1,FALSE)),IF(LEN(AK27)=0,TRUE,FALSE),TRUE)))</f>
        <v>1</v>
      </c>
      <c r="AM27" s="9" t="str">
        <f t="shared" si="25"/>
        <v/>
      </c>
      <c r="AN27" s="9" t="str">
        <f t="shared" si="26"/>
        <v/>
      </c>
      <c r="AO27" s="9" t="str">
        <f t="shared" si="27"/>
        <v/>
      </c>
      <c r="AP27" s="9" t="str">
        <f t="shared" si="28"/>
        <v/>
      </c>
      <c r="AQ27" s="9" t="str">
        <f t="shared" si="29"/>
        <v/>
      </c>
      <c r="AR27" s="9" t="b">
        <f>IF(ISERROR(VLOOKUP(AM27,'Classes By People'!$A$2:$A$149,1,FALSE)), IF(LEN(AM27)=0,TRUE,FALSE),IF(ISERROR(VLOOKUP(AO27,'Classes By People'!$A$2:$A$149,1,FALSE)),IF(LEN(AO27)=0,TRUE,FALSE),IF(ISERROR(VLOOKUP(AQ27,'Classes By People'!$A$2:$A$149,1,FALSE)),IF(LEN(AQ27)=0,TRUE,FALSE),TRUE)))</f>
        <v>1</v>
      </c>
      <c r="AS27" s="10">
        <f t="shared" si="30"/>
        <v>0</v>
      </c>
      <c r="AT27" s="10">
        <f t="shared" si="31"/>
        <v>1</v>
      </c>
      <c r="AU27" s="10">
        <f t="shared" si="32"/>
        <v>0</v>
      </c>
      <c r="AV27" s="10">
        <f t="shared" si="33"/>
        <v>0</v>
      </c>
      <c r="AW27" s="10">
        <f t="shared" si="34"/>
        <v>0</v>
      </c>
      <c r="AX27" s="10" t="str">
        <f t="shared" si="35"/>
        <v>Dance,Tap,Foothills,12,0,1,0,0,0</v>
      </c>
    </row>
    <row r="28" spans="1:50" ht="33" customHeight="1">
      <c r="A28" s="32" t="s">
        <v>307</v>
      </c>
      <c r="B28" s="32" t="s">
        <v>80</v>
      </c>
      <c r="C28" s="32" t="s">
        <v>427</v>
      </c>
      <c r="D28" s="33">
        <v>12</v>
      </c>
      <c r="E28" s="34"/>
      <c r="F28" s="34" t="s">
        <v>81</v>
      </c>
      <c r="G28" s="34"/>
      <c r="H28" s="34"/>
      <c r="I28" s="34"/>
      <c r="J28" s="9" t="str">
        <f t="shared" si="36"/>
        <v>Salsa</v>
      </c>
      <c r="K28" s="9">
        <f t="shared" ref="K28:K50" si="37">IF(ISBLANK(E28),0,+(D28))</f>
        <v>0</v>
      </c>
      <c r="L28" s="9">
        <f t="shared" ref="L28:L50" si="38">IF(ISBLANK(F28),0,+(D28))</f>
        <v>12</v>
      </c>
      <c r="M28" s="9">
        <f t="shared" ref="M28:M50" si="39">IF(ISBLANK(G28),0,+(D28))</f>
        <v>0</v>
      </c>
      <c r="N28" s="9">
        <f t="shared" ref="N28:N50" si="40">IF(ISBLANK(H28),0,+(D28))</f>
        <v>0</v>
      </c>
      <c r="O28" s="9" t="str">
        <f t="shared" si="5"/>
        <v/>
      </c>
      <c r="P28" s="9" t="str">
        <f t="shared" si="6"/>
        <v/>
      </c>
      <c r="Q28" s="9" t="str">
        <f t="shared" si="7"/>
        <v/>
      </c>
      <c r="R28" s="9" t="str">
        <f t="shared" si="8"/>
        <v/>
      </c>
      <c r="S28" s="9" t="str">
        <f t="shared" si="9"/>
        <v/>
      </c>
      <c r="T28" s="9" t="b">
        <f>IF(ISERROR(VLOOKUP(O28,'Classes By People'!$A$2:$A$149,1,FALSE)), IF(LEN(O28)=0,TRUE,FALSE),IF(ISERROR(VLOOKUP(Q28,'Classes By People'!$A$2:$A$149,1,FALSE)),IF(LEN(Q28)=0,TRUE,FALSE),IF(ISERROR(VLOOKUP(S28,'Classes By People'!$A$2:$A$149,1,FALSE)),IF(LEN(S28)=0,TRUE,FALSE),TRUE)))</f>
        <v>1</v>
      </c>
      <c r="U28" s="9" t="str">
        <f t="shared" si="10"/>
        <v>Alia</v>
      </c>
      <c r="V28" s="9" t="str">
        <f t="shared" si="11"/>
        <v>Stephanie</v>
      </c>
      <c r="W28" s="9" t="str">
        <f t="shared" si="12"/>
        <v>Stephanie</v>
      </c>
      <c r="X28" s="9" t="str">
        <f t="shared" si="13"/>
        <v/>
      </c>
      <c r="Y28" s="9" t="str">
        <f t="shared" si="14"/>
        <v/>
      </c>
      <c r="Z28" s="9" t="b">
        <f>IF(ISERROR(VLOOKUP(U28,'Classes By People'!$A$2:$A$149,1,FALSE)), IF(LEN(U28)=0,TRUE,FALSE),IF(ISERROR(VLOOKUP(W28,'Classes By People'!$A$2:$A$149,1,FALSE)),IF(LEN(W28)=0,TRUE,FALSE),IF(ISERROR(VLOOKUP(Y28,'Classes By People'!$A$2:$A$149,1,FALSE)),IF(LEN(Y28)=0,TRUE,FALSE),TRUE)))</f>
        <v>1</v>
      </c>
      <c r="AA28" s="9" t="str">
        <f t="shared" si="15"/>
        <v/>
      </c>
      <c r="AB28" s="9" t="str">
        <f t="shared" si="16"/>
        <v/>
      </c>
      <c r="AC28" s="9" t="str">
        <f t="shared" si="17"/>
        <v/>
      </c>
      <c r="AD28" s="9" t="str">
        <f t="shared" si="18"/>
        <v/>
      </c>
      <c r="AE28" s="9" t="str">
        <f t="shared" si="19"/>
        <v/>
      </c>
      <c r="AF28" s="9" t="b">
        <f>IF(ISERROR(VLOOKUP(AA28,'Classes By People'!$A$2:$A$149,1,FALSE)), IF(LEN(AA28)=0,TRUE,FALSE),IF(ISERROR(VLOOKUP(AC28,'Classes By People'!$A$2:$A$149,1,FALSE)),IF(LEN(AC28)=0,TRUE,FALSE),IF(ISERROR(VLOOKUP(AE28,'Classes By People'!$A$2:$A$149,1,FALSE)),IF(LEN(AE28)=0,TRUE,FALSE),TRUE)))</f>
        <v>1</v>
      </c>
      <c r="AG28" s="9" t="str">
        <f t="shared" si="20"/>
        <v/>
      </c>
      <c r="AH28" s="9" t="str">
        <f t="shared" si="21"/>
        <v/>
      </c>
      <c r="AI28" s="9" t="str">
        <f t="shared" si="22"/>
        <v/>
      </c>
      <c r="AJ28" s="9" t="str">
        <f t="shared" si="23"/>
        <v/>
      </c>
      <c r="AK28" s="9" t="str">
        <f t="shared" si="24"/>
        <v/>
      </c>
      <c r="AL28" s="9" t="b">
        <f>IF(ISERROR(VLOOKUP(AG28,'Classes By People'!$A$2:$A$149,1,FALSE)), IF(LEN(AG28)=0,TRUE,FALSE),IF(ISERROR(VLOOKUP(AI28,'Classes By People'!$A$2:$A$149,1,FALSE)),IF(LEN(AI28)=0,TRUE,FALSE),IF(ISERROR(VLOOKUP(AK28,'Classes By People'!$A$2:$A$149,1,FALSE)),IF(LEN(AK28)=0,TRUE,FALSE),TRUE)))</f>
        <v>1</v>
      </c>
      <c r="AM28" s="9" t="str">
        <f t="shared" si="25"/>
        <v/>
      </c>
      <c r="AN28" s="9" t="str">
        <f t="shared" si="26"/>
        <v/>
      </c>
      <c r="AO28" s="9" t="str">
        <f t="shared" si="27"/>
        <v/>
      </c>
      <c r="AP28" s="9" t="str">
        <f t="shared" si="28"/>
        <v/>
      </c>
      <c r="AQ28" s="9" t="str">
        <f t="shared" si="29"/>
        <v/>
      </c>
      <c r="AR28" s="9" t="b">
        <f>IF(ISERROR(VLOOKUP(AM28,'Classes By People'!$A$2:$A$149,1,FALSE)), IF(LEN(AM28)=0,TRUE,FALSE),IF(ISERROR(VLOOKUP(AO28,'Classes By People'!$A$2:$A$149,1,FALSE)),IF(LEN(AO28)=0,TRUE,FALSE),IF(ISERROR(VLOOKUP(AQ28,'Classes By People'!$A$2:$A$149,1,FALSE)),IF(LEN(AQ28)=0,TRUE,FALSE),TRUE)))</f>
        <v>1</v>
      </c>
      <c r="AS28" s="10">
        <f t="shared" si="30"/>
        <v>0</v>
      </c>
      <c r="AT28" s="10">
        <f t="shared" si="31"/>
        <v>1</v>
      </c>
      <c r="AU28" s="10">
        <f t="shared" si="32"/>
        <v>0</v>
      </c>
      <c r="AV28" s="10">
        <f t="shared" si="33"/>
        <v>0</v>
      </c>
      <c r="AW28" s="10">
        <f t="shared" si="34"/>
        <v>0</v>
      </c>
      <c r="AX28" s="10" t="str">
        <f t="shared" si="35"/>
        <v>Dance,Salsa,Old Dance Studio,12,0,1,0,0,0</v>
      </c>
    </row>
    <row r="29" spans="1:50" ht="33" customHeight="1">
      <c r="A29" s="32" t="s">
        <v>307</v>
      </c>
      <c r="B29" s="32" t="s">
        <v>82</v>
      </c>
      <c r="C29" s="32" t="s">
        <v>392</v>
      </c>
      <c r="D29" s="33">
        <v>12</v>
      </c>
      <c r="E29" s="34" t="s">
        <v>17</v>
      </c>
      <c r="F29" s="34"/>
      <c r="G29" s="34"/>
      <c r="H29" s="34"/>
      <c r="I29" s="34"/>
      <c r="J29" s="9" t="str">
        <f t="shared" si="36"/>
        <v>Yoga</v>
      </c>
      <c r="K29" s="9">
        <f t="shared" si="37"/>
        <v>12</v>
      </c>
      <c r="L29" s="9">
        <f t="shared" si="38"/>
        <v>0</v>
      </c>
      <c r="M29" s="9">
        <f t="shared" si="39"/>
        <v>0</v>
      </c>
      <c r="N29" s="9">
        <f t="shared" si="40"/>
        <v>0</v>
      </c>
      <c r="O29" s="9" t="str">
        <f t="shared" si="5"/>
        <v>Rebecca</v>
      </c>
      <c r="P29" s="9" t="str">
        <f t="shared" si="6"/>
        <v/>
      </c>
      <c r="Q29" s="9" t="str">
        <f t="shared" si="7"/>
        <v/>
      </c>
      <c r="R29" s="9" t="str">
        <f t="shared" si="8"/>
        <v/>
      </c>
      <c r="S29" s="9" t="str">
        <f t="shared" si="9"/>
        <v/>
      </c>
      <c r="T29" s="9" t="b">
        <f>IF(ISERROR(VLOOKUP(O29,'Classes By People'!$A$2:$A$149,1,FALSE)), IF(LEN(O29)=0,TRUE,FALSE),IF(ISERROR(VLOOKUP(Q29,'Classes By People'!$A$2:$A$149,1,FALSE)),IF(LEN(Q29)=0,TRUE,FALSE),IF(ISERROR(VLOOKUP(S29,'Classes By People'!$A$2:$A$149,1,FALSE)),IF(LEN(S29)=0,TRUE,FALSE),TRUE)))</f>
        <v>1</v>
      </c>
      <c r="U29" s="9" t="str">
        <f t="shared" si="10"/>
        <v/>
      </c>
      <c r="V29" s="9" t="str">
        <f t="shared" si="11"/>
        <v/>
      </c>
      <c r="W29" s="9" t="str">
        <f t="shared" si="12"/>
        <v/>
      </c>
      <c r="X29" s="9" t="str">
        <f t="shared" si="13"/>
        <v/>
      </c>
      <c r="Y29" s="9" t="str">
        <f t="shared" si="14"/>
        <v/>
      </c>
      <c r="Z29" s="9" t="b">
        <f>IF(ISERROR(VLOOKUP(U29,'Classes By People'!$A$2:$A$149,1,FALSE)), IF(LEN(U29)=0,TRUE,FALSE),IF(ISERROR(VLOOKUP(W29,'Classes By People'!$A$2:$A$149,1,FALSE)),IF(LEN(W29)=0,TRUE,FALSE),IF(ISERROR(VLOOKUP(Y29,'Classes By People'!$A$2:$A$149,1,FALSE)),IF(LEN(Y29)=0,TRUE,FALSE),TRUE)))</f>
        <v>1</v>
      </c>
      <c r="AA29" s="9" t="str">
        <f t="shared" si="15"/>
        <v/>
      </c>
      <c r="AB29" s="9" t="str">
        <f t="shared" si="16"/>
        <v/>
      </c>
      <c r="AC29" s="9" t="str">
        <f t="shared" si="17"/>
        <v/>
      </c>
      <c r="AD29" s="9" t="str">
        <f t="shared" si="18"/>
        <v/>
      </c>
      <c r="AE29" s="9" t="str">
        <f t="shared" si="19"/>
        <v/>
      </c>
      <c r="AF29" s="9" t="b">
        <f>IF(ISERROR(VLOOKUP(AA29,'Classes By People'!$A$2:$A$149,1,FALSE)), IF(LEN(AA29)=0,TRUE,FALSE),IF(ISERROR(VLOOKUP(AC29,'Classes By People'!$A$2:$A$149,1,FALSE)),IF(LEN(AC29)=0,TRUE,FALSE),IF(ISERROR(VLOOKUP(AE29,'Classes By People'!$A$2:$A$149,1,FALSE)),IF(LEN(AE29)=0,TRUE,FALSE),TRUE)))</f>
        <v>1</v>
      </c>
      <c r="AG29" s="9" t="str">
        <f t="shared" si="20"/>
        <v/>
      </c>
      <c r="AH29" s="9" t="str">
        <f t="shared" si="21"/>
        <v/>
      </c>
      <c r="AI29" s="9" t="str">
        <f t="shared" si="22"/>
        <v/>
      </c>
      <c r="AJ29" s="9" t="str">
        <f t="shared" si="23"/>
        <v/>
      </c>
      <c r="AK29" s="9" t="str">
        <f t="shared" si="24"/>
        <v/>
      </c>
      <c r="AL29" s="9" t="b">
        <f>IF(ISERROR(VLOOKUP(AG29,'Classes By People'!$A$2:$A$149,1,FALSE)), IF(LEN(AG29)=0,TRUE,FALSE),IF(ISERROR(VLOOKUP(AI29,'Classes By People'!$A$2:$A$149,1,FALSE)),IF(LEN(AI29)=0,TRUE,FALSE),IF(ISERROR(VLOOKUP(AK29,'Classes By People'!$A$2:$A$149,1,FALSE)),IF(LEN(AK29)=0,TRUE,FALSE),TRUE)))</f>
        <v>1</v>
      </c>
      <c r="AM29" s="9" t="str">
        <f t="shared" si="25"/>
        <v/>
      </c>
      <c r="AN29" s="9" t="str">
        <f t="shared" si="26"/>
        <v/>
      </c>
      <c r="AO29" s="9" t="str">
        <f t="shared" si="27"/>
        <v/>
      </c>
      <c r="AP29" s="9" t="str">
        <f t="shared" si="28"/>
        <v/>
      </c>
      <c r="AQ29" s="9" t="str">
        <f t="shared" si="29"/>
        <v/>
      </c>
      <c r="AR29" s="9" t="b">
        <f>IF(ISERROR(VLOOKUP(AM29,'Classes By People'!$A$2:$A$149,1,FALSE)), IF(LEN(AM29)=0,TRUE,FALSE),IF(ISERROR(VLOOKUP(AO29,'Classes By People'!$A$2:$A$149,1,FALSE)),IF(LEN(AO29)=0,TRUE,FALSE),IF(ISERROR(VLOOKUP(AQ29,'Classes By People'!$A$2:$A$149,1,FALSE)),IF(LEN(AQ29)=0,TRUE,FALSE),TRUE)))</f>
        <v>1</v>
      </c>
      <c r="AS29" s="10">
        <f t="shared" si="30"/>
        <v>1</v>
      </c>
      <c r="AT29" s="10">
        <f t="shared" si="31"/>
        <v>0</v>
      </c>
      <c r="AU29" s="10">
        <f t="shared" si="32"/>
        <v>0</v>
      </c>
      <c r="AV29" s="10">
        <f t="shared" si="33"/>
        <v>0</v>
      </c>
      <c r="AW29" s="10">
        <f t="shared" si="34"/>
        <v>0</v>
      </c>
      <c r="AX29" s="10" t="str">
        <f t="shared" si="35"/>
        <v>Dance,Yoga,Hilton Dance,12,1,0,0,0,0</v>
      </c>
    </row>
    <row r="30" spans="1:50" ht="33" customHeight="1">
      <c r="A30" s="32" t="s">
        <v>307</v>
      </c>
      <c r="B30" s="32" t="s">
        <v>83</v>
      </c>
      <c r="C30" s="32" t="s">
        <v>427</v>
      </c>
      <c r="D30" s="33">
        <v>8</v>
      </c>
      <c r="E30" s="34"/>
      <c r="F30" s="34"/>
      <c r="G30" s="34" t="s">
        <v>173</v>
      </c>
      <c r="H30" s="34"/>
      <c r="I30" s="34"/>
      <c r="J30" s="9" t="str">
        <f t="shared" si="36"/>
        <v>Jazz</v>
      </c>
      <c r="K30" s="9">
        <f t="shared" si="37"/>
        <v>0</v>
      </c>
      <c r="L30" s="9">
        <f t="shared" si="38"/>
        <v>0</v>
      </c>
      <c r="M30" s="9">
        <f t="shared" si="39"/>
        <v>8</v>
      </c>
      <c r="N30" s="9">
        <f t="shared" si="40"/>
        <v>0</v>
      </c>
      <c r="O30" s="9" t="str">
        <f t="shared" si="5"/>
        <v/>
      </c>
      <c r="P30" s="9" t="str">
        <f t="shared" si="6"/>
        <v/>
      </c>
      <c r="Q30" s="9" t="str">
        <f t="shared" si="7"/>
        <v/>
      </c>
      <c r="R30" s="9" t="str">
        <f t="shared" si="8"/>
        <v/>
      </c>
      <c r="S30" s="9" t="str">
        <f t="shared" si="9"/>
        <v/>
      </c>
      <c r="T30" s="9" t="b">
        <f>IF(ISERROR(VLOOKUP(O30,'Classes By People'!$A$2:$A$149,1,FALSE)), IF(LEN(O30)=0,TRUE,FALSE),IF(ISERROR(VLOOKUP(Q30,'Classes By People'!$A$2:$A$149,1,FALSE)),IF(LEN(Q30)=0,TRUE,FALSE),IF(ISERROR(VLOOKUP(S30,'Classes By People'!$A$2:$A$149,1,FALSE)),IF(LEN(S30)=0,TRUE,FALSE),TRUE)))</f>
        <v>1</v>
      </c>
      <c r="U30" s="9" t="str">
        <f t="shared" si="10"/>
        <v/>
      </c>
      <c r="V30" s="9" t="str">
        <f t="shared" si="11"/>
        <v/>
      </c>
      <c r="W30" s="9" t="str">
        <f t="shared" si="12"/>
        <v/>
      </c>
      <c r="X30" s="9" t="str">
        <f t="shared" si="13"/>
        <v/>
      </c>
      <c r="Y30" s="9" t="str">
        <f t="shared" si="14"/>
        <v/>
      </c>
      <c r="Z30" s="9" t="b">
        <f>IF(ISERROR(VLOOKUP(U30,'Classes By People'!$A$2:$A$149,1,FALSE)), IF(LEN(U30)=0,TRUE,FALSE),IF(ISERROR(VLOOKUP(W30,'Classes By People'!$A$2:$A$149,1,FALSE)),IF(LEN(W30)=0,TRUE,FALSE),IF(ISERROR(VLOOKUP(Y30,'Classes By People'!$A$2:$A$149,1,FALSE)),IF(LEN(Y30)=0,TRUE,FALSE),TRUE)))</f>
        <v>1</v>
      </c>
      <c r="AA30" s="9" t="str">
        <f t="shared" si="15"/>
        <v>Micaela</v>
      </c>
      <c r="AB30" s="9" t="str">
        <f t="shared" si="16"/>
        <v/>
      </c>
      <c r="AC30" s="9" t="str">
        <f t="shared" si="17"/>
        <v/>
      </c>
      <c r="AD30" s="9" t="str">
        <f t="shared" si="18"/>
        <v/>
      </c>
      <c r="AE30" s="9" t="str">
        <f t="shared" si="19"/>
        <v/>
      </c>
      <c r="AF30" s="9" t="b">
        <f>IF(ISERROR(VLOOKUP(AA30,'Classes By People'!$A$2:$A$149,1,FALSE)), IF(LEN(AA30)=0,TRUE,FALSE),IF(ISERROR(VLOOKUP(AC30,'Classes By People'!$A$2:$A$149,1,FALSE)),IF(LEN(AC30)=0,TRUE,FALSE),IF(ISERROR(VLOOKUP(AE30,'Classes By People'!$A$2:$A$149,1,FALSE)),IF(LEN(AE30)=0,TRUE,FALSE),TRUE)))</f>
        <v>1</v>
      </c>
      <c r="AG30" s="9" t="str">
        <f t="shared" si="20"/>
        <v/>
      </c>
      <c r="AH30" s="9" t="str">
        <f t="shared" si="21"/>
        <v/>
      </c>
      <c r="AI30" s="9" t="str">
        <f t="shared" si="22"/>
        <v/>
      </c>
      <c r="AJ30" s="9" t="str">
        <f t="shared" si="23"/>
        <v/>
      </c>
      <c r="AK30" s="9" t="str">
        <f t="shared" si="24"/>
        <v/>
      </c>
      <c r="AL30" s="9" t="b">
        <f>IF(ISERROR(VLOOKUP(AG30,'Classes By People'!$A$2:$A$149,1,FALSE)), IF(LEN(AG30)=0,TRUE,FALSE),IF(ISERROR(VLOOKUP(AI30,'Classes By People'!$A$2:$A$149,1,FALSE)),IF(LEN(AI30)=0,TRUE,FALSE),IF(ISERROR(VLOOKUP(AK30,'Classes By People'!$A$2:$A$149,1,FALSE)),IF(LEN(AK30)=0,TRUE,FALSE),TRUE)))</f>
        <v>1</v>
      </c>
      <c r="AM30" s="9" t="str">
        <f t="shared" si="25"/>
        <v/>
      </c>
      <c r="AN30" s="9" t="str">
        <f t="shared" si="26"/>
        <v/>
      </c>
      <c r="AO30" s="9" t="str">
        <f t="shared" si="27"/>
        <v/>
      </c>
      <c r="AP30" s="9" t="str">
        <f t="shared" si="28"/>
        <v/>
      </c>
      <c r="AQ30" s="9" t="str">
        <f t="shared" si="29"/>
        <v/>
      </c>
      <c r="AR30" s="9" t="b">
        <f>IF(ISERROR(VLOOKUP(AM30,'Classes By People'!$A$2:$A$149,1,FALSE)), IF(LEN(AM30)=0,TRUE,FALSE),IF(ISERROR(VLOOKUP(AO30,'Classes By People'!$A$2:$A$149,1,FALSE)),IF(LEN(AO30)=0,TRUE,FALSE),IF(ISERROR(VLOOKUP(AQ30,'Classes By People'!$A$2:$A$149,1,FALSE)),IF(LEN(AQ30)=0,TRUE,FALSE),TRUE)))</f>
        <v>1</v>
      </c>
      <c r="AS30" s="10">
        <f t="shared" si="30"/>
        <v>0</v>
      </c>
      <c r="AT30" s="10">
        <f t="shared" si="31"/>
        <v>0</v>
      </c>
      <c r="AU30" s="10">
        <f t="shared" si="32"/>
        <v>1</v>
      </c>
      <c r="AV30" s="10">
        <f t="shared" si="33"/>
        <v>0</v>
      </c>
      <c r="AW30" s="10">
        <f t="shared" si="34"/>
        <v>0</v>
      </c>
      <c r="AX30" s="10" t="str">
        <f t="shared" si="35"/>
        <v>Dance,Jazz,Old Dance Studio,8,0,0,1,0,0</v>
      </c>
    </row>
    <row r="31" spans="1:50" ht="33" customHeight="1">
      <c r="A31" s="32" t="s">
        <v>383</v>
      </c>
      <c r="B31" s="32" t="s">
        <v>84</v>
      </c>
      <c r="C31" s="32" t="s">
        <v>324</v>
      </c>
      <c r="D31" s="33">
        <v>6</v>
      </c>
      <c r="E31" s="34" t="s">
        <v>85</v>
      </c>
      <c r="F31" s="34" t="s">
        <v>86</v>
      </c>
      <c r="G31" s="34" t="s">
        <v>87</v>
      </c>
      <c r="H31" s="34" t="s">
        <v>88</v>
      </c>
      <c r="I31" s="34" t="s">
        <v>89</v>
      </c>
      <c r="J31" s="9" t="str">
        <f t="shared" si="36"/>
        <v>Glass Beads</v>
      </c>
      <c r="K31" s="9">
        <f t="shared" si="37"/>
        <v>6</v>
      </c>
      <c r="L31" s="9">
        <f t="shared" si="38"/>
        <v>6</v>
      </c>
      <c r="M31" s="9">
        <f t="shared" si="39"/>
        <v>6</v>
      </c>
      <c r="N31" s="9">
        <f t="shared" si="40"/>
        <v>6</v>
      </c>
      <c r="O31" s="9" t="str">
        <f t="shared" si="5"/>
        <v>Shannon</v>
      </c>
      <c r="P31" s="9" t="str">
        <f t="shared" si="6"/>
        <v>Phillie</v>
      </c>
      <c r="Q31" s="9" t="str">
        <f t="shared" si="7"/>
        <v>Phillie</v>
      </c>
      <c r="R31" s="9" t="str">
        <f t="shared" si="8"/>
        <v/>
      </c>
      <c r="S31" s="9" t="str">
        <f t="shared" si="9"/>
        <v/>
      </c>
      <c r="T31" s="9" t="b">
        <f>IF(ISERROR(VLOOKUP(O31,'Classes By People'!$A$2:$A$149,1,FALSE)), IF(LEN(O31)=0,TRUE,FALSE),IF(ISERROR(VLOOKUP(Q31,'Classes By People'!$A$2:$A$149,1,FALSE)),IF(LEN(Q31)=0,TRUE,FALSE),IF(ISERROR(VLOOKUP(S31,'Classes By People'!$A$2:$A$149,1,FALSE)),IF(LEN(S31)=0,TRUE,FALSE),TRUE)))</f>
        <v>1</v>
      </c>
      <c r="U31" s="9" t="str">
        <f t="shared" si="10"/>
        <v>Denise</v>
      </c>
      <c r="V31" s="9" t="str">
        <f t="shared" si="11"/>
        <v>Melissa</v>
      </c>
      <c r="W31" s="9" t="str">
        <f t="shared" si="12"/>
        <v>Melissa</v>
      </c>
      <c r="X31" s="9" t="str">
        <f t="shared" si="13"/>
        <v/>
      </c>
      <c r="Y31" s="9" t="str">
        <f t="shared" si="14"/>
        <v/>
      </c>
      <c r="Z31" s="9" t="b">
        <f>IF(ISERROR(VLOOKUP(U31,'Classes By People'!$A$2:$A$149,1,FALSE)), IF(LEN(U31)=0,TRUE,FALSE),IF(ISERROR(VLOOKUP(W31,'Classes By People'!$A$2:$A$149,1,FALSE)),IF(LEN(W31)=0,TRUE,FALSE),IF(ISERROR(VLOOKUP(Y31,'Classes By People'!$A$2:$A$149,1,FALSE)),IF(LEN(Y31)=0,TRUE,FALSE),TRUE)))</f>
        <v>1</v>
      </c>
      <c r="AA31" s="9" t="str">
        <f t="shared" si="15"/>
        <v>Shannon</v>
      </c>
      <c r="AB31" s="9" t="str">
        <f t="shared" si="16"/>
        <v>Hilary</v>
      </c>
      <c r="AC31" s="9" t="str">
        <f t="shared" si="17"/>
        <v>Hilary</v>
      </c>
      <c r="AD31" s="9" t="str">
        <f t="shared" si="18"/>
        <v/>
      </c>
      <c r="AE31" s="9" t="str">
        <f t="shared" si="19"/>
        <v/>
      </c>
      <c r="AF31" s="9" t="b">
        <f>IF(ISERROR(VLOOKUP(AA31,'Classes By People'!$A$2:$A$149,1,FALSE)), IF(LEN(AA31)=0,TRUE,FALSE),IF(ISERROR(VLOOKUP(AC31,'Classes By People'!$A$2:$A$149,1,FALSE)),IF(LEN(AC31)=0,TRUE,FALSE),IF(ISERROR(VLOOKUP(AE31,'Classes By People'!$A$2:$A$149,1,FALSE)),IF(LEN(AE31)=0,TRUE,FALSE),TRUE)))</f>
        <v>1</v>
      </c>
      <c r="AG31" s="9" t="str">
        <f t="shared" si="20"/>
        <v>Geeta</v>
      </c>
      <c r="AH31" s="9" t="str">
        <f t="shared" si="21"/>
        <v>SaraPa</v>
      </c>
      <c r="AI31" s="9" t="str">
        <f t="shared" si="22"/>
        <v>SaraPa</v>
      </c>
      <c r="AJ31" s="9" t="str">
        <f t="shared" si="23"/>
        <v/>
      </c>
      <c r="AK31" s="9" t="str">
        <f t="shared" si="24"/>
        <v/>
      </c>
      <c r="AL31" s="9" t="b">
        <f>IF(ISERROR(VLOOKUP(AG31,'Classes By People'!$A$2:$A$149,1,FALSE)), IF(LEN(AG31)=0,TRUE,FALSE),IF(ISERROR(VLOOKUP(AI31,'Classes By People'!$A$2:$A$149,1,FALSE)),IF(LEN(AI31)=0,TRUE,FALSE),IF(ISERROR(VLOOKUP(AK31,'Classes By People'!$A$2:$A$149,1,FALSE)),IF(LEN(AK31)=0,TRUE,FALSE),TRUE)))</f>
        <v>1</v>
      </c>
      <c r="AM31" s="9" t="str">
        <f t="shared" si="25"/>
        <v>Shannon</v>
      </c>
      <c r="AN31" s="9" t="str">
        <f t="shared" si="26"/>
        <v>Jack</v>
      </c>
      <c r="AO31" s="9" t="str">
        <f t="shared" si="27"/>
        <v>Jack</v>
      </c>
      <c r="AP31" s="9" t="str">
        <f t="shared" si="28"/>
        <v/>
      </c>
      <c r="AQ31" s="9" t="str">
        <f t="shared" si="29"/>
        <v/>
      </c>
      <c r="AR31" s="9" t="b">
        <f>IF(ISERROR(VLOOKUP(AM31,'Classes By People'!$A$2:$A$149,1,FALSE)), IF(LEN(AM31)=0,TRUE,FALSE),IF(ISERROR(VLOOKUP(AO31,'Classes By People'!$A$2:$A$149,1,FALSE)),IF(LEN(AO31)=0,TRUE,FALSE),IF(ISERROR(VLOOKUP(AQ31,'Classes By People'!$A$2:$A$149,1,FALSE)),IF(LEN(AQ31)=0,TRUE,FALSE),TRUE)))</f>
        <v>1</v>
      </c>
      <c r="AS31" s="10">
        <f t="shared" si="30"/>
        <v>1</v>
      </c>
      <c r="AT31" s="10">
        <f t="shared" si="31"/>
        <v>1</v>
      </c>
      <c r="AU31" s="10">
        <f t="shared" si="32"/>
        <v>1</v>
      </c>
      <c r="AV31" s="10">
        <f t="shared" si="33"/>
        <v>1</v>
      </c>
      <c r="AW31" s="10">
        <f t="shared" si="34"/>
        <v>1</v>
      </c>
      <c r="AX31" s="10" t="str">
        <f t="shared" si="35"/>
        <v>Glass,Glass Beads,Glass bead Studio,6,1,1,1,1,1</v>
      </c>
    </row>
    <row r="32" spans="1:50" ht="33" customHeight="1">
      <c r="A32" s="32" t="s">
        <v>383</v>
      </c>
      <c r="B32" s="32" t="s">
        <v>90</v>
      </c>
      <c r="C32" s="32" t="s">
        <v>349</v>
      </c>
      <c r="D32" s="33">
        <v>6</v>
      </c>
      <c r="E32" s="34" t="s">
        <v>67</v>
      </c>
      <c r="F32" s="34" t="s">
        <v>91</v>
      </c>
      <c r="G32" s="34" t="s">
        <v>265</v>
      </c>
      <c r="H32" s="34"/>
      <c r="I32" s="34"/>
      <c r="J32" s="9" t="str">
        <f t="shared" si="36"/>
        <v>Fusing</v>
      </c>
      <c r="K32" s="9">
        <f t="shared" si="37"/>
        <v>6</v>
      </c>
      <c r="L32" s="9">
        <f t="shared" si="38"/>
        <v>6</v>
      </c>
      <c r="M32" s="9">
        <f t="shared" si="39"/>
        <v>6</v>
      </c>
      <c r="N32" s="9">
        <f t="shared" si="40"/>
        <v>0</v>
      </c>
      <c r="O32" s="9" t="str">
        <f t="shared" si="5"/>
        <v>Jenny</v>
      </c>
      <c r="P32" s="9" t="str">
        <f t="shared" si="6"/>
        <v/>
      </c>
      <c r="Q32" s="9" t="str">
        <f t="shared" si="7"/>
        <v/>
      </c>
      <c r="R32" s="9" t="str">
        <f t="shared" si="8"/>
        <v/>
      </c>
      <c r="S32" s="9" t="str">
        <f t="shared" si="9"/>
        <v/>
      </c>
      <c r="T32" s="9" t="b">
        <f>IF(ISERROR(VLOOKUP(O32,'Classes By People'!$A$2:$A$149,1,FALSE)), IF(LEN(O32)=0,TRUE,FALSE),IF(ISERROR(VLOOKUP(Q32,'Classes By People'!$A$2:$A$149,1,FALSE)),IF(LEN(Q32)=0,TRUE,FALSE),IF(ISERROR(VLOOKUP(S32,'Classes By People'!$A$2:$A$149,1,FALSE)),IF(LEN(S32)=0,TRUE,FALSE),TRUE)))</f>
        <v>1</v>
      </c>
      <c r="U32" s="9" t="str">
        <f t="shared" si="10"/>
        <v>Hanum</v>
      </c>
      <c r="V32" s="9" t="str">
        <f t="shared" si="11"/>
        <v/>
      </c>
      <c r="W32" s="9" t="str">
        <f t="shared" si="12"/>
        <v/>
      </c>
      <c r="X32" s="9" t="str">
        <f t="shared" si="13"/>
        <v/>
      </c>
      <c r="Y32" s="9" t="str">
        <f t="shared" si="14"/>
        <v/>
      </c>
      <c r="Z32" s="9" t="b">
        <f>IF(ISERROR(VLOOKUP(U32,'Classes By People'!$A$2:$A$149,1,FALSE)), IF(LEN(U32)=0,TRUE,FALSE),IF(ISERROR(VLOOKUP(W32,'Classes By People'!$A$2:$A$149,1,FALSE)),IF(LEN(W32)=0,TRUE,FALSE),IF(ISERROR(VLOOKUP(Y32,'Classes By People'!$A$2:$A$149,1,FALSE)),IF(LEN(Y32)=0,TRUE,FALSE),TRUE)))</f>
        <v>1</v>
      </c>
      <c r="AA32" s="9" t="str">
        <f t="shared" si="15"/>
        <v>Casey</v>
      </c>
      <c r="AB32" s="9" t="str">
        <f t="shared" si="16"/>
        <v/>
      </c>
      <c r="AC32" s="9" t="str">
        <f t="shared" si="17"/>
        <v/>
      </c>
      <c r="AD32" s="9" t="str">
        <f t="shared" si="18"/>
        <v/>
      </c>
      <c r="AE32" s="9" t="str">
        <f t="shared" si="19"/>
        <v/>
      </c>
      <c r="AF32" s="9" t="b">
        <f>IF(ISERROR(VLOOKUP(AA32,'Classes By People'!$A$2:$A$149,1,FALSE)), IF(LEN(AA32)=0,TRUE,FALSE),IF(ISERROR(VLOOKUP(AC32,'Classes By People'!$A$2:$A$149,1,FALSE)),IF(LEN(AC32)=0,TRUE,FALSE),IF(ISERROR(VLOOKUP(AE32,'Classes By People'!$A$2:$A$149,1,FALSE)),IF(LEN(AE32)=0,TRUE,FALSE),TRUE)))</f>
        <v>1</v>
      </c>
      <c r="AG32" s="9" t="str">
        <f t="shared" si="20"/>
        <v/>
      </c>
      <c r="AH32" s="9" t="str">
        <f t="shared" si="21"/>
        <v/>
      </c>
      <c r="AI32" s="9" t="str">
        <f t="shared" si="22"/>
        <v/>
      </c>
      <c r="AJ32" s="9" t="str">
        <f t="shared" si="23"/>
        <v/>
      </c>
      <c r="AK32" s="9" t="str">
        <f t="shared" si="24"/>
        <v/>
      </c>
      <c r="AL32" s="9" t="b">
        <f>IF(ISERROR(VLOOKUP(AG32,'Classes By People'!$A$2:$A$149,1,FALSE)), IF(LEN(AG32)=0,TRUE,FALSE),IF(ISERROR(VLOOKUP(AI32,'Classes By People'!$A$2:$A$149,1,FALSE)),IF(LEN(AI32)=0,TRUE,FALSE),IF(ISERROR(VLOOKUP(AK32,'Classes By People'!$A$2:$A$149,1,FALSE)),IF(LEN(AK32)=0,TRUE,FALSE),TRUE)))</f>
        <v>1</v>
      </c>
      <c r="AM32" s="9" t="str">
        <f t="shared" si="25"/>
        <v/>
      </c>
      <c r="AN32" s="9" t="str">
        <f t="shared" si="26"/>
        <v/>
      </c>
      <c r="AO32" s="9" t="str">
        <f t="shared" si="27"/>
        <v/>
      </c>
      <c r="AP32" s="9" t="str">
        <f t="shared" si="28"/>
        <v/>
      </c>
      <c r="AQ32" s="9" t="str">
        <f t="shared" si="29"/>
        <v/>
      </c>
      <c r="AR32" s="9" t="b">
        <f>IF(ISERROR(VLOOKUP(AM32,'Classes By People'!$A$2:$A$149,1,FALSE)), IF(LEN(AM32)=0,TRUE,FALSE),IF(ISERROR(VLOOKUP(AO32,'Classes By People'!$A$2:$A$149,1,FALSE)),IF(LEN(AO32)=0,TRUE,FALSE),IF(ISERROR(VLOOKUP(AQ32,'Classes By People'!$A$2:$A$149,1,FALSE)),IF(LEN(AQ32)=0,TRUE,FALSE),TRUE)))</f>
        <v>1</v>
      </c>
      <c r="AS32" s="10">
        <f t="shared" si="30"/>
        <v>1</v>
      </c>
      <c r="AT32" s="10">
        <f t="shared" si="31"/>
        <v>1</v>
      </c>
      <c r="AU32" s="10">
        <f t="shared" si="32"/>
        <v>1</v>
      </c>
      <c r="AV32" s="10">
        <f t="shared" si="33"/>
        <v>0</v>
      </c>
      <c r="AW32" s="10">
        <f t="shared" si="34"/>
        <v>0</v>
      </c>
      <c r="AX32" s="10" t="str">
        <f t="shared" si="35"/>
        <v>Glass,Fusing,Hilton 2,6,1,1,1,0,0</v>
      </c>
    </row>
    <row r="33" spans="1:50" ht="33" customHeight="1">
      <c r="A33" s="32" t="s">
        <v>383</v>
      </c>
      <c r="B33" s="32" t="s">
        <v>92</v>
      </c>
      <c r="C33" s="32" t="s">
        <v>344</v>
      </c>
      <c r="D33" s="33">
        <v>6</v>
      </c>
      <c r="E33" s="34" t="s">
        <v>93</v>
      </c>
      <c r="F33" s="34" t="s">
        <v>94</v>
      </c>
      <c r="G33" s="34" t="s">
        <v>59</v>
      </c>
      <c r="H33" s="34" t="s">
        <v>95</v>
      </c>
      <c r="I33" s="34"/>
      <c r="J33" s="9" t="str">
        <f t="shared" si="36"/>
        <v>Mosaics</v>
      </c>
      <c r="K33" s="9">
        <f t="shared" si="37"/>
        <v>6</v>
      </c>
      <c r="L33" s="9">
        <f t="shared" si="38"/>
        <v>6</v>
      </c>
      <c r="M33" s="9">
        <f t="shared" si="39"/>
        <v>6</v>
      </c>
      <c r="N33" s="9">
        <f t="shared" si="40"/>
        <v>6</v>
      </c>
      <c r="O33" s="9" t="str">
        <f t="shared" si="5"/>
        <v>Cassie</v>
      </c>
      <c r="P33" s="9" t="str">
        <f t="shared" si="6"/>
        <v>Stef</v>
      </c>
      <c r="Q33" s="9" t="str">
        <f t="shared" si="7"/>
        <v>Stef</v>
      </c>
      <c r="R33" s="9" t="str">
        <f t="shared" si="8"/>
        <v/>
      </c>
      <c r="S33" s="9" t="str">
        <f t="shared" si="9"/>
        <v/>
      </c>
      <c r="T33" s="9" t="b">
        <f>IF(ISERROR(VLOOKUP(O33,'Classes By People'!$A$2:$A$149,1,FALSE)), IF(LEN(O33)=0,TRUE,FALSE),IF(ISERROR(VLOOKUP(Q33,'Classes By People'!$A$2:$A$149,1,FALSE)),IF(LEN(Q33)=0,TRUE,FALSE),IF(ISERROR(VLOOKUP(S33,'Classes By People'!$A$2:$A$149,1,FALSE)),IF(LEN(S33)=0,TRUE,FALSE),TRUE)))</f>
        <v>1</v>
      </c>
      <c r="U33" s="9" t="str">
        <f t="shared" si="10"/>
        <v>Casey</v>
      </c>
      <c r="V33" s="9" t="str">
        <f t="shared" si="11"/>
        <v xml:space="preserve">Alicia </v>
      </c>
      <c r="W33" s="9" t="str">
        <f t="shared" si="12"/>
        <v>Alicia</v>
      </c>
      <c r="X33" s="9" t="str">
        <f t="shared" si="13"/>
        <v/>
      </c>
      <c r="Y33" s="9" t="str">
        <f t="shared" si="14"/>
        <v/>
      </c>
      <c r="Z33" s="9" t="b">
        <f>IF(ISERROR(VLOOKUP(U33,'Classes By People'!$A$2:$A$149,1,FALSE)), IF(LEN(U33)=0,TRUE,FALSE),IF(ISERROR(VLOOKUP(W33,'Classes By People'!$A$2:$A$149,1,FALSE)),IF(LEN(W33)=0,TRUE,FALSE),IF(ISERROR(VLOOKUP(Y33,'Classes By People'!$A$2:$A$149,1,FALSE)),IF(LEN(Y33)=0,TRUE,FALSE),TRUE)))</f>
        <v>1</v>
      </c>
      <c r="AA33" s="9" t="str">
        <f t="shared" si="15"/>
        <v>Zack</v>
      </c>
      <c r="AB33" s="9" t="str">
        <f t="shared" si="16"/>
        <v>GraceG</v>
      </c>
      <c r="AC33" s="9" t="str">
        <f t="shared" si="17"/>
        <v>GraceG</v>
      </c>
      <c r="AD33" s="9" t="str">
        <f t="shared" si="18"/>
        <v/>
      </c>
      <c r="AE33" s="9" t="str">
        <f t="shared" si="19"/>
        <v/>
      </c>
      <c r="AF33" s="9" t="b">
        <f>IF(ISERROR(VLOOKUP(AA33,'Classes By People'!$A$2:$A$149,1,FALSE)), IF(LEN(AA33)=0,TRUE,FALSE),IF(ISERROR(VLOOKUP(AC33,'Classes By People'!$A$2:$A$149,1,FALSE)),IF(LEN(AC33)=0,TRUE,FALSE),IF(ISERROR(VLOOKUP(AE33,'Classes By People'!$A$2:$A$149,1,FALSE)),IF(LEN(AE33)=0,TRUE,FALSE),TRUE)))</f>
        <v>1</v>
      </c>
      <c r="AG33" s="9" t="str">
        <f t="shared" si="20"/>
        <v>Stef</v>
      </c>
      <c r="AH33" s="9" t="str">
        <f t="shared" si="21"/>
        <v>Tavis</v>
      </c>
      <c r="AI33" s="9" t="str">
        <f t="shared" si="22"/>
        <v>Tavis</v>
      </c>
      <c r="AJ33" s="9" t="str">
        <f t="shared" si="23"/>
        <v/>
      </c>
      <c r="AK33" s="9" t="str">
        <f t="shared" si="24"/>
        <v/>
      </c>
      <c r="AL33" s="9" t="b">
        <f>IF(ISERROR(VLOOKUP(AG33,'Classes By People'!$A$2:$A$149,1,FALSE)), IF(LEN(AG33)=0,TRUE,FALSE),IF(ISERROR(VLOOKUP(AI33,'Classes By People'!$A$2:$A$149,1,FALSE)),IF(LEN(AI33)=0,TRUE,FALSE),IF(ISERROR(VLOOKUP(AK33,'Classes By People'!$A$2:$A$149,1,FALSE)),IF(LEN(AK33)=0,TRUE,FALSE),TRUE)))</f>
        <v>1</v>
      </c>
      <c r="AM33" s="9" t="str">
        <f t="shared" si="25"/>
        <v/>
      </c>
      <c r="AN33" s="9" t="str">
        <f t="shared" si="26"/>
        <v/>
      </c>
      <c r="AO33" s="9" t="str">
        <f t="shared" si="27"/>
        <v/>
      </c>
      <c r="AP33" s="9" t="str">
        <f t="shared" si="28"/>
        <v/>
      </c>
      <c r="AQ33" s="9" t="str">
        <f t="shared" si="29"/>
        <v/>
      </c>
      <c r="AR33" s="9" t="b">
        <f>IF(ISERROR(VLOOKUP(AM33,'Classes By People'!$A$2:$A$149,1,FALSE)), IF(LEN(AM33)=0,TRUE,FALSE),IF(ISERROR(VLOOKUP(AO33,'Classes By People'!$A$2:$A$149,1,FALSE)),IF(LEN(AO33)=0,TRUE,FALSE),IF(ISERROR(VLOOKUP(AQ33,'Classes By People'!$A$2:$A$149,1,FALSE)),IF(LEN(AQ33)=0,TRUE,FALSE),TRUE)))</f>
        <v>1</v>
      </c>
      <c r="AS33" s="10">
        <f t="shared" si="30"/>
        <v>1</v>
      </c>
      <c r="AT33" s="10">
        <f t="shared" si="31"/>
        <v>1</v>
      </c>
      <c r="AU33" s="10">
        <f t="shared" si="32"/>
        <v>1</v>
      </c>
      <c r="AV33" s="10">
        <f t="shared" si="33"/>
        <v>1</v>
      </c>
      <c r="AW33" s="10">
        <f t="shared" si="34"/>
        <v>0</v>
      </c>
      <c r="AX33" s="10" t="str">
        <f t="shared" si="35"/>
        <v>Glass,Mosaics,Garage 2,6,1,1,1,1,0</v>
      </c>
    </row>
    <row r="34" spans="1:50" ht="33" customHeight="1">
      <c r="A34" s="32" t="s">
        <v>383</v>
      </c>
      <c r="B34" s="32" t="s">
        <v>96</v>
      </c>
      <c r="C34" s="32" t="s">
        <v>343</v>
      </c>
      <c r="D34" s="33">
        <v>6</v>
      </c>
      <c r="E34" s="34"/>
      <c r="F34" s="34" t="s">
        <v>60</v>
      </c>
      <c r="G34" s="34" t="s">
        <v>97</v>
      </c>
      <c r="H34" s="34"/>
      <c r="I34" s="34"/>
      <c r="J34" s="9" t="str">
        <f t="shared" si="36"/>
        <v>Stained Glass</v>
      </c>
      <c r="K34" s="9">
        <f t="shared" si="37"/>
        <v>0</v>
      </c>
      <c r="L34" s="9">
        <f t="shared" si="38"/>
        <v>6</v>
      </c>
      <c r="M34" s="9">
        <f t="shared" si="39"/>
        <v>6</v>
      </c>
      <c r="N34" s="9">
        <f t="shared" si="40"/>
        <v>0</v>
      </c>
      <c r="O34" s="9" t="str">
        <f t="shared" si="5"/>
        <v/>
      </c>
      <c r="P34" s="9" t="str">
        <f t="shared" si="6"/>
        <v/>
      </c>
      <c r="Q34" s="9" t="str">
        <f t="shared" si="7"/>
        <v/>
      </c>
      <c r="R34" s="9" t="str">
        <f t="shared" si="8"/>
        <v/>
      </c>
      <c r="S34" s="9" t="str">
        <f t="shared" si="9"/>
        <v/>
      </c>
      <c r="T34" s="9" t="b">
        <f>IF(ISERROR(VLOOKUP(O34,'Classes By People'!$A$2:$A$149,1,FALSE)), IF(LEN(O34)=0,TRUE,FALSE),IF(ISERROR(VLOOKUP(Q34,'Classes By People'!$A$2:$A$149,1,FALSE)),IF(LEN(Q34)=0,TRUE,FALSE),IF(ISERROR(VLOOKUP(S34,'Classes By People'!$A$2:$A$149,1,FALSE)),IF(LEN(S34)=0,TRUE,FALSE),TRUE)))</f>
        <v>1</v>
      </c>
      <c r="U34" s="9" t="str">
        <f t="shared" si="10"/>
        <v>Stef</v>
      </c>
      <c r="V34" s="9" t="str">
        <f t="shared" si="11"/>
        <v>Zack</v>
      </c>
      <c r="W34" s="9" t="str">
        <f t="shared" si="12"/>
        <v>Zack</v>
      </c>
      <c r="X34" s="9" t="str">
        <f t="shared" si="13"/>
        <v/>
      </c>
      <c r="Y34" s="9" t="str">
        <f t="shared" si="14"/>
        <v/>
      </c>
      <c r="Z34" s="9" t="b">
        <f>IF(ISERROR(VLOOKUP(U34,'Classes By People'!$A$2:$A$149,1,FALSE)), IF(LEN(U34)=0,TRUE,FALSE),IF(ISERROR(VLOOKUP(W34,'Classes By People'!$A$2:$A$149,1,FALSE)),IF(LEN(W34)=0,TRUE,FALSE),IF(ISERROR(VLOOKUP(Y34,'Classes By People'!$A$2:$A$149,1,FALSE)),IF(LEN(Y34)=0,TRUE,FALSE),TRUE)))</f>
        <v>1</v>
      </c>
      <c r="AA34" s="9" t="str">
        <f t="shared" si="15"/>
        <v>Stephanie</v>
      </c>
      <c r="AB34" s="9" t="str">
        <f t="shared" si="16"/>
        <v>Stef</v>
      </c>
      <c r="AC34" s="9" t="str">
        <f t="shared" si="17"/>
        <v>Stef</v>
      </c>
      <c r="AD34" s="9" t="str">
        <f t="shared" si="18"/>
        <v/>
      </c>
      <c r="AE34" s="9" t="str">
        <f t="shared" si="19"/>
        <v/>
      </c>
      <c r="AF34" s="9" t="b">
        <f>IF(ISERROR(VLOOKUP(AA34,'Classes By People'!$A$2:$A$149,1,FALSE)), IF(LEN(AA34)=0,TRUE,FALSE),IF(ISERROR(VLOOKUP(AC34,'Classes By People'!$A$2:$A$149,1,FALSE)),IF(LEN(AC34)=0,TRUE,FALSE),IF(ISERROR(VLOOKUP(AE34,'Classes By People'!$A$2:$A$149,1,FALSE)),IF(LEN(AE34)=0,TRUE,FALSE),TRUE)))</f>
        <v>1</v>
      </c>
      <c r="AG34" s="9" t="str">
        <f t="shared" si="20"/>
        <v/>
      </c>
      <c r="AH34" s="9" t="str">
        <f t="shared" si="21"/>
        <v/>
      </c>
      <c r="AI34" s="9" t="str">
        <f t="shared" si="22"/>
        <v/>
      </c>
      <c r="AJ34" s="9" t="str">
        <f t="shared" si="23"/>
        <v/>
      </c>
      <c r="AK34" s="9" t="str">
        <f t="shared" si="24"/>
        <v/>
      </c>
      <c r="AL34" s="9" t="b">
        <f>IF(ISERROR(VLOOKUP(AG34,'Classes By People'!$A$2:$A$149,1,FALSE)), IF(LEN(AG34)=0,TRUE,FALSE),IF(ISERROR(VLOOKUP(AI34,'Classes By People'!$A$2:$A$149,1,FALSE)),IF(LEN(AI34)=0,TRUE,FALSE),IF(ISERROR(VLOOKUP(AK34,'Classes By People'!$A$2:$A$149,1,FALSE)),IF(LEN(AK34)=0,TRUE,FALSE),TRUE)))</f>
        <v>1</v>
      </c>
      <c r="AM34" s="9" t="str">
        <f t="shared" si="25"/>
        <v/>
      </c>
      <c r="AN34" s="9" t="str">
        <f t="shared" si="26"/>
        <v/>
      </c>
      <c r="AO34" s="9" t="str">
        <f t="shared" si="27"/>
        <v/>
      </c>
      <c r="AP34" s="9" t="str">
        <f t="shared" si="28"/>
        <v/>
      </c>
      <c r="AQ34" s="9" t="str">
        <f t="shared" si="29"/>
        <v/>
      </c>
      <c r="AR34" s="9" t="b">
        <f>IF(ISERROR(VLOOKUP(AM34,'Classes By People'!$A$2:$A$149,1,FALSE)), IF(LEN(AM34)=0,TRUE,FALSE),IF(ISERROR(VLOOKUP(AO34,'Classes By People'!$A$2:$A$149,1,FALSE)),IF(LEN(AO34)=0,TRUE,FALSE),IF(ISERROR(VLOOKUP(AQ34,'Classes By People'!$A$2:$A$149,1,FALSE)),IF(LEN(AQ34)=0,TRUE,FALSE),TRUE)))</f>
        <v>1</v>
      </c>
      <c r="AS34" s="10">
        <f t="shared" si="30"/>
        <v>0</v>
      </c>
      <c r="AT34" s="10">
        <f t="shared" si="31"/>
        <v>1</v>
      </c>
      <c r="AU34" s="10">
        <f t="shared" si="32"/>
        <v>1</v>
      </c>
      <c r="AV34" s="10">
        <f t="shared" si="33"/>
        <v>0</v>
      </c>
      <c r="AW34" s="10">
        <f t="shared" si="34"/>
        <v>0</v>
      </c>
      <c r="AX34" s="10" t="str">
        <f t="shared" si="35"/>
        <v>Glass,Stained Glass,Garage 1,6,0,1,1,0,0</v>
      </c>
    </row>
    <row r="35" spans="1:50" ht="33" customHeight="1">
      <c r="A35" s="32" t="s">
        <v>383</v>
      </c>
      <c r="B35" s="32" t="s">
        <v>98</v>
      </c>
      <c r="C35" s="32" t="s">
        <v>320</v>
      </c>
      <c r="D35" s="33">
        <v>6</v>
      </c>
      <c r="E35" s="34" t="s">
        <v>99</v>
      </c>
      <c r="F35" s="34" t="s">
        <v>100</v>
      </c>
      <c r="G35" s="34" t="s">
        <v>101</v>
      </c>
      <c r="H35" s="34" t="s">
        <v>102</v>
      </c>
      <c r="I35" s="34"/>
      <c r="J35" s="9" t="str">
        <f t="shared" si="36"/>
        <v>Stained Glass a</v>
      </c>
      <c r="K35" s="9">
        <f t="shared" si="37"/>
        <v>6</v>
      </c>
      <c r="L35" s="9">
        <f t="shared" si="38"/>
        <v>6</v>
      </c>
      <c r="M35" s="9">
        <f t="shared" si="39"/>
        <v>6</v>
      </c>
      <c r="N35" s="9">
        <f t="shared" si="40"/>
        <v>6</v>
      </c>
      <c r="O35" s="9" t="str">
        <f t="shared" si="5"/>
        <v>Katie</v>
      </c>
      <c r="P35" s="9" t="str">
        <f t="shared" si="6"/>
        <v>GraceB</v>
      </c>
      <c r="Q35" s="9" t="str">
        <f t="shared" si="7"/>
        <v>GraceB</v>
      </c>
      <c r="R35" s="9" t="str">
        <f t="shared" si="8"/>
        <v/>
      </c>
      <c r="S35" s="9" t="str">
        <f t="shared" si="9"/>
        <v/>
      </c>
      <c r="T35" s="9" t="b">
        <f>IF(ISERROR(VLOOKUP(O35,'Classes By People'!$A$2:$A$149,1,FALSE)), IF(LEN(O35)=0,TRUE,FALSE),IF(ISERROR(VLOOKUP(Q35,'Classes By People'!$A$2:$A$149,1,FALSE)),IF(LEN(Q35)=0,TRUE,FALSE),IF(ISERROR(VLOOKUP(S35,'Classes By People'!$A$2:$A$149,1,FALSE)),IF(LEN(S35)=0,TRUE,FALSE),TRUE)))</f>
        <v>1</v>
      </c>
      <c r="U35" s="9" t="str">
        <f t="shared" si="10"/>
        <v>Emma</v>
      </c>
      <c r="V35" s="9" t="str">
        <f t="shared" si="11"/>
        <v>Abigail</v>
      </c>
      <c r="W35" s="9" t="str">
        <f t="shared" si="12"/>
        <v>Abigail</v>
      </c>
      <c r="X35" s="9" t="str">
        <f t="shared" si="13"/>
        <v/>
      </c>
      <c r="Y35" s="9" t="str">
        <f t="shared" si="14"/>
        <v/>
      </c>
      <c r="Z35" s="9" t="b">
        <f>IF(ISERROR(VLOOKUP(U35,'Classes By People'!$A$2:$A$149,1,FALSE)), IF(LEN(U35)=0,TRUE,FALSE),IF(ISERROR(VLOOKUP(W35,'Classes By People'!$A$2:$A$149,1,FALSE)),IF(LEN(W35)=0,TRUE,FALSE),IF(ISERROR(VLOOKUP(Y35,'Classes By People'!$A$2:$A$149,1,FALSE)),IF(LEN(Y35)=0,TRUE,FALSE),TRUE)))</f>
        <v>1</v>
      </c>
      <c r="AA35" s="9" t="str">
        <f t="shared" si="15"/>
        <v>Kelci</v>
      </c>
      <c r="AB35" s="9" t="str">
        <f t="shared" si="16"/>
        <v>Alicia</v>
      </c>
      <c r="AC35" s="9" t="str">
        <f t="shared" si="17"/>
        <v>Alicia</v>
      </c>
      <c r="AD35" s="9" t="str">
        <f t="shared" si="18"/>
        <v/>
      </c>
      <c r="AE35" s="9" t="str">
        <f t="shared" si="19"/>
        <v/>
      </c>
      <c r="AF35" s="9" t="b">
        <f>IF(ISERROR(VLOOKUP(AA35,'Classes By People'!$A$2:$A$149,1,FALSE)), IF(LEN(AA35)=0,TRUE,FALSE),IF(ISERROR(VLOOKUP(AC35,'Classes By People'!$A$2:$A$149,1,FALSE)),IF(LEN(AC35)=0,TRUE,FALSE),IF(ISERROR(VLOOKUP(AE35,'Classes By People'!$A$2:$A$149,1,FALSE)),IF(LEN(AE35)=0,TRUE,FALSE),TRUE)))</f>
        <v>1</v>
      </c>
      <c r="AG35" s="9" t="str">
        <f t="shared" si="20"/>
        <v>Stephanie</v>
      </c>
      <c r="AH35" s="9" t="str">
        <f t="shared" si="21"/>
        <v xml:space="preserve">Alicia </v>
      </c>
      <c r="AI35" s="9" t="str">
        <f t="shared" si="22"/>
        <v>Alicia</v>
      </c>
      <c r="AJ35" s="9" t="str">
        <f t="shared" si="23"/>
        <v/>
      </c>
      <c r="AK35" s="9" t="str">
        <f t="shared" si="24"/>
        <v/>
      </c>
      <c r="AL35" s="9" t="b">
        <f>IF(ISERROR(VLOOKUP(AG35,'Classes By People'!$A$2:$A$149,1,FALSE)), IF(LEN(AG35)=0,TRUE,FALSE),IF(ISERROR(VLOOKUP(AI35,'Classes By People'!$A$2:$A$149,1,FALSE)),IF(LEN(AI35)=0,TRUE,FALSE),IF(ISERROR(VLOOKUP(AK35,'Classes By People'!$A$2:$A$149,1,FALSE)),IF(LEN(AK35)=0,TRUE,FALSE),TRUE)))</f>
        <v>1</v>
      </c>
      <c r="AM35" s="9" t="str">
        <f t="shared" si="25"/>
        <v/>
      </c>
      <c r="AN35" s="9" t="str">
        <f t="shared" si="26"/>
        <v/>
      </c>
      <c r="AO35" s="9" t="str">
        <f t="shared" si="27"/>
        <v/>
      </c>
      <c r="AP35" s="9" t="str">
        <f t="shared" si="28"/>
        <v/>
      </c>
      <c r="AQ35" s="9" t="str">
        <f t="shared" si="29"/>
        <v/>
      </c>
      <c r="AR35" s="9" t="b">
        <f>IF(ISERROR(VLOOKUP(AM35,'Classes By People'!$A$2:$A$149,1,FALSE)), IF(LEN(AM35)=0,TRUE,FALSE),IF(ISERROR(VLOOKUP(AO35,'Classes By People'!$A$2:$A$149,1,FALSE)),IF(LEN(AO35)=0,TRUE,FALSE),IF(ISERROR(VLOOKUP(AQ35,'Classes By People'!$A$2:$A$149,1,FALSE)),IF(LEN(AQ35)=0,TRUE,FALSE),TRUE)))</f>
        <v>1</v>
      </c>
      <c r="AS35" s="10">
        <f t="shared" si="30"/>
        <v>1</v>
      </c>
      <c r="AT35" s="10">
        <f t="shared" si="31"/>
        <v>1</v>
      </c>
      <c r="AU35" s="10">
        <f t="shared" si="32"/>
        <v>1</v>
      </c>
      <c r="AV35" s="10">
        <f t="shared" si="33"/>
        <v>1</v>
      </c>
      <c r="AW35" s="10">
        <f t="shared" si="34"/>
        <v>0</v>
      </c>
      <c r="AX35" s="10" t="str">
        <f t="shared" si="35"/>
        <v>Glass,Stained Glass a,Hilton 1,6,1,1,1,1,0</v>
      </c>
    </row>
    <row r="36" spans="1:50" ht="33" customHeight="1">
      <c r="A36" s="32" t="s">
        <v>383</v>
      </c>
      <c r="B36" s="32" t="s">
        <v>103</v>
      </c>
      <c r="C36" s="32" t="s">
        <v>310</v>
      </c>
      <c r="D36" s="33">
        <v>0</v>
      </c>
      <c r="E36" s="34" t="s">
        <v>663</v>
      </c>
      <c r="F36" s="34" t="s">
        <v>67</v>
      </c>
      <c r="G36" s="34" t="s">
        <v>278</v>
      </c>
      <c r="H36" s="34" t="s">
        <v>296</v>
      </c>
      <c r="I36" s="34"/>
      <c r="J36" s="9" t="str">
        <f t="shared" si="36"/>
        <v>Glass Chimes</v>
      </c>
      <c r="K36" s="9">
        <f t="shared" si="37"/>
        <v>0</v>
      </c>
      <c r="L36" s="9">
        <f t="shared" si="38"/>
        <v>0</v>
      </c>
      <c r="M36" s="9">
        <f t="shared" si="39"/>
        <v>0</v>
      </c>
      <c r="N36" s="9">
        <f t="shared" si="40"/>
        <v>0</v>
      </c>
      <c r="O36" s="9" t="str">
        <f t="shared" si="5"/>
        <v>Jack</v>
      </c>
      <c r="P36" s="9" t="str">
        <f t="shared" si="6"/>
        <v/>
      </c>
      <c r="Q36" s="9" t="str">
        <f t="shared" si="7"/>
        <v/>
      </c>
      <c r="R36" s="9" t="str">
        <f t="shared" si="8"/>
        <v/>
      </c>
      <c r="S36" s="9" t="str">
        <f t="shared" si="9"/>
        <v/>
      </c>
      <c r="T36" s="9" t="b">
        <f>IF(ISERROR(VLOOKUP(O36,'Classes By People'!$A$2:$A$149,1,FALSE)), IF(LEN(O36)=0,TRUE,FALSE),IF(ISERROR(VLOOKUP(Q36,'Classes By People'!$A$2:$A$149,1,FALSE)),IF(LEN(Q36)=0,TRUE,FALSE),IF(ISERROR(VLOOKUP(S36,'Classes By People'!$A$2:$A$149,1,FALSE)),IF(LEN(S36)=0,TRUE,FALSE),TRUE)))</f>
        <v>1</v>
      </c>
      <c r="U36" s="9" t="str">
        <f t="shared" si="10"/>
        <v>Jenny</v>
      </c>
      <c r="V36" s="9" t="str">
        <f t="shared" si="11"/>
        <v/>
      </c>
      <c r="W36" s="9" t="str">
        <f t="shared" si="12"/>
        <v/>
      </c>
      <c r="X36" s="9" t="str">
        <f t="shared" si="13"/>
        <v/>
      </c>
      <c r="Y36" s="9" t="str">
        <f t="shared" si="14"/>
        <v/>
      </c>
      <c r="Z36" s="9" t="b">
        <f>IF(ISERROR(VLOOKUP(U36,'Classes By People'!$A$2:$A$149,1,FALSE)), IF(LEN(U36)=0,TRUE,FALSE),IF(ISERROR(VLOOKUP(W36,'Classes By People'!$A$2:$A$149,1,FALSE)),IF(LEN(W36)=0,TRUE,FALSE),IF(ISERROR(VLOOKUP(Y36,'Classes By People'!$A$2:$A$149,1,FALSE)),IF(LEN(Y36)=0,TRUE,FALSE),TRUE)))</f>
        <v>1</v>
      </c>
      <c r="AA36" s="9" t="str">
        <f t="shared" si="15"/>
        <v>Eric</v>
      </c>
      <c r="AB36" s="9" t="str">
        <f t="shared" si="16"/>
        <v/>
      </c>
      <c r="AC36" s="9" t="str">
        <f t="shared" si="17"/>
        <v/>
      </c>
      <c r="AD36" s="9" t="str">
        <f t="shared" si="18"/>
        <v/>
      </c>
      <c r="AE36" s="9" t="str">
        <f t="shared" si="19"/>
        <v/>
      </c>
      <c r="AF36" s="9" t="b">
        <f>IF(ISERROR(VLOOKUP(AA36,'Classes By People'!$A$2:$A$149,1,FALSE)), IF(LEN(AA36)=0,TRUE,FALSE),IF(ISERROR(VLOOKUP(AC36,'Classes By People'!$A$2:$A$149,1,FALSE)),IF(LEN(AC36)=0,TRUE,FALSE),IF(ISERROR(VLOOKUP(AE36,'Classes By People'!$A$2:$A$149,1,FALSE)),IF(LEN(AE36)=0,TRUE,FALSE),TRUE)))</f>
        <v>1</v>
      </c>
      <c r="AG36" s="9" t="str">
        <f t="shared" si="20"/>
        <v>Hilary</v>
      </c>
      <c r="AH36" s="9" t="str">
        <f t="shared" si="21"/>
        <v/>
      </c>
      <c r="AI36" s="9" t="str">
        <f t="shared" si="22"/>
        <v/>
      </c>
      <c r="AJ36" s="9" t="str">
        <f t="shared" si="23"/>
        <v/>
      </c>
      <c r="AK36" s="9" t="str">
        <f t="shared" si="24"/>
        <v/>
      </c>
      <c r="AL36" s="9" t="b">
        <f>IF(ISERROR(VLOOKUP(AG36,'Classes By People'!$A$2:$A$149,1,FALSE)), IF(LEN(AG36)=0,TRUE,FALSE),IF(ISERROR(VLOOKUP(AI36,'Classes By People'!$A$2:$A$149,1,FALSE)),IF(LEN(AI36)=0,TRUE,FALSE),IF(ISERROR(VLOOKUP(AK36,'Classes By People'!$A$2:$A$149,1,FALSE)),IF(LEN(AK36)=0,TRUE,FALSE),TRUE)))</f>
        <v>1</v>
      </c>
      <c r="AM36" s="9" t="str">
        <f t="shared" si="25"/>
        <v/>
      </c>
      <c r="AN36" s="9" t="str">
        <f t="shared" si="26"/>
        <v/>
      </c>
      <c r="AO36" s="9" t="str">
        <f t="shared" si="27"/>
        <v/>
      </c>
      <c r="AP36" s="9" t="str">
        <f t="shared" si="28"/>
        <v/>
      </c>
      <c r="AQ36" s="9" t="str">
        <f t="shared" si="29"/>
        <v/>
      </c>
      <c r="AR36" s="9" t="b">
        <f>IF(ISERROR(VLOOKUP(AM36,'Classes By People'!$A$2:$A$149,1,FALSE)), IF(LEN(AM36)=0,TRUE,FALSE),IF(ISERROR(VLOOKUP(AO36,'Classes By People'!$A$2:$A$149,1,FALSE)),IF(LEN(AO36)=0,TRUE,FALSE),IF(ISERROR(VLOOKUP(AQ36,'Classes By People'!$A$2:$A$149,1,FALSE)),IF(LEN(AQ36)=0,TRUE,FALSE),TRUE)))</f>
        <v>1</v>
      </c>
      <c r="AS36" s="10">
        <f t="shared" si="30"/>
        <v>1</v>
      </c>
      <c r="AT36" s="10">
        <f t="shared" si="31"/>
        <v>1</v>
      </c>
      <c r="AU36" s="10">
        <f t="shared" si="32"/>
        <v>1</v>
      </c>
      <c r="AV36" s="10">
        <f t="shared" si="33"/>
        <v>1</v>
      </c>
      <c r="AW36" s="10">
        <f t="shared" si="34"/>
        <v>0</v>
      </c>
      <c r="AX36" s="10" t="str">
        <f t="shared" si="35"/>
        <v>Glass,Glass Chimes,Yurt,0,1,1,1,1,0</v>
      </c>
    </row>
    <row r="37" spans="1:50" ht="33" customHeight="1">
      <c r="A37" s="32" t="s">
        <v>379</v>
      </c>
      <c r="B37" s="32" t="s">
        <v>104</v>
      </c>
      <c r="C37" s="32" t="s">
        <v>303</v>
      </c>
      <c r="D37" s="33">
        <v>9</v>
      </c>
      <c r="E37" s="34"/>
      <c r="F37" s="34"/>
      <c r="G37" s="34"/>
      <c r="H37" s="34" t="s">
        <v>464</v>
      </c>
      <c r="I37" s="34" t="s">
        <v>464</v>
      </c>
      <c r="J37" s="9" t="str">
        <f t="shared" si="36"/>
        <v>Outreach Outdoors</v>
      </c>
      <c r="K37" s="9">
        <f t="shared" si="37"/>
        <v>0</v>
      </c>
      <c r="L37" s="9">
        <f t="shared" si="38"/>
        <v>0</v>
      </c>
      <c r="M37" s="9">
        <f t="shared" si="39"/>
        <v>0</v>
      </c>
      <c r="N37" s="9">
        <f t="shared" si="40"/>
        <v>9</v>
      </c>
      <c r="O37" s="9" t="str">
        <f t="shared" si="5"/>
        <v/>
      </c>
      <c r="P37" s="9" t="str">
        <f t="shared" si="6"/>
        <v/>
      </c>
      <c r="Q37" s="9" t="str">
        <f t="shared" si="7"/>
        <v/>
      </c>
      <c r="R37" s="9" t="str">
        <f t="shared" si="8"/>
        <v/>
      </c>
      <c r="S37" s="9" t="str">
        <f t="shared" si="9"/>
        <v/>
      </c>
      <c r="T37" s="9" t="b">
        <f>IF(ISERROR(VLOOKUP(O37,'Classes By People'!$A$2:$A$149,1,FALSE)), IF(LEN(O37)=0,TRUE,FALSE),IF(ISERROR(VLOOKUP(Q37,'Classes By People'!$A$2:$A$149,1,FALSE)),IF(LEN(Q37)=0,TRUE,FALSE),IF(ISERROR(VLOOKUP(S37,'Classes By People'!$A$2:$A$149,1,FALSE)),IF(LEN(S37)=0,TRUE,FALSE),TRUE)))</f>
        <v>1</v>
      </c>
      <c r="U37" s="9" t="str">
        <f t="shared" si="10"/>
        <v/>
      </c>
      <c r="V37" s="9" t="str">
        <f t="shared" si="11"/>
        <v/>
      </c>
      <c r="W37" s="9" t="str">
        <f t="shared" si="12"/>
        <v/>
      </c>
      <c r="X37" s="9" t="str">
        <f t="shared" si="13"/>
        <v/>
      </c>
      <c r="Y37" s="9" t="str">
        <f t="shared" si="14"/>
        <v/>
      </c>
      <c r="Z37" s="9" t="b">
        <f>IF(ISERROR(VLOOKUP(U37,'Classes By People'!$A$2:$A$149,1,FALSE)), IF(LEN(U37)=0,TRUE,FALSE),IF(ISERROR(VLOOKUP(W37,'Classes By People'!$A$2:$A$149,1,FALSE)),IF(LEN(W37)=0,TRUE,FALSE),IF(ISERROR(VLOOKUP(Y37,'Classes By People'!$A$2:$A$149,1,FALSE)),IF(LEN(Y37)=0,TRUE,FALSE),TRUE)))</f>
        <v>1</v>
      </c>
      <c r="AA37" s="9" t="str">
        <f t="shared" si="15"/>
        <v/>
      </c>
      <c r="AB37" s="9" t="str">
        <f t="shared" si="16"/>
        <v/>
      </c>
      <c r="AC37" s="9" t="str">
        <f t="shared" si="17"/>
        <v/>
      </c>
      <c r="AD37" s="9" t="str">
        <f t="shared" si="18"/>
        <v/>
      </c>
      <c r="AE37" s="9" t="str">
        <f t="shared" si="19"/>
        <v/>
      </c>
      <c r="AF37" s="9" t="b">
        <f>IF(ISERROR(VLOOKUP(AA37,'Classes By People'!$A$2:$A$149,1,FALSE)), IF(LEN(AA37)=0,TRUE,FALSE),IF(ISERROR(VLOOKUP(AC37,'Classes By People'!$A$2:$A$149,1,FALSE)),IF(LEN(AC37)=0,TRUE,FALSE),IF(ISERROR(VLOOKUP(AE37,'Classes By People'!$A$2:$A$149,1,FALSE)),IF(LEN(AE37)=0,TRUE,FALSE),TRUE)))</f>
        <v>1</v>
      </c>
      <c r="AG37" s="9" t="str">
        <f t="shared" si="20"/>
        <v>Natalie</v>
      </c>
      <c r="AH37" s="9" t="str">
        <f t="shared" si="21"/>
        <v/>
      </c>
      <c r="AI37" s="9" t="str">
        <f t="shared" si="22"/>
        <v/>
      </c>
      <c r="AJ37" s="9" t="str">
        <f t="shared" si="23"/>
        <v/>
      </c>
      <c r="AK37" s="9" t="str">
        <f t="shared" si="24"/>
        <v/>
      </c>
      <c r="AL37" s="9" t="b">
        <f>IF(ISERROR(VLOOKUP(AG37,'Classes By People'!$A$2:$A$149,1,FALSE)), IF(LEN(AG37)=0,TRUE,FALSE),IF(ISERROR(VLOOKUP(AI37,'Classes By People'!$A$2:$A$149,1,FALSE)),IF(LEN(AI37)=0,TRUE,FALSE),IF(ISERROR(VLOOKUP(AK37,'Classes By People'!$A$2:$A$149,1,FALSE)),IF(LEN(AK37)=0,TRUE,FALSE),TRUE)))</f>
        <v>1</v>
      </c>
      <c r="AM37" s="9" t="str">
        <f t="shared" si="25"/>
        <v>Natalie</v>
      </c>
      <c r="AN37" s="9" t="str">
        <f t="shared" si="26"/>
        <v/>
      </c>
      <c r="AO37" s="9" t="str">
        <f t="shared" si="27"/>
        <v/>
      </c>
      <c r="AP37" s="9" t="str">
        <f t="shared" si="28"/>
        <v/>
      </c>
      <c r="AQ37" s="9" t="str">
        <f t="shared" si="29"/>
        <v/>
      </c>
      <c r="AR37" s="9" t="b">
        <f>IF(ISERROR(VLOOKUP(AM37,'Classes By People'!$A$2:$A$149,1,FALSE)), IF(LEN(AM37)=0,TRUE,FALSE),IF(ISERROR(VLOOKUP(AO37,'Classes By People'!$A$2:$A$149,1,FALSE)),IF(LEN(AO37)=0,TRUE,FALSE),IF(ISERROR(VLOOKUP(AQ37,'Classes By People'!$A$2:$A$149,1,FALSE)),IF(LEN(AQ37)=0,TRUE,FALSE),TRUE)))</f>
        <v>1</v>
      </c>
      <c r="AS37" s="10">
        <f t="shared" si="30"/>
        <v>0</v>
      </c>
      <c r="AT37" s="10">
        <f t="shared" si="31"/>
        <v>0</v>
      </c>
      <c r="AU37" s="10">
        <f t="shared" si="32"/>
        <v>0</v>
      </c>
      <c r="AV37" s="10">
        <f t="shared" si="33"/>
        <v>1</v>
      </c>
      <c r="AW37" s="10">
        <f t="shared" si="34"/>
        <v>1</v>
      </c>
      <c r="AX37" s="10" t="str">
        <f t="shared" si="35"/>
        <v>Misc,Outreach Outdoors,Front Yard,9,0,0,0,1,1</v>
      </c>
    </row>
    <row r="38" spans="1:50" ht="33" customHeight="1">
      <c r="A38" s="32" t="s">
        <v>379</v>
      </c>
      <c r="B38" s="32" t="s">
        <v>105</v>
      </c>
      <c r="C38" s="32" t="s">
        <v>304</v>
      </c>
      <c r="D38" s="33">
        <v>8</v>
      </c>
      <c r="E38" s="34" t="s">
        <v>2</v>
      </c>
      <c r="F38" s="34" t="s">
        <v>106</v>
      </c>
      <c r="G38" s="34" t="s">
        <v>107</v>
      </c>
      <c r="H38" s="34" t="s">
        <v>72</v>
      </c>
      <c r="I38" s="34"/>
      <c r="J38" s="9" t="str">
        <f t="shared" si="36"/>
        <v>Cooking</v>
      </c>
      <c r="K38" s="9">
        <f t="shared" si="37"/>
        <v>8</v>
      </c>
      <c r="L38" s="9">
        <f t="shared" si="38"/>
        <v>8</v>
      </c>
      <c r="M38" s="9">
        <f t="shared" si="39"/>
        <v>8</v>
      </c>
      <c r="N38" s="9">
        <f t="shared" si="40"/>
        <v>8</v>
      </c>
      <c r="O38" s="9" t="str">
        <f t="shared" si="5"/>
        <v>Hanum</v>
      </c>
      <c r="P38" s="9" t="str">
        <f t="shared" si="6"/>
        <v>JessL</v>
      </c>
      <c r="Q38" s="9" t="str">
        <f t="shared" si="7"/>
        <v>JessL</v>
      </c>
      <c r="R38" s="9" t="str">
        <f t="shared" si="8"/>
        <v/>
      </c>
      <c r="S38" s="9" t="str">
        <f t="shared" si="9"/>
        <v/>
      </c>
      <c r="T38" s="9" t="b">
        <f>IF(ISERROR(VLOOKUP(O38,'Classes By People'!$A$2:$A$149,1,FALSE)), IF(LEN(O38)=0,TRUE,FALSE),IF(ISERROR(VLOOKUP(Q38,'Classes By People'!$A$2:$A$149,1,FALSE)),IF(LEN(Q38)=0,TRUE,FALSE),IF(ISERROR(VLOOKUP(S38,'Classes By People'!$A$2:$A$149,1,FALSE)),IF(LEN(S38)=0,TRUE,FALSE),TRUE)))</f>
        <v>1</v>
      </c>
      <c r="U38" s="9" t="str">
        <f t="shared" si="10"/>
        <v>Natalie</v>
      </c>
      <c r="V38" s="9" t="str">
        <f t="shared" si="11"/>
        <v>Mimi</v>
      </c>
      <c r="W38" s="9" t="str">
        <f t="shared" si="12"/>
        <v>Mimi</v>
      </c>
      <c r="X38" s="9" t="str">
        <f t="shared" si="13"/>
        <v/>
      </c>
      <c r="Y38" s="9" t="str">
        <f t="shared" si="14"/>
        <v/>
      </c>
      <c r="Z38" s="9" t="b">
        <f>IF(ISERROR(VLOOKUP(U38,'Classes By People'!$A$2:$A$149,1,FALSE)), IF(LEN(U38)=0,TRUE,FALSE),IF(ISERROR(VLOOKUP(W38,'Classes By People'!$A$2:$A$149,1,FALSE)),IF(LEN(W38)=0,TRUE,FALSE),IF(ISERROR(VLOOKUP(Y38,'Classes By People'!$A$2:$A$149,1,FALSE)),IF(LEN(Y38)=0,TRUE,FALSE),TRUE)))</f>
        <v>1</v>
      </c>
      <c r="AA38" s="9" t="str">
        <f t="shared" si="15"/>
        <v>Elsa</v>
      </c>
      <c r="AB38" s="9" t="str">
        <f t="shared" si="16"/>
        <v/>
      </c>
      <c r="AC38" s="9" t="str">
        <f t="shared" si="17"/>
        <v/>
      </c>
      <c r="AD38" s="9" t="str">
        <f t="shared" si="18"/>
        <v/>
      </c>
      <c r="AE38" s="9" t="str">
        <f t="shared" si="19"/>
        <v/>
      </c>
      <c r="AF38" s="9" t="b">
        <f>IF(ISERROR(VLOOKUP(AA38,'Classes By People'!$A$2:$A$149,1,FALSE)), IF(LEN(AA38)=0,TRUE,FALSE),IF(ISERROR(VLOOKUP(AC38,'Classes By People'!$A$2:$A$149,1,FALSE)),IF(LEN(AC38)=0,TRUE,FALSE),IF(ISERROR(VLOOKUP(AE38,'Classes By People'!$A$2:$A$149,1,FALSE)),IF(LEN(AE38)=0,TRUE,FALSE),TRUE)))</f>
        <v>1</v>
      </c>
      <c r="AG38" s="9" t="str">
        <f t="shared" si="20"/>
        <v>Denise</v>
      </c>
      <c r="AH38" s="9" t="str">
        <f t="shared" si="21"/>
        <v>Katy</v>
      </c>
      <c r="AI38" s="9" t="str">
        <f t="shared" si="22"/>
        <v>Katy</v>
      </c>
      <c r="AJ38" s="9" t="str">
        <f t="shared" si="23"/>
        <v/>
      </c>
      <c r="AK38" s="9" t="str">
        <f t="shared" si="24"/>
        <v/>
      </c>
      <c r="AL38" s="9" t="b">
        <f>IF(ISERROR(VLOOKUP(AG38,'Classes By People'!$A$2:$A$149,1,FALSE)), IF(LEN(AG38)=0,TRUE,FALSE),IF(ISERROR(VLOOKUP(AI38,'Classes By People'!$A$2:$A$149,1,FALSE)),IF(LEN(AI38)=0,TRUE,FALSE),IF(ISERROR(VLOOKUP(AK38,'Classes By People'!$A$2:$A$149,1,FALSE)),IF(LEN(AK38)=0,TRUE,FALSE),TRUE)))</f>
        <v>1</v>
      </c>
      <c r="AM38" s="9" t="str">
        <f t="shared" si="25"/>
        <v/>
      </c>
      <c r="AN38" s="9" t="str">
        <f t="shared" si="26"/>
        <v/>
      </c>
      <c r="AO38" s="9" t="str">
        <f t="shared" si="27"/>
        <v/>
      </c>
      <c r="AP38" s="9" t="str">
        <f t="shared" si="28"/>
        <v/>
      </c>
      <c r="AQ38" s="9" t="str">
        <f t="shared" si="29"/>
        <v/>
      </c>
      <c r="AR38" s="9" t="b">
        <f>IF(ISERROR(VLOOKUP(AM38,'Classes By People'!$A$2:$A$149,1,FALSE)), IF(LEN(AM38)=0,TRUE,FALSE),IF(ISERROR(VLOOKUP(AO38,'Classes By People'!$A$2:$A$149,1,FALSE)),IF(LEN(AO38)=0,TRUE,FALSE),IF(ISERROR(VLOOKUP(AQ38,'Classes By People'!$A$2:$A$149,1,FALSE)),IF(LEN(AQ38)=0,TRUE,FALSE),TRUE)))</f>
        <v>1</v>
      </c>
      <c r="AS38" s="10">
        <f t="shared" si="30"/>
        <v>1</v>
      </c>
      <c r="AT38" s="10">
        <f t="shared" si="31"/>
        <v>1</v>
      </c>
      <c r="AU38" s="10">
        <f t="shared" si="32"/>
        <v>1</v>
      </c>
      <c r="AV38" s="10">
        <f t="shared" si="33"/>
        <v>1</v>
      </c>
      <c r="AW38" s="10">
        <f t="shared" si="34"/>
        <v>0</v>
      </c>
      <c r="AX38" s="10" t="str">
        <f t="shared" si="35"/>
        <v>Misc,Cooking,Barn Kitchen,8,1,1,1,1,0</v>
      </c>
    </row>
    <row r="39" spans="1:50" ht="33" customHeight="1">
      <c r="A39" s="32" t="s">
        <v>379</v>
      </c>
      <c r="B39" s="32" t="s">
        <v>108</v>
      </c>
      <c r="C39" s="32" t="s">
        <v>330</v>
      </c>
      <c r="D39" s="33">
        <v>8</v>
      </c>
      <c r="E39" s="34"/>
      <c r="F39" s="34" t="s">
        <v>54</v>
      </c>
      <c r="G39" s="34"/>
      <c r="H39" s="34"/>
      <c r="I39" s="34"/>
      <c r="J39" s="9" t="str">
        <f t="shared" si="36"/>
        <v>Creative Writing</v>
      </c>
      <c r="K39" s="9">
        <f t="shared" si="37"/>
        <v>0</v>
      </c>
      <c r="L39" s="9">
        <f t="shared" si="38"/>
        <v>8</v>
      </c>
      <c r="M39" s="9">
        <f t="shared" si="39"/>
        <v>0</v>
      </c>
      <c r="N39" s="9">
        <f t="shared" si="40"/>
        <v>0</v>
      </c>
      <c r="O39" s="9" t="str">
        <f t="shared" si="5"/>
        <v/>
      </c>
      <c r="P39" s="9" t="str">
        <f t="shared" si="6"/>
        <v/>
      </c>
      <c r="Q39" s="9" t="str">
        <f t="shared" si="7"/>
        <v/>
      </c>
      <c r="R39" s="9" t="str">
        <f t="shared" si="8"/>
        <v/>
      </c>
      <c r="S39" s="9" t="str">
        <f t="shared" si="9"/>
        <v/>
      </c>
      <c r="T39" s="9" t="b">
        <f>IF(ISERROR(VLOOKUP(O39,'Classes By People'!$A$2:$A$149,1,FALSE)), IF(LEN(O39)=0,TRUE,FALSE),IF(ISERROR(VLOOKUP(Q39,'Classes By People'!$A$2:$A$149,1,FALSE)),IF(LEN(Q39)=0,TRUE,FALSE),IF(ISERROR(VLOOKUP(S39,'Classes By People'!$A$2:$A$149,1,FALSE)),IF(LEN(S39)=0,TRUE,FALSE),TRUE)))</f>
        <v>1</v>
      </c>
      <c r="U39" s="9" t="str">
        <f t="shared" si="10"/>
        <v>Katy</v>
      </c>
      <c r="V39" s="9" t="str">
        <f t="shared" si="11"/>
        <v/>
      </c>
      <c r="W39" s="9" t="str">
        <f t="shared" si="12"/>
        <v/>
      </c>
      <c r="X39" s="9" t="str">
        <f t="shared" si="13"/>
        <v/>
      </c>
      <c r="Y39" s="9" t="str">
        <f t="shared" si="14"/>
        <v/>
      </c>
      <c r="Z39" s="9" t="b">
        <f>IF(ISERROR(VLOOKUP(U39,'Classes By People'!$A$2:$A$149,1,FALSE)), IF(LEN(U39)=0,TRUE,FALSE),IF(ISERROR(VLOOKUP(W39,'Classes By People'!$A$2:$A$149,1,FALSE)),IF(LEN(W39)=0,TRUE,FALSE),IF(ISERROR(VLOOKUP(Y39,'Classes By People'!$A$2:$A$149,1,FALSE)),IF(LEN(Y39)=0,TRUE,FALSE),TRUE)))</f>
        <v>1</v>
      </c>
      <c r="AA39" s="9" t="str">
        <f t="shared" si="15"/>
        <v/>
      </c>
      <c r="AB39" s="9" t="str">
        <f t="shared" si="16"/>
        <v/>
      </c>
      <c r="AC39" s="9" t="str">
        <f t="shared" si="17"/>
        <v/>
      </c>
      <c r="AD39" s="9" t="str">
        <f t="shared" si="18"/>
        <v/>
      </c>
      <c r="AE39" s="9" t="str">
        <f t="shared" si="19"/>
        <v/>
      </c>
      <c r="AF39" s="9" t="b">
        <f>IF(ISERROR(VLOOKUP(AA39,'Classes By People'!$A$2:$A$149,1,FALSE)), IF(LEN(AA39)=0,TRUE,FALSE),IF(ISERROR(VLOOKUP(AC39,'Classes By People'!$A$2:$A$149,1,FALSE)),IF(LEN(AC39)=0,TRUE,FALSE),IF(ISERROR(VLOOKUP(AE39,'Classes By People'!$A$2:$A$149,1,FALSE)),IF(LEN(AE39)=0,TRUE,FALSE),TRUE)))</f>
        <v>1</v>
      </c>
      <c r="AG39" s="9" t="str">
        <f t="shared" si="20"/>
        <v/>
      </c>
      <c r="AH39" s="9" t="str">
        <f t="shared" si="21"/>
        <v/>
      </c>
      <c r="AI39" s="9" t="str">
        <f t="shared" si="22"/>
        <v/>
      </c>
      <c r="AJ39" s="9" t="str">
        <f t="shared" si="23"/>
        <v/>
      </c>
      <c r="AK39" s="9" t="str">
        <f t="shared" si="24"/>
        <v/>
      </c>
      <c r="AL39" s="9" t="b">
        <f>IF(ISERROR(VLOOKUP(AG39,'Classes By People'!$A$2:$A$149,1,FALSE)), IF(LEN(AG39)=0,TRUE,FALSE),IF(ISERROR(VLOOKUP(AI39,'Classes By People'!$A$2:$A$149,1,FALSE)),IF(LEN(AI39)=0,TRUE,FALSE),IF(ISERROR(VLOOKUP(AK39,'Classes By People'!$A$2:$A$149,1,FALSE)),IF(LEN(AK39)=0,TRUE,FALSE),TRUE)))</f>
        <v>1</v>
      </c>
      <c r="AM39" s="9" t="str">
        <f t="shared" si="25"/>
        <v/>
      </c>
      <c r="AN39" s="9" t="str">
        <f t="shared" si="26"/>
        <v/>
      </c>
      <c r="AO39" s="9" t="str">
        <f t="shared" si="27"/>
        <v/>
      </c>
      <c r="AP39" s="9" t="str">
        <f t="shared" si="28"/>
        <v/>
      </c>
      <c r="AQ39" s="9" t="str">
        <f t="shared" si="29"/>
        <v/>
      </c>
      <c r="AR39" s="9" t="b">
        <f>IF(ISERROR(VLOOKUP(AM39,'Classes By People'!$A$2:$A$149,1,FALSE)), IF(LEN(AM39)=0,TRUE,FALSE),IF(ISERROR(VLOOKUP(AO39,'Classes By People'!$A$2:$A$149,1,FALSE)),IF(LEN(AO39)=0,TRUE,FALSE),IF(ISERROR(VLOOKUP(AQ39,'Classes By People'!$A$2:$A$149,1,FALSE)),IF(LEN(AQ39)=0,TRUE,FALSE),TRUE)))</f>
        <v>1</v>
      </c>
      <c r="AS39" s="10">
        <f t="shared" si="30"/>
        <v>0</v>
      </c>
      <c r="AT39" s="10">
        <f t="shared" si="31"/>
        <v>1</v>
      </c>
      <c r="AU39" s="10">
        <f t="shared" si="32"/>
        <v>0</v>
      </c>
      <c r="AV39" s="10">
        <f t="shared" si="33"/>
        <v>0</v>
      </c>
      <c r="AW39" s="10">
        <f t="shared" si="34"/>
        <v>0</v>
      </c>
      <c r="AX39" s="10" t="str">
        <f t="shared" si="35"/>
        <v>Misc,Creative Writing,Willow Tree,8,0,1,0,0,0</v>
      </c>
    </row>
    <row r="40" spans="1:50" ht="33" customHeight="1">
      <c r="A40" s="32" t="s">
        <v>379</v>
      </c>
      <c r="B40" s="32" t="s">
        <v>109</v>
      </c>
      <c r="C40" s="32" t="s">
        <v>353</v>
      </c>
      <c r="D40" s="33">
        <v>12</v>
      </c>
      <c r="E40" s="34" t="s">
        <v>110</v>
      </c>
      <c r="F40" s="34"/>
      <c r="G40" s="34"/>
      <c r="H40" s="34"/>
      <c r="I40" s="34"/>
      <c r="J40" s="9" t="str">
        <f t="shared" si="36"/>
        <v>Fort Building</v>
      </c>
      <c r="K40" s="9">
        <f t="shared" si="37"/>
        <v>12</v>
      </c>
      <c r="L40" s="9">
        <f t="shared" si="38"/>
        <v>0</v>
      </c>
      <c r="M40" s="9">
        <f t="shared" si="39"/>
        <v>0</v>
      </c>
      <c r="N40" s="9">
        <f t="shared" si="40"/>
        <v>0</v>
      </c>
      <c r="O40" s="9" t="str">
        <f t="shared" si="5"/>
        <v>Milton</v>
      </c>
      <c r="P40" s="9" t="str">
        <f t="shared" si="6"/>
        <v/>
      </c>
      <c r="Q40" s="9" t="str">
        <f t="shared" si="7"/>
        <v/>
      </c>
      <c r="R40" s="9" t="str">
        <f t="shared" si="8"/>
        <v/>
      </c>
      <c r="S40" s="9" t="str">
        <f t="shared" si="9"/>
        <v/>
      </c>
      <c r="T40" s="9" t="b">
        <f>IF(ISERROR(VLOOKUP(O40,'Classes By People'!$A$2:$A$149,1,FALSE)), IF(LEN(O40)=0,TRUE,FALSE),IF(ISERROR(VLOOKUP(Q40,'Classes By People'!$A$2:$A$149,1,FALSE)),IF(LEN(Q40)=0,TRUE,FALSE),IF(ISERROR(VLOOKUP(S40,'Classes By People'!$A$2:$A$149,1,FALSE)),IF(LEN(S40)=0,TRUE,FALSE),TRUE)))</f>
        <v>1</v>
      </c>
      <c r="U40" s="9" t="str">
        <f t="shared" si="10"/>
        <v/>
      </c>
      <c r="V40" s="9" t="str">
        <f t="shared" si="11"/>
        <v/>
      </c>
      <c r="W40" s="9" t="str">
        <f t="shared" si="12"/>
        <v/>
      </c>
      <c r="X40" s="9" t="str">
        <f t="shared" si="13"/>
        <v/>
      </c>
      <c r="Y40" s="9" t="str">
        <f t="shared" si="14"/>
        <v/>
      </c>
      <c r="Z40" s="9" t="b">
        <f>IF(ISERROR(VLOOKUP(U40,'Classes By People'!$A$2:$A$149,1,FALSE)), IF(LEN(U40)=0,TRUE,FALSE),IF(ISERROR(VLOOKUP(W40,'Classes By People'!$A$2:$A$149,1,FALSE)),IF(LEN(W40)=0,TRUE,FALSE),IF(ISERROR(VLOOKUP(Y40,'Classes By People'!$A$2:$A$149,1,FALSE)),IF(LEN(Y40)=0,TRUE,FALSE),TRUE)))</f>
        <v>1</v>
      </c>
      <c r="AA40" s="9" t="str">
        <f t="shared" si="15"/>
        <v/>
      </c>
      <c r="AB40" s="9" t="str">
        <f t="shared" si="16"/>
        <v/>
      </c>
      <c r="AC40" s="9" t="str">
        <f t="shared" si="17"/>
        <v/>
      </c>
      <c r="AD40" s="9" t="str">
        <f t="shared" si="18"/>
        <v/>
      </c>
      <c r="AE40" s="9" t="str">
        <f t="shared" si="19"/>
        <v/>
      </c>
      <c r="AF40" s="9" t="b">
        <f>IF(ISERROR(VLOOKUP(AA40,'Classes By People'!$A$2:$A$149,1,FALSE)), IF(LEN(AA40)=0,TRUE,FALSE),IF(ISERROR(VLOOKUP(AC40,'Classes By People'!$A$2:$A$149,1,FALSE)),IF(LEN(AC40)=0,TRUE,FALSE),IF(ISERROR(VLOOKUP(AE40,'Classes By People'!$A$2:$A$149,1,FALSE)),IF(LEN(AE40)=0,TRUE,FALSE),TRUE)))</f>
        <v>1</v>
      </c>
      <c r="AG40" s="9" t="str">
        <f t="shared" si="20"/>
        <v/>
      </c>
      <c r="AH40" s="9" t="str">
        <f t="shared" si="21"/>
        <v/>
      </c>
      <c r="AI40" s="9" t="str">
        <f t="shared" si="22"/>
        <v/>
      </c>
      <c r="AJ40" s="9" t="str">
        <f t="shared" si="23"/>
        <v/>
      </c>
      <c r="AK40" s="9" t="str">
        <f t="shared" si="24"/>
        <v/>
      </c>
      <c r="AL40" s="9" t="b">
        <f>IF(ISERROR(VLOOKUP(AG40,'Classes By People'!$A$2:$A$149,1,FALSE)), IF(LEN(AG40)=0,TRUE,FALSE),IF(ISERROR(VLOOKUP(AI40,'Classes By People'!$A$2:$A$149,1,FALSE)),IF(LEN(AI40)=0,TRUE,FALSE),IF(ISERROR(VLOOKUP(AK40,'Classes By People'!$A$2:$A$149,1,FALSE)),IF(LEN(AK40)=0,TRUE,FALSE),TRUE)))</f>
        <v>1</v>
      </c>
      <c r="AM40" s="9" t="str">
        <f t="shared" si="25"/>
        <v/>
      </c>
      <c r="AN40" s="9" t="str">
        <f t="shared" si="26"/>
        <v/>
      </c>
      <c r="AO40" s="9" t="str">
        <f t="shared" si="27"/>
        <v/>
      </c>
      <c r="AP40" s="9" t="str">
        <f t="shared" si="28"/>
        <v/>
      </c>
      <c r="AQ40" s="9" t="str">
        <f t="shared" si="29"/>
        <v/>
      </c>
      <c r="AR40" s="9" t="b">
        <f>IF(ISERROR(VLOOKUP(AM40,'Classes By People'!$A$2:$A$149,1,FALSE)), IF(LEN(AM40)=0,TRUE,FALSE),IF(ISERROR(VLOOKUP(AO40,'Classes By People'!$A$2:$A$149,1,FALSE)),IF(LEN(AO40)=0,TRUE,FALSE),IF(ISERROR(VLOOKUP(AQ40,'Classes By People'!$A$2:$A$149,1,FALSE)),IF(LEN(AQ40)=0,TRUE,FALSE),TRUE)))</f>
        <v>1</v>
      </c>
      <c r="AS40" s="10">
        <f t="shared" si="30"/>
        <v>1</v>
      </c>
      <c r="AT40" s="10">
        <f t="shared" si="31"/>
        <v>0</v>
      </c>
      <c r="AU40" s="10">
        <f t="shared" si="32"/>
        <v>0</v>
      </c>
      <c r="AV40" s="10">
        <f t="shared" si="33"/>
        <v>0</v>
      </c>
      <c r="AW40" s="10">
        <f t="shared" si="34"/>
        <v>0</v>
      </c>
      <c r="AX40" s="10" t="str">
        <f t="shared" si="35"/>
        <v>Misc,Fort Building,End Of The World,12,1,0,0,0,0</v>
      </c>
    </row>
    <row r="41" spans="1:50" ht="33" customHeight="1">
      <c r="A41" s="32" t="s">
        <v>379</v>
      </c>
      <c r="B41" s="32" t="s">
        <v>111</v>
      </c>
      <c r="C41" s="32" t="s">
        <v>372</v>
      </c>
      <c r="D41" s="33">
        <v>12</v>
      </c>
      <c r="E41" s="34"/>
      <c r="F41" s="34" t="s">
        <v>3</v>
      </c>
      <c r="G41" s="34"/>
      <c r="H41" s="34"/>
      <c r="I41" s="34"/>
      <c r="J41" s="9" t="str">
        <f t="shared" si="36"/>
        <v>Promos</v>
      </c>
      <c r="K41" s="9">
        <f t="shared" si="37"/>
        <v>0</v>
      </c>
      <c r="L41" s="9">
        <f t="shared" si="38"/>
        <v>12</v>
      </c>
      <c r="M41" s="9">
        <f t="shared" si="39"/>
        <v>0</v>
      </c>
      <c r="N41" s="9">
        <f t="shared" si="40"/>
        <v>0</v>
      </c>
      <c r="O41" s="9" t="str">
        <f t="shared" si="5"/>
        <v/>
      </c>
      <c r="P41" s="9" t="str">
        <f t="shared" si="6"/>
        <v/>
      </c>
      <c r="Q41" s="9" t="str">
        <f t="shared" si="7"/>
        <v/>
      </c>
      <c r="R41" s="9" t="str">
        <f t="shared" si="8"/>
        <v/>
      </c>
      <c r="S41" s="9" t="str">
        <f t="shared" si="9"/>
        <v/>
      </c>
      <c r="T41" s="9" t="b">
        <f>IF(ISERROR(VLOOKUP(O41,'Classes By People'!$A$2:$A$149,1,FALSE)), IF(LEN(O41)=0,TRUE,FALSE),IF(ISERROR(VLOOKUP(Q41,'Classes By People'!$A$2:$A$149,1,FALSE)),IF(LEN(Q41)=0,TRUE,FALSE),IF(ISERROR(VLOOKUP(S41,'Classes By People'!$A$2:$A$149,1,FALSE)),IF(LEN(S41)=0,TRUE,FALSE),TRUE)))</f>
        <v>1</v>
      </c>
      <c r="U41" s="9" t="str">
        <f t="shared" si="10"/>
        <v>JessL</v>
      </c>
      <c r="V41" s="9" t="str">
        <f t="shared" si="11"/>
        <v/>
      </c>
      <c r="W41" s="9" t="str">
        <f t="shared" si="12"/>
        <v/>
      </c>
      <c r="X41" s="9" t="str">
        <f t="shared" si="13"/>
        <v/>
      </c>
      <c r="Y41" s="9" t="str">
        <f t="shared" si="14"/>
        <v/>
      </c>
      <c r="Z41" s="9" t="b">
        <f>IF(ISERROR(VLOOKUP(U41,'Classes By People'!$A$2:$A$149,1,FALSE)), IF(LEN(U41)=0,TRUE,FALSE),IF(ISERROR(VLOOKUP(W41,'Classes By People'!$A$2:$A$149,1,FALSE)),IF(LEN(W41)=0,TRUE,FALSE),IF(ISERROR(VLOOKUP(Y41,'Classes By People'!$A$2:$A$149,1,FALSE)),IF(LEN(Y41)=0,TRUE,FALSE),TRUE)))</f>
        <v>1</v>
      </c>
      <c r="AA41" s="9" t="str">
        <f t="shared" si="15"/>
        <v/>
      </c>
      <c r="AB41" s="9" t="str">
        <f t="shared" si="16"/>
        <v/>
      </c>
      <c r="AC41" s="9" t="str">
        <f t="shared" si="17"/>
        <v/>
      </c>
      <c r="AD41" s="9" t="str">
        <f t="shared" si="18"/>
        <v/>
      </c>
      <c r="AE41" s="9" t="str">
        <f t="shared" si="19"/>
        <v/>
      </c>
      <c r="AF41" s="9" t="b">
        <f>IF(ISERROR(VLOOKUP(AA41,'Classes By People'!$A$2:$A$149,1,FALSE)), IF(LEN(AA41)=0,TRUE,FALSE),IF(ISERROR(VLOOKUP(AC41,'Classes By People'!$A$2:$A$149,1,FALSE)),IF(LEN(AC41)=0,TRUE,FALSE),IF(ISERROR(VLOOKUP(AE41,'Classes By People'!$A$2:$A$149,1,FALSE)),IF(LEN(AE41)=0,TRUE,FALSE),TRUE)))</f>
        <v>1</v>
      </c>
      <c r="AG41" s="9" t="str">
        <f t="shared" si="20"/>
        <v/>
      </c>
      <c r="AH41" s="9" t="str">
        <f t="shared" si="21"/>
        <v/>
      </c>
      <c r="AI41" s="9" t="str">
        <f t="shared" si="22"/>
        <v/>
      </c>
      <c r="AJ41" s="9" t="str">
        <f t="shared" si="23"/>
        <v/>
      </c>
      <c r="AK41" s="9" t="str">
        <f t="shared" si="24"/>
        <v/>
      </c>
      <c r="AL41" s="9" t="b">
        <f>IF(ISERROR(VLOOKUP(AG41,'Classes By People'!$A$2:$A$149,1,FALSE)), IF(LEN(AG41)=0,TRUE,FALSE),IF(ISERROR(VLOOKUP(AI41,'Classes By People'!$A$2:$A$149,1,FALSE)),IF(LEN(AI41)=0,TRUE,FALSE),IF(ISERROR(VLOOKUP(AK41,'Classes By People'!$A$2:$A$149,1,FALSE)),IF(LEN(AK41)=0,TRUE,FALSE),TRUE)))</f>
        <v>1</v>
      </c>
      <c r="AM41" s="9" t="str">
        <f t="shared" si="25"/>
        <v/>
      </c>
      <c r="AN41" s="9" t="str">
        <f t="shared" si="26"/>
        <v/>
      </c>
      <c r="AO41" s="9" t="str">
        <f t="shared" si="27"/>
        <v/>
      </c>
      <c r="AP41" s="9" t="str">
        <f t="shared" si="28"/>
        <v/>
      </c>
      <c r="AQ41" s="9" t="str">
        <f t="shared" si="29"/>
        <v/>
      </c>
      <c r="AR41" s="9" t="b">
        <f>IF(ISERROR(VLOOKUP(AM41,'Classes By People'!$A$2:$A$149,1,FALSE)), IF(LEN(AM41)=0,TRUE,FALSE),IF(ISERROR(VLOOKUP(AO41,'Classes By People'!$A$2:$A$149,1,FALSE)),IF(LEN(AO41)=0,TRUE,FALSE),IF(ISERROR(VLOOKUP(AQ41,'Classes By People'!$A$2:$A$149,1,FALSE)),IF(LEN(AQ41)=0,TRUE,FALSE),TRUE)))</f>
        <v>1</v>
      </c>
      <c r="AS41" s="10">
        <f t="shared" si="30"/>
        <v>0</v>
      </c>
      <c r="AT41" s="10">
        <f t="shared" si="31"/>
        <v>1</v>
      </c>
      <c r="AU41" s="10">
        <f t="shared" si="32"/>
        <v>0</v>
      </c>
      <c r="AV41" s="10">
        <f t="shared" si="33"/>
        <v>0</v>
      </c>
      <c r="AW41" s="10">
        <f t="shared" si="34"/>
        <v>0</v>
      </c>
      <c r="AX41" s="10" t="str">
        <f t="shared" si="35"/>
        <v>Misc,Promos,Gazebo,12,0,1,0,0,0</v>
      </c>
    </row>
    <row r="42" spans="1:50" ht="33" customHeight="1">
      <c r="A42" s="32" t="s">
        <v>379</v>
      </c>
      <c r="B42" s="32" t="s">
        <v>112</v>
      </c>
      <c r="C42" s="32" t="s">
        <v>322</v>
      </c>
      <c r="D42" s="33">
        <v>8</v>
      </c>
      <c r="E42" s="34"/>
      <c r="F42" s="34"/>
      <c r="G42" s="34"/>
      <c r="H42" s="34"/>
      <c r="I42" s="34"/>
      <c r="J42" s="9" t="str">
        <f t="shared" si="36"/>
        <v>Sign Language</v>
      </c>
      <c r="K42" s="9">
        <f t="shared" si="37"/>
        <v>0</v>
      </c>
      <c r="L42" s="9">
        <f t="shared" si="38"/>
        <v>0</v>
      </c>
      <c r="M42" s="9">
        <f t="shared" si="39"/>
        <v>0</v>
      </c>
      <c r="N42" s="9">
        <f t="shared" si="40"/>
        <v>0</v>
      </c>
      <c r="O42" s="9" t="str">
        <f t="shared" si="5"/>
        <v/>
      </c>
      <c r="P42" s="9" t="str">
        <f t="shared" si="6"/>
        <v/>
      </c>
      <c r="Q42" s="9" t="str">
        <f t="shared" si="7"/>
        <v/>
      </c>
      <c r="R42" s="9" t="str">
        <f t="shared" si="8"/>
        <v/>
      </c>
      <c r="S42" s="9" t="str">
        <f t="shared" si="9"/>
        <v/>
      </c>
      <c r="T42" s="9" t="b">
        <f>IF(ISERROR(VLOOKUP(O42,'Classes By People'!$A$2:$A$149,1,FALSE)), IF(LEN(O42)=0,TRUE,FALSE),IF(ISERROR(VLOOKUP(Q42,'Classes By People'!$A$2:$A$149,1,FALSE)),IF(LEN(Q42)=0,TRUE,FALSE),IF(ISERROR(VLOOKUP(S42,'Classes By People'!$A$2:$A$149,1,FALSE)),IF(LEN(S42)=0,TRUE,FALSE),TRUE)))</f>
        <v>1</v>
      </c>
      <c r="U42" s="9" t="str">
        <f t="shared" si="10"/>
        <v/>
      </c>
      <c r="V42" s="9" t="str">
        <f t="shared" si="11"/>
        <v/>
      </c>
      <c r="W42" s="9" t="str">
        <f t="shared" si="12"/>
        <v/>
      </c>
      <c r="X42" s="9" t="str">
        <f t="shared" si="13"/>
        <v/>
      </c>
      <c r="Y42" s="9" t="str">
        <f t="shared" si="14"/>
        <v/>
      </c>
      <c r="Z42" s="9" t="b">
        <f>IF(ISERROR(VLOOKUP(U42,'Classes By People'!$A$2:$A$149,1,FALSE)), IF(LEN(U42)=0,TRUE,FALSE),IF(ISERROR(VLOOKUP(W42,'Classes By People'!$A$2:$A$149,1,FALSE)),IF(LEN(W42)=0,TRUE,FALSE),IF(ISERROR(VLOOKUP(Y42,'Classes By People'!$A$2:$A$149,1,FALSE)),IF(LEN(Y42)=0,TRUE,FALSE),TRUE)))</f>
        <v>1</v>
      </c>
      <c r="AA42" s="9" t="str">
        <f t="shared" si="15"/>
        <v/>
      </c>
      <c r="AB42" s="9" t="str">
        <f t="shared" si="16"/>
        <v/>
      </c>
      <c r="AC42" s="9" t="str">
        <f t="shared" si="17"/>
        <v/>
      </c>
      <c r="AD42" s="9" t="str">
        <f t="shared" si="18"/>
        <v/>
      </c>
      <c r="AE42" s="9" t="str">
        <f t="shared" si="19"/>
        <v/>
      </c>
      <c r="AF42" s="9" t="b">
        <f>IF(ISERROR(VLOOKUP(AA42,'Classes By People'!$A$2:$A$149,1,FALSE)), IF(LEN(AA42)=0,TRUE,FALSE),IF(ISERROR(VLOOKUP(AC42,'Classes By People'!$A$2:$A$149,1,FALSE)),IF(LEN(AC42)=0,TRUE,FALSE),IF(ISERROR(VLOOKUP(AE42,'Classes By People'!$A$2:$A$149,1,FALSE)),IF(LEN(AE42)=0,TRUE,FALSE),TRUE)))</f>
        <v>1</v>
      </c>
      <c r="AG42" s="9" t="str">
        <f t="shared" si="20"/>
        <v/>
      </c>
      <c r="AH42" s="9" t="str">
        <f t="shared" si="21"/>
        <v/>
      </c>
      <c r="AI42" s="9" t="str">
        <f t="shared" si="22"/>
        <v/>
      </c>
      <c r="AJ42" s="9" t="str">
        <f t="shared" si="23"/>
        <v/>
      </c>
      <c r="AK42" s="9" t="str">
        <f t="shared" si="24"/>
        <v/>
      </c>
      <c r="AL42" s="9" t="b">
        <f>IF(ISERROR(VLOOKUP(AG42,'Classes By People'!$A$2:$A$149,1,FALSE)), IF(LEN(AG42)=0,TRUE,FALSE),IF(ISERROR(VLOOKUP(AI42,'Classes By People'!$A$2:$A$149,1,FALSE)),IF(LEN(AI42)=0,TRUE,FALSE),IF(ISERROR(VLOOKUP(AK42,'Classes By People'!$A$2:$A$149,1,FALSE)),IF(LEN(AK42)=0,TRUE,FALSE),TRUE)))</f>
        <v>1</v>
      </c>
      <c r="AM42" s="9" t="str">
        <f t="shared" si="25"/>
        <v/>
      </c>
      <c r="AN42" s="9" t="str">
        <f t="shared" si="26"/>
        <v/>
      </c>
      <c r="AO42" s="9" t="str">
        <f t="shared" si="27"/>
        <v/>
      </c>
      <c r="AP42" s="9" t="str">
        <f t="shared" si="28"/>
        <v/>
      </c>
      <c r="AQ42" s="9" t="str">
        <f t="shared" si="29"/>
        <v/>
      </c>
      <c r="AR42" s="9" t="b">
        <f>IF(ISERROR(VLOOKUP(AM42,'Classes By People'!$A$2:$A$149,1,FALSE)), IF(LEN(AM42)=0,TRUE,FALSE),IF(ISERROR(VLOOKUP(AO42,'Classes By People'!$A$2:$A$149,1,FALSE)),IF(LEN(AO42)=0,TRUE,FALSE),IF(ISERROR(VLOOKUP(AQ42,'Classes By People'!$A$2:$A$149,1,FALSE)),IF(LEN(AQ42)=0,TRUE,FALSE),TRUE)))</f>
        <v>1</v>
      </c>
      <c r="AS42" s="10">
        <f t="shared" si="30"/>
        <v>0</v>
      </c>
      <c r="AT42" s="10">
        <f t="shared" si="31"/>
        <v>0</v>
      </c>
      <c r="AU42" s="10">
        <f t="shared" si="32"/>
        <v>0</v>
      </c>
      <c r="AV42" s="10">
        <f t="shared" si="33"/>
        <v>0</v>
      </c>
      <c r="AW42" s="10">
        <f t="shared" si="34"/>
        <v>0</v>
      </c>
      <c r="AX42" s="10" t="str">
        <f t="shared" si="35"/>
        <v>Misc,Sign Language,Green Awning,8,0,0,0,0,0</v>
      </c>
    </row>
    <row r="43" spans="1:50" ht="33" customHeight="1">
      <c r="A43" s="32" t="s">
        <v>379</v>
      </c>
      <c r="B43" s="32" t="s">
        <v>113</v>
      </c>
      <c r="C43" s="32" t="s">
        <v>338</v>
      </c>
      <c r="D43" s="33">
        <v>8</v>
      </c>
      <c r="E43" s="34"/>
      <c r="F43" s="34" t="s">
        <v>114</v>
      </c>
      <c r="G43" s="34"/>
      <c r="H43" s="34" t="s">
        <v>115</v>
      </c>
      <c r="I43" s="34"/>
      <c r="J43" s="9" t="str">
        <f t="shared" si="36"/>
        <v>Video</v>
      </c>
      <c r="K43" s="9">
        <f t="shared" si="37"/>
        <v>0</v>
      </c>
      <c r="L43" s="9">
        <f t="shared" si="38"/>
        <v>8</v>
      </c>
      <c r="M43" s="9">
        <f t="shared" si="39"/>
        <v>0</v>
      </c>
      <c r="N43" s="9">
        <f t="shared" si="40"/>
        <v>8</v>
      </c>
      <c r="O43" s="9" t="str">
        <f t="shared" si="5"/>
        <v/>
      </c>
      <c r="P43" s="9" t="str">
        <f t="shared" si="6"/>
        <v/>
      </c>
      <c r="Q43" s="9" t="str">
        <f t="shared" si="7"/>
        <v/>
      </c>
      <c r="R43" s="9" t="str">
        <f t="shared" si="8"/>
        <v/>
      </c>
      <c r="S43" s="9" t="str">
        <f t="shared" si="9"/>
        <v/>
      </c>
      <c r="T43" s="9" t="b">
        <f>IF(ISERROR(VLOOKUP(O43,'Classes By People'!$A$2:$A$149,1,FALSE)), IF(LEN(O43)=0,TRUE,FALSE),IF(ISERROR(VLOOKUP(Q43,'Classes By People'!$A$2:$A$149,1,FALSE)),IF(LEN(Q43)=0,TRUE,FALSE),IF(ISERROR(VLOOKUP(S43,'Classes By People'!$A$2:$A$149,1,FALSE)),IF(LEN(S43)=0,TRUE,FALSE),TRUE)))</f>
        <v>1</v>
      </c>
      <c r="U43" s="9" t="str">
        <f t="shared" si="10"/>
        <v>Jamie</v>
      </c>
      <c r="V43" s="9" t="str">
        <f t="shared" si="11"/>
        <v>Shawn</v>
      </c>
      <c r="W43" s="9" t="str">
        <f t="shared" si="12"/>
        <v>Shawn</v>
      </c>
      <c r="X43" s="9" t="str">
        <f t="shared" si="13"/>
        <v/>
      </c>
      <c r="Y43" s="9" t="str">
        <f t="shared" si="14"/>
        <v/>
      </c>
      <c r="Z43" s="9" t="b">
        <f>IF(ISERROR(VLOOKUP(U43,'Classes By People'!$A$2:$A$149,1,FALSE)), IF(LEN(U43)=0,TRUE,FALSE),IF(ISERROR(VLOOKUP(W43,'Classes By People'!$A$2:$A$149,1,FALSE)),IF(LEN(W43)=0,TRUE,FALSE),IF(ISERROR(VLOOKUP(Y43,'Classes By People'!$A$2:$A$149,1,FALSE)),IF(LEN(Y43)=0,TRUE,FALSE),TRUE)))</f>
        <v>1</v>
      </c>
      <c r="AA43" s="9" t="str">
        <f t="shared" si="15"/>
        <v/>
      </c>
      <c r="AB43" s="9" t="str">
        <f t="shared" si="16"/>
        <v/>
      </c>
      <c r="AC43" s="9" t="str">
        <f t="shared" si="17"/>
        <v/>
      </c>
      <c r="AD43" s="9" t="str">
        <f t="shared" si="18"/>
        <v/>
      </c>
      <c r="AE43" s="9" t="str">
        <f t="shared" si="19"/>
        <v/>
      </c>
      <c r="AF43" s="9" t="b">
        <f>IF(ISERROR(VLOOKUP(AA43,'Classes By People'!$A$2:$A$149,1,FALSE)), IF(LEN(AA43)=0,TRUE,FALSE),IF(ISERROR(VLOOKUP(AC43,'Classes By People'!$A$2:$A$149,1,FALSE)),IF(LEN(AC43)=0,TRUE,FALSE),IF(ISERROR(VLOOKUP(AE43,'Classes By People'!$A$2:$A$149,1,FALSE)),IF(LEN(AE43)=0,TRUE,FALSE),TRUE)))</f>
        <v>1</v>
      </c>
      <c r="AG43" s="9" t="str">
        <f t="shared" si="20"/>
        <v>Jake</v>
      </c>
      <c r="AH43" s="9" t="str">
        <f t="shared" si="21"/>
        <v>John</v>
      </c>
      <c r="AI43" s="9" t="str">
        <f t="shared" si="22"/>
        <v>John</v>
      </c>
      <c r="AJ43" s="9" t="str">
        <f t="shared" si="23"/>
        <v/>
      </c>
      <c r="AK43" s="9" t="str">
        <f t="shared" si="24"/>
        <v/>
      </c>
      <c r="AL43" s="9" t="b">
        <f>IF(ISERROR(VLOOKUP(AG43,'Classes By People'!$A$2:$A$149,1,FALSE)), IF(LEN(AG43)=0,TRUE,FALSE),IF(ISERROR(VLOOKUP(AI43,'Classes By People'!$A$2:$A$149,1,FALSE)),IF(LEN(AI43)=0,TRUE,FALSE),IF(ISERROR(VLOOKUP(AK43,'Classes By People'!$A$2:$A$149,1,FALSE)),IF(LEN(AK43)=0,TRUE,FALSE),TRUE)))</f>
        <v>1</v>
      </c>
      <c r="AM43" s="9" t="str">
        <f t="shared" si="25"/>
        <v/>
      </c>
      <c r="AN43" s="9" t="str">
        <f t="shared" si="26"/>
        <v/>
      </c>
      <c r="AO43" s="9" t="str">
        <f t="shared" si="27"/>
        <v/>
      </c>
      <c r="AP43" s="9" t="str">
        <f t="shared" si="28"/>
        <v/>
      </c>
      <c r="AQ43" s="9" t="str">
        <f t="shared" si="29"/>
        <v/>
      </c>
      <c r="AR43" s="9" t="b">
        <f>IF(ISERROR(VLOOKUP(AM43,'Classes By People'!$A$2:$A$149,1,FALSE)), IF(LEN(AM43)=0,TRUE,FALSE),IF(ISERROR(VLOOKUP(AO43,'Classes By People'!$A$2:$A$149,1,FALSE)),IF(LEN(AO43)=0,TRUE,FALSE),IF(ISERROR(VLOOKUP(AQ43,'Classes By People'!$A$2:$A$149,1,FALSE)),IF(LEN(AQ43)=0,TRUE,FALSE),TRUE)))</f>
        <v>1</v>
      </c>
      <c r="AS43" s="10">
        <f t="shared" si="30"/>
        <v>0</v>
      </c>
      <c r="AT43" s="10">
        <f t="shared" si="31"/>
        <v>1</v>
      </c>
      <c r="AU43" s="10">
        <f t="shared" si="32"/>
        <v>0</v>
      </c>
      <c r="AV43" s="10">
        <f t="shared" si="33"/>
        <v>1</v>
      </c>
      <c r="AW43" s="10">
        <f t="shared" si="34"/>
        <v>0</v>
      </c>
      <c r="AX43" s="10" t="str">
        <f t="shared" si="35"/>
        <v>Misc,Video,Fire Truck,8,0,1,0,1,0</v>
      </c>
    </row>
    <row r="44" spans="1:50" ht="33" customHeight="1">
      <c r="A44" s="32" t="s">
        <v>379</v>
      </c>
      <c r="B44" s="32" t="s">
        <v>116</v>
      </c>
      <c r="C44" s="32" t="s">
        <v>306</v>
      </c>
      <c r="D44" s="33">
        <v>9</v>
      </c>
      <c r="E44" s="34"/>
      <c r="F44" s="34" t="s">
        <v>117</v>
      </c>
      <c r="G44" s="34"/>
      <c r="H44" s="34"/>
      <c r="I44" s="34" t="s">
        <v>117</v>
      </c>
      <c r="J44" s="9" t="str">
        <f t="shared" si="36"/>
        <v>ESL</v>
      </c>
      <c r="K44" s="9">
        <f t="shared" si="37"/>
        <v>0</v>
      </c>
      <c r="L44" s="9">
        <f t="shared" si="38"/>
        <v>9</v>
      </c>
      <c r="M44" s="9">
        <f t="shared" si="39"/>
        <v>0</v>
      </c>
      <c r="N44" s="9">
        <f t="shared" si="40"/>
        <v>0</v>
      </c>
      <c r="O44" s="9" t="str">
        <f t="shared" si="5"/>
        <v/>
      </c>
      <c r="P44" s="9" t="str">
        <f t="shared" si="6"/>
        <v/>
      </c>
      <c r="Q44" s="9" t="str">
        <f t="shared" si="7"/>
        <v/>
      </c>
      <c r="R44" s="9" t="str">
        <f t="shared" si="8"/>
        <v/>
      </c>
      <c r="S44" s="9" t="str">
        <f t="shared" si="9"/>
        <v/>
      </c>
      <c r="T44" s="9" t="b">
        <f>IF(ISERROR(VLOOKUP(O44,'Classes By People'!$A$2:$A$149,1,FALSE)), IF(LEN(O44)=0,TRUE,FALSE),IF(ISERROR(VLOOKUP(Q44,'Classes By People'!$A$2:$A$149,1,FALSE)),IF(LEN(Q44)=0,TRUE,FALSE),IF(ISERROR(VLOOKUP(S44,'Classes By People'!$A$2:$A$149,1,FALSE)),IF(LEN(S44)=0,TRUE,FALSE),TRUE)))</f>
        <v>1</v>
      </c>
      <c r="U44" s="9" t="str">
        <f t="shared" si="10"/>
        <v>JesO</v>
      </c>
      <c r="V44" s="9" t="str">
        <f t="shared" si="11"/>
        <v/>
      </c>
      <c r="W44" s="9" t="str">
        <f t="shared" si="12"/>
        <v/>
      </c>
      <c r="X44" s="9" t="str">
        <f t="shared" si="13"/>
        <v/>
      </c>
      <c r="Y44" s="9" t="str">
        <f t="shared" si="14"/>
        <v/>
      </c>
      <c r="Z44" s="9" t="b">
        <f>IF(ISERROR(VLOOKUP(U44,'Classes By People'!$A$2:$A$149,1,FALSE)), IF(LEN(U44)=0,TRUE,FALSE),IF(ISERROR(VLOOKUP(W44,'Classes By People'!$A$2:$A$149,1,FALSE)),IF(LEN(W44)=0,TRUE,FALSE),IF(ISERROR(VLOOKUP(Y44,'Classes By People'!$A$2:$A$149,1,FALSE)),IF(LEN(Y44)=0,TRUE,FALSE),TRUE)))</f>
        <v>1</v>
      </c>
      <c r="AA44" s="9" t="str">
        <f t="shared" si="15"/>
        <v/>
      </c>
      <c r="AB44" s="9" t="str">
        <f t="shared" si="16"/>
        <v/>
      </c>
      <c r="AC44" s="9" t="str">
        <f t="shared" si="17"/>
        <v/>
      </c>
      <c r="AD44" s="9" t="str">
        <f t="shared" si="18"/>
        <v/>
      </c>
      <c r="AE44" s="9" t="str">
        <f t="shared" si="19"/>
        <v/>
      </c>
      <c r="AF44" s="9" t="b">
        <f>IF(ISERROR(VLOOKUP(AA44,'Classes By People'!$A$2:$A$149,1,FALSE)), IF(LEN(AA44)=0,TRUE,FALSE),IF(ISERROR(VLOOKUP(AC44,'Classes By People'!$A$2:$A$149,1,FALSE)),IF(LEN(AC44)=0,TRUE,FALSE),IF(ISERROR(VLOOKUP(AE44,'Classes By People'!$A$2:$A$149,1,FALSE)),IF(LEN(AE44)=0,TRUE,FALSE),TRUE)))</f>
        <v>1</v>
      </c>
      <c r="AG44" s="9" t="str">
        <f t="shared" si="20"/>
        <v/>
      </c>
      <c r="AH44" s="9" t="str">
        <f t="shared" si="21"/>
        <v/>
      </c>
      <c r="AI44" s="9" t="str">
        <f t="shared" si="22"/>
        <v/>
      </c>
      <c r="AJ44" s="9" t="str">
        <f t="shared" si="23"/>
        <v/>
      </c>
      <c r="AK44" s="9" t="str">
        <f t="shared" si="24"/>
        <v/>
      </c>
      <c r="AL44" s="9" t="b">
        <f>IF(ISERROR(VLOOKUP(AG44,'Classes By People'!$A$2:$A$149,1,FALSE)), IF(LEN(AG44)=0,TRUE,FALSE),IF(ISERROR(VLOOKUP(AI44,'Classes By People'!$A$2:$A$149,1,FALSE)),IF(LEN(AI44)=0,TRUE,FALSE),IF(ISERROR(VLOOKUP(AK44,'Classes By People'!$A$2:$A$149,1,FALSE)),IF(LEN(AK44)=0,TRUE,FALSE),TRUE)))</f>
        <v>1</v>
      </c>
      <c r="AM44" s="9" t="str">
        <f t="shared" si="25"/>
        <v>JesO</v>
      </c>
      <c r="AN44" s="9" t="str">
        <f t="shared" si="26"/>
        <v/>
      </c>
      <c r="AO44" s="9" t="str">
        <f t="shared" si="27"/>
        <v/>
      </c>
      <c r="AP44" s="9" t="str">
        <f t="shared" si="28"/>
        <v/>
      </c>
      <c r="AQ44" s="9" t="str">
        <f t="shared" si="29"/>
        <v/>
      </c>
      <c r="AR44" s="9" t="b">
        <f>IF(ISERROR(VLOOKUP(AM44,'Classes By People'!$A$2:$A$149,1,FALSE)), IF(LEN(AM44)=0,TRUE,FALSE),IF(ISERROR(VLOOKUP(AO44,'Classes By People'!$A$2:$A$149,1,FALSE)),IF(LEN(AO44)=0,TRUE,FALSE),IF(ISERROR(VLOOKUP(AQ44,'Classes By People'!$A$2:$A$149,1,FALSE)),IF(LEN(AQ44)=0,TRUE,FALSE),TRUE)))</f>
        <v>1</v>
      </c>
      <c r="AS44" s="10">
        <f t="shared" si="30"/>
        <v>0</v>
      </c>
      <c r="AT44" s="10">
        <f t="shared" si="31"/>
        <v>1</v>
      </c>
      <c r="AU44" s="10">
        <f t="shared" si="32"/>
        <v>0</v>
      </c>
      <c r="AV44" s="10">
        <f t="shared" si="33"/>
        <v>0</v>
      </c>
      <c r="AW44" s="10">
        <f t="shared" si="34"/>
        <v>1</v>
      </c>
      <c r="AX44" s="10" t="str">
        <f t="shared" si="35"/>
        <v>Misc,ESL,Barn Library,9,0,1,0,0,1</v>
      </c>
    </row>
    <row r="45" spans="1:50" ht="33" customHeight="1">
      <c r="A45" s="32" t="s">
        <v>378</v>
      </c>
      <c r="B45" s="32" t="s">
        <v>118</v>
      </c>
      <c r="C45" s="32" t="s">
        <v>306</v>
      </c>
      <c r="D45" s="33">
        <v>6</v>
      </c>
      <c r="E45" s="34"/>
      <c r="F45" s="34" t="s">
        <v>119</v>
      </c>
      <c r="G45" s="34"/>
      <c r="H45" s="34" t="s">
        <v>175</v>
      </c>
      <c r="I45" s="34"/>
      <c r="J45" s="9" t="str">
        <f t="shared" si="36"/>
        <v>Guitar</v>
      </c>
      <c r="K45" s="9">
        <f t="shared" si="37"/>
        <v>0</v>
      </c>
      <c r="L45" s="9">
        <f t="shared" si="38"/>
        <v>6</v>
      </c>
      <c r="M45" s="9">
        <f t="shared" si="39"/>
        <v>0</v>
      </c>
      <c r="N45" s="9">
        <f t="shared" si="40"/>
        <v>6</v>
      </c>
      <c r="O45" s="9" t="str">
        <f t="shared" si="5"/>
        <v/>
      </c>
      <c r="P45" s="9" t="str">
        <f t="shared" si="6"/>
        <v/>
      </c>
      <c r="Q45" s="9" t="str">
        <f t="shared" si="7"/>
        <v/>
      </c>
      <c r="R45" s="9" t="str">
        <f t="shared" si="8"/>
        <v/>
      </c>
      <c r="S45" s="9" t="str">
        <f t="shared" si="9"/>
        <v/>
      </c>
      <c r="T45" s="9" t="b">
        <f>IF(ISERROR(VLOOKUP(O45,'Classes By People'!$A$2:$A$149,1,FALSE)), IF(LEN(O45)=0,TRUE,FALSE),IF(ISERROR(VLOOKUP(Q45,'Classes By People'!$A$2:$A$149,1,FALSE)),IF(LEN(Q45)=0,TRUE,FALSE),IF(ISERROR(VLOOKUP(S45,'Classes By People'!$A$2:$A$149,1,FALSE)),IF(LEN(S45)=0,TRUE,FALSE),TRUE)))</f>
        <v>1</v>
      </c>
      <c r="U45" s="9" t="str">
        <f t="shared" si="10"/>
        <v>SaraPl</v>
      </c>
      <c r="V45" s="9" t="str">
        <f t="shared" si="11"/>
        <v/>
      </c>
      <c r="W45" s="9" t="str">
        <f t="shared" si="12"/>
        <v/>
      </c>
      <c r="X45" s="9" t="str">
        <f t="shared" si="13"/>
        <v/>
      </c>
      <c r="Y45" s="9" t="str">
        <f t="shared" si="14"/>
        <v/>
      </c>
      <c r="Z45" s="9" t="b">
        <f>IF(ISERROR(VLOOKUP(U45,'Classes By People'!$A$2:$A$149,1,FALSE)), IF(LEN(U45)=0,TRUE,FALSE),IF(ISERROR(VLOOKUP(W45,'Classes By People'!$A$2:$A$149,1,FALSE)),IF(LEN(W45)=0,TRUE,FALSE),IF(ISERROR(VLOOKUP(Y45,'Classes By People'!$A$2:$A$149,1,FALSE)),IF(LEN(Y45)=0,TRUE,FALSE),TRUE)))</f>
        <v>1</v>
      </c>
      <c r="AA45" s="9" t="str">
        <f t="shared" si="15"/>
        <v/>
      </c>
      <c r="AB45" s="9" t="str">
        <f t="shared" si="16"/>
        <v/>
      </c>
      <c r="AC45" s="9" t="str">
        <f t="shared" si="17"/>
        <v/>
      </c>
      <c r="AD45" s="9" t="str">
        <f t="shared" si="18"/>
        <v/>
      </c>
      <c r="AE45" s="9" t="str">
        <f t="shared" si="19"/>
        <v/>
      </c>
      <c r="AF45" s="9" t="b">
        <f>IF(ISERROR(VLOOKUP(AA45,'Classes By People'!$A$2:$A$149,1,FALSE)), IF(LEN(AA45)=0,TRUE,FALSE),IF(ISERROR(VLOOKUP(AC45,'Classes By People'!$A$2:$A$149,1,FALSE)),IF(LEN(AC45)=0,TRUE,FALSE),IF(ISERROR(VLOOKUP(AE45,'Classes By People'!$A$2:$A$149,1,FALSE)),IF(LEN(AE45)=0,TRUE,FALSE),TRUE)))</f>
        <v>1</v>
      </c>
      <c r="AG45" s="9" t="str">
        <f t="shared" si="20"/>
        <v>Milton</v>
      </c>
      <c r="AH45" s="9" t="str">
        <f t="shared" si="21"/>
        <v/>
      </c>
      <c r="AI45" s="9" t="str">
        <f t="shared" si="22"/>
        <v/>
      </c>
      <c r="AJ45" s="9" t="str">
        <f t="shared" si="23"/>
        <v/>
      </c>
      <c r="AK45" s="9" t="str">
        <f t="shared" si="24"/>
        <v/>
      </c>
      <c r="AL45" s="9" t="b">
        <f>IF(ISERROR(VLOOKUP(AG45,'Classes By People'!$A$2:$A$149,1,FALSE)), IF(LEN(AG45)=0,TRUE,FALSE),IF(ISERROR(VLOOKUP(AI45,'Classes By People'!$A$2:$A$149,1,FALSE)),IF(LEN(AI45)=0,TRUE,FALSE),IF(ISERROR(VLOOKUP(AK45,'Classes By People'!$A$2:$A$149,1,FALSE)),IF(LEN(AK45)=0,TRUE,FALSE),TRUE)))</f>
        <v>1</v>
      </c>
      <c r="AM45" s="9" t="str">
        <f t="shared" si="25"/>
        <v/>
      </c>
      <c r="AN45" s="9" t="str">
        <f t="shared" si="26"/>
        <v/>
      </c>
      <c r="AO45" s="9" t="str">
        <f t="shared" si="27"/>
        <v/>
      </c>
      <c r="AP45" s="9" t="str">
        <f t="shared" si="28"/>
        <v/>
      </c>
      <c r="AQ45" s="9" t="str">
        <f t="shared" si="29"/>
        <v/>
      </c>
      <c r="AR45" s="9" t="b">
        <f>IF(ISERROR(VLOOKUP(AM45,'Classes By People'!$A$2:$A$149,1,FALSE)), IF(LEN(AM45)=0,TRUE,FALSE),IF(ISERROR(VLOOKUP(AO45,'Classes By People'!$A$2:$A$149,1,FALSE)),IF(LEN(AO45)=0,TRUE,FALSE),IF(ISERROR(VLOOKUP(AQ45,'Classes By People'!$A$2:$A$149,1,FALSE)),IF(LEN(AQ45)=0,TRUE,FALSE),TRUE)))</f>
        <v>1</v>
      </c>
      <c r="AS45" s="10">
        <f t="shared" si="30"/>
        <v>0</v>
      </c>
      <c r="AT45" s="10">
        <f t="shared" si="31"/>
        <v>1</v>
      </c>
      <c r="AU45" s="10">
        <f t="shared" si="32"/>
        <v>0</v>
      </c>
      <c r="AV45" s="10">
        <f t="shared" si="33"/>
        <v>1</v>
      </c>
      <c r="AW45" s="10">
        <f t="shared" si="34"/>
        <v>0</v>
      </c>
      <c r="AX45" s="10" t="str">
        <f t="shared" si="35"/>
        <v>Music,Guitar,Barn Library,6,0,1,0,1,0</v>
      </c>
    </row>
    <row r="46" spans="1:50" ht="33" customHeight="1">
      <c r="A46" s="32" t="s">
        <v>378</v>
      </c>
      <c r="B46" s="36" t="s">
        <v>120</v>
      </c>
      <c r="C46" s="36" t="s">
        <v>336</v>
      </c>
      <c r="D46" s="36">
        <v>7</v>
      </c>
      <c r="E46" s="34"/>
      <c r="F46" s="34"/>
      <c r="G46" s="34" t="s">
        <v>121</v>
      </c>
      <c r="H46" s="34" t="s">
        <v>122</v>
      </c>
      <c r="I46" s="34"/>
      <c r="J46" s="9" t="str">
        <f t="shared" si="36"/>
        <v>Rock Band</v>
      </c>
      <c r="K46" s="9">
        <f t="shared" si="37"/>
        <v>0</v>
      </c>
      <c r="L46" s="9">
        <f t="shared" si="38"/>
        <v>0</v>
      </c>
      <c r="M46" s="9">
        <f t="shared" si="39"/>
        <v>7</v>
      </c>
      <c r="N46" s="9">
        <f t="shared" si="40"/>
        <v>7</v>
      </c>
      <c r="O46" s="9" t="str">
        <f t="shared" si="5"/>
        <v/>
      </c>
      <c r="P46" s="9" t="str">
        <f t="shared" si="6"/>
        <v/>
      </c>
      <c r="Q46" s="9" t="str">
        <f t="shared" si="7"/>
        <v/>
      </c>
      <c r="R46" s="9" t="str">
        <f t="shared" si="8"/>
        <v/>
      </c>
      <c r="S46" s="9" t="str">
        <f t="shared" si="9"/>
        <v/>
      </c>
      <c r="T46" s="9" t="b">
        <f>IF(ISERROR(VLOOKUP(O46,'Classes By People'!$A$2:$A$149,1,FALSE)), IF(LEN(O46)=0,TRUE,FALSE),IF(ISERROR(VLOOKUP(Q46,'Classes By People'!$A$2:$A$149,1,FALSE)),IF(LEN(Q46)=0,TRUE,FALSE),IF(ISERROR(VLOOKUP(S46,'Classes By People'!$A$2:$A$149,1,FALSE)),IF(LEN(S46)=0,TRUE,FALSE),TRUE)))</f>
        <v>1</v>
      </c>
      <c r="U46" s="9" t="str">
        <f t="shared" si="10"/>
        <v/>
      </c>
      <c r="V46" s="9" t="str">
        <f t="shared" si="11"/>
        <v/>
      </c>
      <c r="W46" s="9" t="str">
        <f t="shared" si="12"/>
        <v/>
      </c>
      <c r="X46" s="9" t="str">
        <f t="shared" si="13"/>
        <v/>
      </c>
      <c r="Y46" s="9" t="str">
        <f t="shared" si="14"/>
        <v/>
      </c>
      <c r="Z46" s="9" t="b">
        <f>IF(ISERROR(VLOOKUP(U46,'Classes By People'!$A$2:$A$149,1,FALSE)), IF(LEN(U46)=0,TRUE,FALSE),IF(ISERROR(VLOOKUP(W46,'Classes By People'!$A$2:$A$149,1,FALSE)),IF(LEN(W46)=0,TRUE,FALSE),IF(ISERROR(VLOOKUP(Y46,'Classes By People'!$A$2:$A$149,1,FALSE)),IF(LEN(Y46)=0,TRUE,FALSE),TRUE)))</f>
        <v>1</v>
      </c>
      <c r="AA46" s="9" t="str">
        <f t="shared" si="15"/>
        <v>Milton</v>
      </c>
      <c r="AB46" s="9" t="str">
        <f t="shared" si="16"/>
        <v>Anthony</v>
      </c>
      <c r="AC46" s="9" t="str">
        <f t="shared" si="17"/>
        <v>Anthony</v>
      </c>
      <c r="AD46" s="9" t="str">
        <f t="shared" si="18"/>
        <v/>
      </c>
      <c r="AE46" s="9" t="str">
        <f t="shared" si="19"/>
        <v/>
      </c>
      <c r="AF46" s="9" t="b">
        <f>IF(ISERROR(VLOOKUP(AA46,'Classes By People'!$A$2:$A$149,1,FALSE)), IF(LEN(AA46)=0,TRUE,FALSE),IF(ISERROR(VLOOKUP(AC46,'Classes By People'!$A$2:$A$149,1,FALSE)),IF(LEN(AC46)=0,TRUE,FALSE),IF(ISERROR(VLOOKUP(AE46,'Classes By People'!$A$2:$A$149,1,FALSE)),IF(LEN(AE46)=0,TRUE,FALSE),TRUE)))</f>
        <v>1</v>
      </c>
      <c r="AG46" s="9" t="str">
        <f t="shared" si="20"/>
        <v>Ezra</v>
      </c>
      <c r="AH46" s="9" t="str">
        <f t="shared" si="21"/>
        <v>Jamie</v>
      </c>
      <c r="AI46" s="9" t="str">
        <f t="shared" si="22"/>
        <v>Jamie</v>
      </c>
      <c r="AJ46" s="9" t="str">
        <f t="shared" si="23"/>
        <v/>
      </c>
      <c r="AK46" s="9" t="str">
        <f t="shared" si="24"/>
        <v/>
      </c>
      <c r="AL46" s="9" t="b">
        <f>IF(ISERROR(VLOOKUP(AG46,'Classes By People'!$A$2:$A$149,1,FALSE)), IF(LEN(AG46)=0,TRUE,FALSE),IF(ISERROR(VLOOKUP(AI46,'Classes By People'!$A$2:$A$149,1,FALSE)),IF(LEN(AI46)=0,TRUE,FALSE),IF(ISERROR(VLOOKUP(AK46,'Classes By People'!$A$2:$A$149,1,FALSE)),IF(LEN(AK46)=0,TRUE,FALSE),TRUE)))</f>
        <v>1</v>
      </c>
      <c r="AM46" s="9" t="str">
        <f t="shared" si="25"/>
        <v/>
      </c>
      <c r="AN46" s="9" t="str">
        <f t="shared" si="26"/>
        <v/>
      </c>
      <c r="AO46" s="9" t="str">
        <f t="shared" si="27"/>
        <v/>
      </c>
      <c r="AP46" s="9" t="str">
        <f t="shared" si="28"/>
        <v/>
      </c>
      <c r="AQ46" s="9" t="str">
        <f t="shared" si="29"/>
        <v/>
      </c>
      <c r="AR46" s="9" t="b">
        <f>IF(ISERROR(VLOOKUP(AM46,'Classes By People'!$A$2:$A$149,1,FALSE)), IF(LEN(AM46)=0,TRUE,FALSE),IF(ISERROR(VLOOKUP(AO46,'Classes By People'!$A$2:$A$149,1,FALSE)),IF(LEN(AO46)=0,TRUE,FALSE),IF(ISERROR(VLOOKUP(AQ46,'Classes By People'!$A$2:$A$149,1,FALSE)),IF(LEN(AQ46)=0,TRUE,FALSE),TRUE)))</f>
        <v>1</v>
      </c>
      <c r="AS46" s="10">
        <f t="shared" si="30"/>
        <v>0</v>
      </c>
      <c r="AT46" s="10">
        <f t="shared" si="31"/>
        <v>0</v>
      </c>
      <c r="AU46" s="10">
        <f t="shared" si="32"/>
        <v>1</v>
      </c>
      <c r="AV46" s="10">
        <f t="shared" si="33"/>
        <v>1</v>
      </c>
      <c r="AW46" s="10">
        <f t="shared" si="34"/>
        <v>0</v>
      </c>
      <c r="AX46" s="10" t="str">
        <f t="shared" si="35"/>
        <v>Music,Rock Band,Rec Studio,7,0,0,1,1,0</v>
      </c>
    </row>
    <row r="47" spans="1:50" ht="33" customHeight="1">
      <c r="A47" s="32" t="s">
        <v>378</v>
      </c>
      <c r="B47" s="32" t="s">
        <v>123</v>
      </c>
      <c r="C47" s="32" t="s">
        <v>305</v>
      </c>
      <c r="D47" s="33">
        <v>8</v>
      </c>
      <c r="E47" s="34" t="s">
        <v>124</v>
      </c>
      <c r="F47" s="34"/>
      <c r="G47" s="34"/>
      <c r="H47" s="34"/>
      <c r="I47" s="34"/>
      <c r="J47" s="9" t="str">
        <f t="shared" si="36"/>
        <v>Singing</v>
      </c>
      <c r="K47" s="9">
        <f t="shared" si="37"/>
        <v>8</v>
      </c>
      <c r="L47" s="9">
        <f t="shared" si="38"/>
        <v>0</v>
      </c>
      <c r="M47" s="9">
        <f t="shared" si="39"/>
        <v>0</v>
      </c>
      <c r="N47" s="9">
        <f t="shared" si="40"/>
        <v>0</v>
      </c>
      <c r="O47" s="9" t="str">
        <f t="shared" si="5"/>
        <v>Bryn</v>
      </c>
      <c r="P47" s="9" t="str">
        <f t="shared" si="6"/>
        <v/>
      </c>
      <c r="Q47" s="9" t="str">
        <f t="shared" si="7"/>
        <v/>
      </c>
      <c r="R47" s="9" t="str">
        <f t="shared" si="8"/>
        <v/>
      </c>
      <c r="S47" s="9" t="str">
        <f t="shared" si="9"/>
        <v/>
      </c>
      <c r="T47" s="9" t="b">
        <f>IF(ISERROR(VLOOKUP(O47,'Classes By People'!$A$2:$A$149,1,FALSE)), IF(LEN(O47)=0,TRUE,FALSE),IF(ISERROR(VLOOKUP(Q47,'Classes By People'!$A$2:$A$149,1,FALSE)),IF(LEN(Q47)=0,TRUE,FALSE),IF(ISERROR(VLOOKUP(S47,'Classes By People'!$A$2:$A$149,1,FALSE)),IF(LEN(S47)=0,TRUE,FALSE),TRUE)))</f>
        <v>1</v>
      </c>
      <c r="U47" s="9" t="str">
        <f t="shared" si="10"/>
        <v/>
      </c>
      <c r="V47" s="9" t="str">
        <f t="shared" si="11"/>
        <v/>
      </c>
      <c r="W47" s="9" t="str">
        <f t="shared" si="12"/>
        <v/>
      </c>
      <c r="X47" s="9" t="str">
        <f t="shared" si="13"/>
        <v/>
      </c>
      <c r="Y47" s="9" t="str">
        <f t="shared" si="14"/>
        <v/>
      </c>
      <c r="Z47" s="9" t="b">
        <f>IF(ISERROR(VLOOKUP(U47,'Classes By People'!$A$2:$A$149,1,FALSE)), IF(LEN(U47)=0,TRUE,FALSE),IF(ISERROR(VLOOKUP(W47,'Classes By People'!$A$2:$A$149,1,FALSE)),IF(LEN(W47)=0,TRUE,FALSE),IF(ISERROR(VLOOKUP(Y47,'Classes By People'!$A$2:$A$149,1,FALSE)),IF(LEN(Y47)=0,TRUE,FALSE),TRUE)))</f>
        <v>1</v>
      </c>
      <c r="AA47" s="9" t="str">
        <f t="shared" si="15"/>
        <v/>
      </c>
      <c r="AB47" s="9" t="str">
        <f t="shared" si="16"/>
        <v/>
      </c>
      <c r="AC47" s="9" t="str">
        <f t="shared" si="17"/>
        <v/>
      </c>
      <c r="AD47" s="9" t="str">
        <f t="shared" si="18"/>
        <v/>
      </c>
      <c r="AE47" s="9" t="str">
        <f t="shared" si="19"/>
        <v/>
      </c>
      <c r="AF47" s="9" t="b">
        <f>IF(ISERROR(VLOOKUP(AA47,'Classes By People'!$A$2:$A$149,1,FALSE)), IF(LEN(AA47)=0,TRUE,FALSE),IF(ISERROR(VLOOKUP(AC47,'Classes By People'!$A$2:$A$149,1,FALSE)),IF(LEN(AC47)=0,TRUE,FALSE),IF(ISERROR(VLOOKUP(AE47,'Classes By People'!$A$2:$A$149,1,FALSE)),IF(LEN(AE47)=0,TRUE,FALSE),TRUE)))</f>
        <v>1</v>
      </c>
      <c r="AG47" s="9" t="str">
        <f t="shared" si="20"/>
        <v/>
      </c>
      <c r="AH47" s="9" t="str">
        <f t="shared" si="21"/>
        <v/>
      </c>
      <c r="AI47" s="9" t="str">
        <f t="shared" si="22"/>
        <v/>
      </c>
      <c r="AJ47" s="9" t="str">
        <f t="shared" si="23"/>
        <v/>
      </c>
      <c r="AK47" s="9" t="str">
        <f t="shared" si="24"/>
        <v/>
      </c>
      <c r="AL47" s="9" t="b">
        <f>IF(ISERROR(VLOOKUP(AG47,'Classes By People'!$A$2:$A$149,1,FALSE)), IF(LEN(AG47)=0,TRUE,FALSE),IF(ISERROR(VLOOKUP(AI47,'Classes By People'!$A$2:$A$149,1,FALSE)),IF(LEN(AI47)=0,TRUE,FALSE),IF(ISERROR(VLOOKUP(AK47,'Classes By People'!$A$2:$A$149,1,FALSE)),IF(LEN(AK47)=0,TRUE,FALSE),TRUE)))</f>
        <v>1</v>
      </c>
      <c r="AM47" s="9" t="str">
        <f t="shared" si="25"/>
        <v/>
      </c>
      <c r="AN47" s="9" t="str">
        <f t="shared" si="26"/>
        <v/>
      </c>
      <c r="AO47" s="9" t="str">
        <f t="shared" si="27"/>
        <v/>
      </c>
      <c r="AP47" s="9" t="str">
        <f t="shared" si="28"/>
        <v/>
      </c>
      <c r="AQ47" s="9" t="str">
        <f t="shared" si="29"/>
        <v/>
      </c>
      <c r="AR47" s="9" t="b">
        <f>IF(ISERROR(VLOOKUP(AM47,'Classes By People'!$A$2:$A$149,1,FALSE)), IF(LEN(AM47)=0,TRUE,FALSE),IF(ISERROR(VLOOKUP(AO47,'Classes By People'!$A$2:$A$149,1,FALSE)),IF(LEN(AO47)=0,TRUE,FALSE),IF(ISERROR(VLOOKUP(AQ47,'Classes By People'!$A$2:$A$149,1,FALSE)),IF(LEN(AQ47)=0,TRUE,FALSE),TRUE)))</f>
        <v>1</v>
      </c>
      <c r="AS47" s="10">
        <f t="shared" si="30"/>
        <v>1</v>
      </c>
      <c r="AT47" s="10">
        <f t="shared" si="31"/>
        <v>0</v>
      </c>
      <c r="AU47" s="10">
        <f t="shared" si="32"/>
        <v>0</v>
      </c>
      <c r="AV47" s="10">
        <f t="shared" si="33"/>
        <v>0</v>
      </c>
      <c r="AW47" s="10">
        <f t="shared" si="34"/>
        <v>0</v>
      </c>
      <c r="AX47" s="10" t="str">
        <f t="shared" si="35"/>
        <v>Music,Singing,Barn,8,1,0,0,0,0</v>
      </c>
    </row>
    <row r="48" spans="1:50" ht="33" customHeight="1">
      <c r="A48" s="32" t="s">
        <v>378</v>
      </c>
      <c r="B48" s="32" t="s">
        <v>125</v>
      </c>
      <c r="C48" s="32" t="s">
        <v>303</v>
      </c>
      <c r="D48" s="33">
        <v>8</v>
      </c>
      <c r="E48" s="34"/>
      <c r="F48" s="34" t="s">
        <v>126</v>
      </c>
      <c r="G48" s="34"/>
      <c r="H48" s="34"/>
      <c r="I48" s="34"/>
      <c r="J48" s="9" t="str">
        <f t="shared" si="36"/>
        <v>Songwriting</v>
      </c>
      <c r="K48" s="9">
        <f t="shared" si="37"/>
        <v>0</v>
      </c>
      <c r="L48" s="9">
        <f t="shared" si="38"/>
        <v>8</v>
      </c>
      <c r="M48" s="9">
        <f t="shared" si="39"/>
        <v>0</v>
      </c>
      <c r="N48" s="9">
        <f t="shared" si="40"/>
        <v>0</v>
      </c>
      <c r="O48" s="9" t="str">
        <f t="shared" si="5"/>
        <v/>
      </c>
      <c r="P48" s="9" t="str">
        <f t="shared" si="6"/>
        <v/>
      </c>
      <c r="Q48" s="9" t="str">
        <f t="shared" si="7"/>
        <v/>
      </c>
      <c r="R48" s="9" t="str">
        <f t="shared" si="8"/>
        <v/>
      </c>
      <c r="S48" s="9" t="str">
        <f t="shared" si="9"/>
        <v/>
      </c>
      <c r="T48" s="9" t="b">
        <f>IF(ISERROR(VLOOKUP(O48,'Classes By People'!$A$2:$A$149,1,FALSE)), IF(LEN(O48)=0,TRUE,FALSE),IF(ISERROR(VLOOKUP(Q48,'Classes By People'!$A$2:$A$149,1,FALSE)),IF(LEN(Q48)=0,TRUE,FALSE),IF(ISERROR(VLOOKUP(S48,'Classes By People'!$A$2:$A$149,1,FALSE)),IF(LEN(S48)=0,TRUE,FALSE),TRUE)))</f>
        <v>1</v>
      </c>
      <c r="U48" s="9" t="str">
        <f t="shared" si="10"/>
        <v>RayR</v>
      </c>
      <c r="V48" s="9" t="str">
        <f t="shared" si="11"/>
        <v/>
      </c>
      <c r="W48" s="9" t="str">
        <f t="shared" si="12"/>
        <v/>
      </c>
      <c r="X48" s="9" t="str">
        <f t="shared" si="13"/>
        <v/>
      </c>
      <c r="Y48" s="9" t="str">
        <f t="shared" si="14"/>
        <v/>
      </c>
      <c r="Z48" s="9" t="b">
        <f>IF(ISERROR(VLOOKUP(U48,'Classes By People'!$A$2:$A$149,1,FALSE)), IF(LEN(U48)=0,TRUE,FALSE),IF(ISERROR(VLOOKUP(W48,'Classes By People'!$A$2:$A$149,1,FALSE)),IF(LEN(W48)=0,TRUE,FALSE),IF(ISERROR(VLOOKUP(Y48,'Classes By People'!$A$2:$A$149,1,FALSE)),IF(LEN(Y48)=0,TRUE,FALSE),TRUE)))</f>
        <v>1</v>
      </c>
      <c r="AA48" s="9" t="str">
        <f t="shared" si="15"/>
        <v/>
      </c>
      <c r="AB48" s="9" t="str">
        <f t="shared" si="16"/>
        <v/>
      </c>
      <c r="AC48" s="9" t="str">
        <f t="shared" si="17"/>
        <v/>
      </c>
      <c r="AD48" s="9" t="str">
        <f t="shared" si="18"/>
        <v/>
      </c>
      <c r="AE48" s="9" t="str">
        <f t="shared" si="19"/>
        <v/>
      </c>
      <c r="AF48" s="9" t="b">
        <f>IF(ISERROR(VLOOKUP(AA48,'Classes By People'!$A$2:$A$149,1,FALSE)), IF(LEN(AA48)=0,TRUE,FALSE),IF(ISERROR(VLOOKUP(AC48,'Classes By People'!$A$2:$A$149,1,FALSE)),IF(LEN(AC48)=0,TRUE,FALSE),IF(ISERROR(VLOOKUP(AE48,'Classes By People'!$A$2:$A$149,1,FALSE)),IF(LEN(AE48)=0,TRUE,FALSE),TRUE)))</f>
        <v>1</v>
      </c>
      <c r="AG48" s="9" t="str">
        <f t="shared" si="20"/>
        <v/>
      </c>
      <c r="AH48" s="9" t="str">
        <f t="shared" si="21"/>
        <v/>
      </c>
      <c r="AI48" s="9" t="str">
        <f t="shared" si="22"/>
        <v/>
      </c>
      <c r="AJ48" s="9" t="str">
        <f t="shared" si="23"/>
        <v/>
      </c>
      <c r="AK48" s="9" t="str">
        <f t="shared" si="24"/>
        <v/>
      </c>
      <c r="AL48" s="9" t="b">
        <f>IF(ISERROR(VLOOKUP(AG48,'Classes By People'!$A$2:$A$149,1,FALSE)), IF(LEN(AG48)=0,TRUE,FALSE),IF(ISERROR(VLOOKUP(AI48,'Classes By People'!$A$2:$A$149,1,FALSE)),IF(LEN(AI48)=0,TRUE,FALSE),IF(ISERROR(VLOOKUP(AK48,'Classes By People'!$A$2:$A$149,1,FALSE)),IF(LEN(AK48)=0,TRUE,FALSE),TRUE)))</f>
        <v>1</v>
      </c>
      <c r="AM48" s="9" t="str">
        <f t="shared" si="25"/>
        <v/>
      </c>
      <c r="AN48" s="9" t="str">
        <f t="shared" si="26"/>
        <v/>
      </c>
      <c r="AO48" s="9" t="str">
        <f t="shared" si="27"/>
        <v/>
      </c>
      <c r="AP48" s="9" t="str">
        <f t="shared" si="28"/>
        <v/>
      </c>
      <c r="AQ48" s="9" t="str">
        <f t="shared" si="29"/>
        <v/>
      </c>
      <c r="AR48" s="9" t="b">
        <f>IF(ISERROR(VLOOKUP(AM48,'Classes By People'!$A$2:$A$149,1,FALSE)), IF(LEN(AM48)=0,TRUE,FALSE),IF(ISERROR(VLOOKUP(AO48,'Classes By People'!$A$2:$A$149,1,FALSE)),IF(LEN(AO48)=0,TRUE,FALSE),IF(ISERROR(VLOOKUP(AQ48,'Classes By People'!$A$2:$A$149,1,FALSE)),IF(LEN(AQ48)=0,TRUE,FALSE),TRUE)))</f>
        <v>1</v>
      </c>
      <c r="AS48" s="10">
        <f t="shared" si="30"/>
        <v>0</v>
      </c>
      <c r="AT48" s="10">
        <f t="shared" si="31"/>
        <v>1</v>
      </c>
      <c r="AU48" s="10">
        <f t="shared" si="32"/>
        <v>0</v>
      </c>
      <c r="AV48" s="10">
        <f t="shared" si="33"/>
        <v>0</v>
      </c>
      <c r="AW48" s="10">
        <f t="shared" si="34"/>
        <v>0</v>
      </c>
      <c r="AX48" s="10" t="str">
        <f t="shared" si="35"/>
        <v>Music,Songwriting,Front Yard,8,0,1,0,0,0</v>
      </c>
    </row>
    <row r="49" spans="1:50" ht="33" customHeight="1">
      <c r="A49" s="32" t="s">
        <v>381</v>
      </c>
      <c r="B49" s="32" t="s">
        <v>127</v>
      </c>
      <c r="C49" s="32" t="s">
        <v>333</v>
      </c>
      <c r="D49" s="33">
        <v>0</v>
      </c>
      <c r="E49" s="34" t="s">
        <v>464</v>
      </c>
      <c r="F49" s="34"/>
      <c r="G49" s="34" t="s">
        <v>464</v>
      </c>
      <c r="H49" s="34" t="s">
        <v>258</v>
      </c>
      <c r="I49" s="34" t="s">
        <v>402</v>
      </c>
      <c r="J49" s="9" t="str">
        <f t="shared" si="36"/>
        <v>Office</v>
      </c>
      <c r="K49" s="9">
        <f t="shared" si="37"/>
        <v>0</v>
      </c>
      <c r="L49" s="9">
        <f t="shared" si="38"/>
        <v>0</v>
      </c>
      <c r="M49" s="9">
        <f t="shared" si="39"/>
        <v>0</v>
      </c>
      <c r="N49" s="9">
        <f t="shared" si="40"/>
        <v>0</v>
      </c>
      <c r="O49" s="9" t="str">
        <f t="shared" si="5"/>
        <v>Natalie</v>
      </c>
      <c r="P49" s="9" t="str">
        <f t="shared" si="6"/>
        <v/>
      </c>
      <c r="Q49" s="9" t="str">
        <f t="shared" si="7"/>
        <v/>
      </c>
      <c r="R49" s="9" t="str">
        <f t="shared" si="8"/>
        <v/>
      </c>
      <c r="S49" s="9" t="str">
        <f t="shared" si="9"/>
        <v/>
      </c>
      <c r="T49" s="9" t="b">
        <f>IF(ISERROR(VLOOKUP(O49,'Classes By People'!$A$2:$A$149,1,FALSE)), IF(LEN(O49)=0,TRUE,FALSE),IF(ISERROR(VLOOKUP(Q49,'Classes By People'!$A$2:$A$149,1,FALSE)),IF(LEN(Q49)=0,TRUE,FALSE),IF(ISERROR(VLOOKUP(S49,'Classes By People'!$A$2:$A$149,1,FALSE)),IF(LEN(S49)=0,TRUE,FALSE),TRUE)))</f>
        <v>1</v>
      </c>
      <c r="U49" s="9" t="str">
        <f t="shared" si="10"/>
        <v/>
      </c>
      <c r="V49" s="9" t="str">
        <f t="shared" si="11"/>
        <v/>
      </c>
      <c r="W49" s="9" t="str">
        <f t="shared" si="12"/>
        <v/>
      </c>
      <c r="X49" s="9" t="str">
        <f t="shared" si="13"/>
        <v/>
      </c>
      <c r="Y49" s="9" t="str">
        <f t="shared" si="14"/>
        <v/>
      </c>
      <c r="Z49" s="9" t="b">
        <f>IF(ISERROR(VLOOKUP(U49,'Classes By People'!$A$2:$A$149,1,FALSE)), IF(LEN(U49)=0,TRUE,FALSE),IF(ISERROR(VLOOKUP(W49,'Classes By People'!$A$2:$A$149,1,FALSE)),IF(LEN(W49)=0,TRUE,FALSE),IF(ISERROR(VLOOKUP(Y49,'Classes By People'!$A$2:$A$149,1,FALSE)),IF(LEN(Y49)=0,TRUE,FALSE),TRUE)))</f>
        <v>1</v>
      </c>
      <c r="AA49" s="9" t="str">
        <f t="shared" si="15"/>
        <v>Natalie</v>
      </c>
      <c r="AB49" s="9" t="str">
        <f t="shared" si="16"/>
        <v/>
      </c>
      <c r="AC49" s="9" t="str">
        <f t="shared" si="17"/>
        <v/>
      </c>
      <c r="AD49" s="9" t="str">
        <f t="shared" si="18"/>
        <v/>
      </c>
      <c r="AE49" s="9" t="str">
        <f t="shared" si="19"/>
        <v/>
      </c>
      <c r="AF49" s="9" t="b">
        <f>IF(ISERROR(VLOOKUP(AA49,'Classes By People'!$A$2:$A$149,1,FALSE)), IF(LEN(AA49)=0,TRUE,FALSE),IF(ISERROR(VLOOKUP(AC49,'Classes By People'!$A$2:$A$149,1,FALSE)),IF(LEN(AC49)=0,TRUE,FALSE),IF(ISERROR(VLOOKUP(AE49,'Classes By People'!$A$2:$A$149,1,FALSE)),IF(LEN(AE49)=0,TRUE,FALSE),TRUE)))</f>
        <v>1</v>
      </c>
      <c r="AG49" s="9" t="str">
        <f t="shared" si="20"/>
        <v>Amanda</v>
      </c>
      <c r="AH49" s="9" t="str">
        <f t="shared" si="21"/>
        <v/>
      </c>
      <c r="AI49" s="9" t="str">
        <f t="shared" si="22"/>
        <v/>
      </c>
      <c r="AJ49" s="9" t="str">
        <f t="shared" si="23"/>
        <v/>
      </c>
      <c r="AK49" s="9" t="str">
        <f t="shared" si="24"/>
        <v/>
      </c>
      <c r="AL49" s="9" t="b">
        <f>IF(ISERROR(VLOOKUP(AG49,'Classes By People'!$A$2:$A$149,1,FALSE)), IF(LEN(AG49)=0,TRUE,FALSE),IF(ISERROR(VLOOKUP(AI49,'Classes By People'!$A$2:$A$149,1,FALSE)),IF(LEN(AI49)=0,TRUE,FALSE),IF(ISERROR(VLOOKUP(AK49,'Classes By People'!$A$2:$A$149,1,FALSE)),IF(LEN(AK49)=0,TRUE,FALSE),TRUE)))</f>
        <v>1</v>
      </c>
      <c r="AM49" s="9" t="str">
        <f t="shared" si="25"/>
        <v>Denise</v>
      </c>
      <c r="AN49" s="9" t="str">
        <f t="shared" si="26"/>
        <v/>
      </c>
      <c r="AO49" s="9" t="str">
        <f t="shared" si="27"/>
        <v/>
      </c>
      <c r="AP49" s="9" t="str">
        <f t="shared" si="28"/>
        <v/>
      </c>
      <c r="AQ49" s="9" t="str">
        <f t="shared" si="29"/>
        <v/>
      </c>
      <c r="AR49" s="9" t="b">
        <f>IF(ISERROR(VLOOKUP(AM49,'Classes By People'!$A$2:$A$149,1,FALSE)), IF(LEN(AM49)=0,TRUE,FALSE),IF(ISERROR(VLOOKUP(AO49,'Classes By People'!$A$2:$A$149,1,FALSE)),IF(LEN(AO49)=0,TRUE,FALSE),IF(ISERROR(VLOOKUP(AQ49,'Classes By People'!$A$2:$A$149,1,FALSE)),IF(LEN(AQ49)=0,TRUE,FALSE),TRUE)))</f>
        <v>1</v>
      </c>
      <c r="AS49" s="10">
        <f t="shared" si="30"/>
        <v>1</v>
      </c>
      <c r="AT49" s="10">
        <f t="shared" si="31"/>
        <v>0</v>
      </c>
      <c r="AU49" s="10">
        <f t="shared" si="32"/>
        <v>1</v>
      </c>
      <c r="AV49" s="10">
        <f t="shared" si="33"/>
        <v>1</v>
      </c>
      <c r="AW49" s="10">
        <f t="shared" si="34"/>
        <v>1</v>
      </c>
      <c r="AX49" s="10" t="str">
        <f t="shared" si="35"/>
        <v>NC,Office,OFFICE,0,1,0,1,1,1</v>
      </c>
    </row>
    <row r="50" spans="1:50" ht="33" customHeight="1">
      <c r="A50" s="32" t="s">
        <v>381</v>
      </c>
      <c r="B50" s="32" t="s">
        <v>128</v>
      </c>
      <c r="C50" s="32" t="s">
        <v>333</v>
      </c>
      <c r="D50" s="33">
        <v>0</v>
      </c>
      <c r="E50" s="34"/>
      <c r="F50" s="34"/>
      <c r="G50" s="34" t="s">
        <v>129</v>
      </c>
      <c r="H50" s="34"/>
      <c r="I50" s="34" t="s">
        <v>129</v>
      </c>
      <c r="J50" s="9" t="str">
        <f t="shared" si="36"/>
        <v>Shift Head</v>
      </c>
      <c r="K50" s="9">
        <f t="shared" si="37"/>
        <v>0</v>
      </c>
      <c r="L50" s="9">
        <f t="shared" si="38"/>
        <v>0</v>
      </c>
      <c r="M50" s="9">
        <f t="shared" si="39"/>
        <v>0</v>
      </c>
      <c r="N50" s="9">
        <f t="shared" si="40"/>
        <v>0</v>
      </c>
      <c r="O50" s="9" t="str">
        <f t="shared" si="5"/>
        <v/>
      </c>
      <c r="P50" s="9" t="str">
        <f t="shared" si="6"/>
        <v/>
      </c>
      <c r="Q50" s="9" t="str">
        <f t="shared" si="7"/>
        <v/>
      </c>
      <c r="R50" s="9" t="str">
        <f t="shared" si="8"/>
        <v/>
      </c>
      <c r="S50" s="9" t="str">
        <f t="shared" si="9"/>
        <v/>
      </c>
      <c r="T50" s="9" t="b">
        <f>IF(ISERROR(VLOOKUP(O50,'Classes By People'!$A$2:$A$149,1,FALSE)), IF(LEN(O50)=0,TRUE,FALSE),IF(ISERROR(VLOOKUP(Q50,'Classes By People'!$A$2:$A$149,1,FALSE)),IF(LEN(Q50)=0,TRUE,FALSE),IF(ISERROR(VLOOKUP(S50,'Classes By People'!$A$2:$A$149,1,FALSE)),IF(LEN(S50)=0,TRUE,FALSE),TRUE)))</f>
        <v>1</v>
      </c>
      <c r="U50" s="9" t="str">
        <f t="shared" si="10"/>
        <v/>
      </c>
      <c r="V50" s="9" t="str">
        <f t="shared" si="11"/>
        <v/>
      </c>
      <c r="W50" s="9" t="str">
        <f t="shared" si="12"/>
        <v/>
      </c>
      <c r="X50" s="9" t="str">
        <f t="shared" si="13"/>
        <v/>
      </c>
      <c r="Y50" s="9" t="str">
        <f t="shared" si="14"/>
        <v/>
      </c>
      <c r="Z50" s="9" t="b">
        <f>IF(ISERROR(VLOOKUP(U50,'Classes By People'!$A$2:$A$149,1,FALSE)), IF(LEN(U50)=0,TRUE,FALSE),IF(ISERROR(VLOOKUP(W50,'Classes By People'!$A$2:$A$149,1,FALSE)),IF(LEN(W50)=0,TRUE,FALSE),IF(ISERROR(VLOOKUP(Y50,'Classes By People'!$A$2:$A$149,1,FALSE)),IF(LEN(Y50)=0,TRUE,FALSE),TRUE)))</f>
        <v>1</v>
      </c>
      <c r="AA50" s="9" t="str">
        <f t="shared" si="15"/>
        <v>HannahB</v>
      </c>
      <c r="AB50" s="9" t="str">
        <f t="shared" si="16"/>
        <v>Jake</v>
      </c>
      <c r="AC50" s="9" t="str">
        <f t="shared" si="17"/>
        <v>Jake</v>
      </c>
      <c r="AD50" s="9" t="str">
        <f t="shared" si="18"/>
        <v/>
      </c>
      <c r="AE50" s="9" t="str">
        <f t="shared" si="19"/>
        <v/>
      </c>
      <c r="AF50" s="9" t="b">
        <f>IF(ISERROR(VLOOKUP(AA50,'Classes By People'!$A$2:$A$149,1,FALSE)), IF(LEN(AA50)=0,TRUE,FALSE),IF(ISERROR(VLOOKUP(AC50,'Classes By People'!$A$2:$A$149,1,FALSE)),IF(LEN(AC50)=0,TRUE,FALSE),IF(ISERROR(VLOOKUP(AE50,'Classes By People'!$A$2:$A$149,1,FALSE)),IF(LEN(AE50)=0,TRUE,FALSE),TRUE)))</f>
        <v>1</v>
      </c>
      <c r="AG50" s="9" t="str">
        <f t="shared" si="20"/>
        <v/>
      </c>
      <c r="AH50" s="9" t="str">
        <f t="shared" si="21"/>
        <v/>
      </c>
      <c r="AI50" s="9" t="str">
        <f t="shared" si="22"/>
        <v/>
      </c>
      <c r="AJ50" s="9" t="str">
        <f t="shared" si="23"/>
        <v/>
      </c>
      <c r="AK50" s="9" t="str">
        <f t="shared" si="24"/>
        <v/>
      </c>
      <c r="AL50" s="9" t="b">
        <f>IF(ISERROR(VLOOKUP(AG50,'Classes By People'!$A$2:$A$149,1,FALSE)), IF(LEN(AG50)=0,TRUE,FALSE),IF(ISERROR(VLOOKUP(AI50,'Classes By People'!$A$2:$A$149,1,FALSE)),IF(LEN(AI50)=0,TRUE,FALSE),IF(ISERROR(VLOOKUP(AK50,'Classes By People'!$A$2:$A$149,1,FALSE)),IF(LEN(AK50)=0,TRUE,FALSE),TRUE)))</f>
        <v>1</v>
      </c>
      <c r="AM50" s="9" t="str">
        <f t="shared" si="25"/>
        <v>HannahB</v>
      </c>
      <c r="AN50" s="9" t="str">
        <f t="shared" si="26"/>
        <v>Jake</v>
      </c>
      <c r="AO50" s="9" t="str">
        <f t="shared" si="27"/>
        <v>Jake</v>
      </c>
      <c r="AP50" s="9" t="str">
        <f t="shared" si="28"/>
        <v/>
      </c>
      <c r="AQ50" s="9" t="str">
        <f t="shared" si="29"/>
        <v/>
      </c>
      <c r="AR50" s="9" t="b">
        <f>IF(ISERROR(VLOOKUP(AM50,'Classes By People'!$A$2:$A$149,1,FALSE)), IF(LEN(AM50)=0,TRUE,FALSE),IF(ISERROR(VLOOKUP(AO50,'Classes By People'!$A$2:$A$149,1,FALSE)),IF(LEN(AO50)=0,TRUE,FALSE),IF(ISERROR(VLOOKUP(AQ50,'Classes By People'!$A$2:$A$149,1,FALSE)),IF(LEN(AQ50)=0,TRUE,FALSE),TRUE)))</f>
        <v>1</v>
      </c>
      <c r="AS50" s="10">
        <f t="shared" si="30"/>
        <v>0</v>
      </c>
      <c r="AT50" s="10">
        <f t="shared" si="31"/>
        <v>0</v>
      </c>
      <c r="AU50" s="10">
        <f t="shared" si="32"/>
        <v>1</v>
      </c>
      <c r="AV50" s="10">
        <f t="shared" si="33"/>
        <v>0</v>
      </c>
      <c r="AW50" s="10">
        <f t="shared" si="34"/>
        <v>1</v>
      </c>
      <c r="AX50" s="10" t="str">
        <f t="shared" si="35"/>
        <v>NC,Shift Head,OFFICE,0,0,0,1,0,1</v>
      </c>
    </row>
    <row r="51" spans="1:50" ht="33" customHeight="1">
      <c r="A51" s="32" t="s">
        <v>381</v>
      </c>
      <c r="B51" s="32" t="s">
        <v>130</v>
      </c>
      <c r="C51" s="32" t="s">
        <v>384</v>
      </c>
      <c r="D51" s="33">
        <v>0</v>
      </c>
      <c r="E51" s="34"/>
      <c r="F51" s="34"/>
      <c r="G51" s="34"/>
      <c r="H51" s="34"/>
      <c r="I51" s="37" t="s">
        <v>22</v>
      </c>
      <c r="J51" s="9" t="str">
        <f t="shared" ref="J51:J73" si="41">B51</f>
        <v>IG</v>
      </c>
      <c r="K51" s="9">
        <f t="shared" ref="K51:K73" si="42">IF(ISBLANK(E51),0,+(D51))</f>
        <v>0</v>
      </c>
      <c r="L51" s="9">
        <f t="shared" ref="L51:L74" si="43">IF(ISBLANK(F51),0,+(D51))</f>
        <v>0</v>
      </c>
      <c r="M51" s="9">
        <f t="shared" ref="M51:M74" si="44">IF(ISBLANK(G51),0,+(D51))</f>
        <v>0</v>
      </c>
      <c r="N51" s="9">
        <f t="shared" ref="N51:N74" si="45">IF(ISBLANK(H51),0,+(D51))</f>
        <v>0</v>
      </c>
      <c r="O51" s="9" t="str">
        <f t="shared" si="5"/>
        <v/>
      </c>
      <c r="P51" s="9" t="str">
        <f t="shared" si="6"/>
        <v/>
      </c>
      <c r="Q51" s="9" t="str">
        <f t="shared" si="7"/>
        <v/>
      </c>
      <c r="R51" s="9" t="str">
        <f t="shared" si="8"/>
        <v/>
      </c>
      <c r="S51" s="9" t="str">
        <f t="shared" si="9"/>
        <v/>
      </c>
      <c r="T51" s="9" t="b">
        <f>IF(ISERROR(VLOOKUP(O51,'Classes By People'!$A$2:$A$149,1,FALSE)), IF(LEN(O51)=0,TRUE,FALSE),IF(ISERROR(VLOOKUP(Q51,'Classes By People'!$A$2:$A$149,1,FALSE)),IF(LEN(Q51)=0,TRUE,FALSE),IF(ISERROR(VLOOKUP(S51,'Classes By People'!$A$2:$A$149,1,FALSE)),IF(LEN(S51)=0,TRUE,FALSE),TRUE)))</f>
        <v>1</v>
      </c>
      <c r="U51" s="9" t="str">
        <f t="shared" si="10"/>
        <v/>
      </c>
      <c r="V51" s="9" t="str">
        <f t="shared" si="11"/>
        <v/>
      </c>
      <c r="W51" s="9" t="str">
        <f t="shared" si="12"/>
        <v/>
      </c>
      <c r="X51" s="9" t="str">
        <f t="shared" si="13"/>
        <v/>
      </c>
      <c r="Y51" s="9" t="str">
        <f t="shared" si="14"/>
        <v/>
      </c>
      <c r="Z51" s="9" t="b">
        <f>IF(ISERROR(VLOOKUP(U51,'Classes By People'!$A$2:$A$149,1,FALSE)), IF(LEN(U51)=0,TRUE,FALSE),IF(ISERROR(VLOOKUP(W51,'Classes By People'!$A$2:$A$149,1,FALSE)),IF(LEN(W51)=0,TRUE,FALSE),IF(ISERROR(VLOOKUP(Y51,'Classes By People'!$A$2:$A$149,1,FALSE)),IF(LEN(Y51)=0,TRUE,FALSE),TRUE)))</f>
        <v>1</v>
      </c>
      <c r="AA51" s="9" t="str">
        <f t="shared" si="15"/>
        <v/>
      </c>
      <c r="AB51" s="9" t="str">
        <f t="shared" si="16"/>
        <v/>
      </c>
      <c r="AC51" s="9" t="str">
        <f t="shared" si="17"/>
        <v/>
      </c>
      <c r="AD51" s="9" t="str">
        <f t="shared" si="18"/>
        <v/>
      </c>
      <c r="AE51" s="9" t="str">
        <f t="shared" si="19"/>
        <v/>
      </c>
      <c r="AF51" s="9" t="b">
        <f>IF(ISERROR(VLOOKUP(AA51,'Classes By People'!$A$2:$A$149,1,FALSE)), IF(LEN(AA51)=0,TRUE,FALSE),IF(ISERROR(VLOOKUP(AC51,'Classes By People'!$A$2:$A$149,1,FALSE)),IF(LEN(AC51)=0,TRUE,FALSE),IF(ISERROR(VLOOKUP(AE51,'Classes By People'!$A$2:$A$149,1,FALSE)),IF(LEN(AE51)=0,TRUE,FALSE),TRUE)))</f>
        <v>1</v>
      </c>
      <c r="AG51" s="9" t="str">
        <f t="shared" si="20"/>
        <v/>
      </c>
      <c r="AH51" s="9" t="str">
        <f t="shared" si="21"/>
        <v/>
      </c>
      <c r="AI51" s="9" t="str">
        <f t="shared" si="22"/>
        <v/>
      </c>
      <c r="AJ51" s="9" t="str">
        <f t="shared" si="23"/>
        <v/>
      </c>
      <c r="AK51" s="9" t="str">
        <f t="shared" si="24"/>
        <v/>
      </c>
      <c r="AL51" s="9" t="b">
        <f>IF(ISERROR(VLOOKUP(AG51,'Classes By People'!$A$2:$A$149,1,FALSE)), IF(LEN(AG51)=0,TRUE,FALSE),IF(ISERROR(VLOOKUP(AI51,'Classes By People'!$A$2:$A$149,1,FALSE)),IF(LEN(AI51)=0,TRUE,FALSE),IF(ISERROR(VLOOKUP(AK51,'Classes By People'!$A$2:$A$149,1,FALSE)),IF(LEN(AK51)=0,TRUE,FALSE),TRUE)))</f>
        <v>1</v>
      </c>
      <c r="AM51" s="9" t="str">
        <f t="shared" si="25"/>
        <v>MelK</v>
      </c>
      <c r="AN51" s="9" t="str">
        <f t="shared" si="26"/>
        <v>GraceB Eric AdamP Abigail John Milton Zach Jamie AdamC Tavis Micaela SaraPa Kate Shawn</v>
      </c>
      <c r="AO51" s="9" t="str">
        <f t="shared" si="27"/>
        <v>GraceB</v>
      </c>
      <c r="AP51" s="9" t="str">
        <f t="shared" si="28"/>
        <v>Eric AdamP Abigail John Milton Zach Jamie AdamC Tavis Micaela SaraPa Kate Shawn</v>
      </c>
      <c r="AQ51" s="9" t="str">
        <f t="shared" si="29"/>
        <v>Eric</v>
      </c>
      <c r="AR51" s="9" t="b">
        <f>IF(ISERROR(VLOOKUP(AM51,'Classes By People'!$A$2:$A$149,1,FALSE)), IF(LEN(AM51)=0,TRUE,FALSE),IF(ISERROR(VLOOKUP(AO51,'Classes By People'!$A$2:$A$149,1,FALSE)),IF(LEN(AO51)=0,TRUE,FALSE),IF(ISERROR(VLOOKUP(AQ51,'Classes By People'!$A$2:$A$149,1,FALSE)),IF(LEN(AQ51)=0,TRUE,FALSE),TRUE)))</f>
        <v>1</v>
      </c>
      <c r="AS51" s="10">
        <f t="shared" si="30"/>
        <v>0</v>
      </c>
      <c r="AT51" s="10">
        <f t="shared" si="31"/>
        <v>0</v>
      </c>
      <c r="AU51" s="10">
        <f t="shared" si="32"/>
        <v>0</v>
      </c>
      <c r="AV51" s="10">
        <f t="shared" si="33"/>
        <v>0</v>
      </c>
      <c r="AW51" s="10">
        <f t="shared" si="34"/>
        <v>1</v>
      </c>
      <c r="AX51" s="10" t="str">
        <f t="shared" si="35"/>
        <v>NC,IG,IG,0,0,0,0,0,1</v>
      </c>
    </row>
    <row r="52" spans="1:50" ht="33" customHeight="1">
      <c r="A52" s="32" t="s">
        <v>381</v>
      </c>
      <c r="B52" s="32" t="s">
        <v>131</v>
      </c>
      <c r="C52" s="32" t="s">
        <v>332</v>
      </c>
      <c r="D52" s="33">
        <v>0</v>
      </c>
      <c r="E52" s="38" t="s">
        <v>8</v>
      </c>
      <c r="F52" s="39" t="s">
        <v>69</v>
      </c>
      <c r="G52" s="39" t="s">
        <v>68</v>
      </c>
      <c r="H52" s="39" t="s">
        <v>132</v>
      </c>
      <c r="I52" s="38" t="s">
        <v>7</v>
      </c>
      <c r="J52" s="9" t="str">
        <f t="shared" si="41"/>
        <v>Planning</v>
      </c>
      <c r="K52" s="9">
        <f t="shared" si="42"/>
        <v>0</v>
      </c>
      <c r="L52" s="9">
        <f t="shared" si="43"/>
        <v>0</v>
      </c>
      <c r="M52" s="9">
        <f t="shared" si="44"/>
        <v>0</v>
      </c>
      <c r="N52" s="9">
        <f t="shared" si="45"/>
        <v>0</v>
      </c>
      <c r="O52" s="9" t="str">
        <f t="shared" si="5"/>
        <v>Melissa</v>
      </c>
      <c r="P52" s="9" t="str">
        <f t="shared" si="6"/>
        <v>Jake Amanda Seann Zach</v>
      </c>
      <c r="Q52" s="9" t="str">
        <f t="shared" si="7"/>
        <v>Jake</v>
      </c>
      <c r="R52" s="9" t="str">
        <f t="shared" si="8"/>
        <v>Amanda Seann Zach</v>
      </c>
      <c r="S52" s="9" t="str">
        <f t="shared" si="9"/>
        <v>Amanda</v>
      </c>
      <c r="T52" s="9" t="b">
        <f>IF(ISERROR(VLOOKUP(O52,'Classes By People'!$A$2:$A$149,1,FALSE)), IF(LEN(O52)=0,TRUE,FALSE),IF(ISERROR(VLOOKUP(Q52,'Classes By People'!$A$2:$A$149,1,FALSE)),IF(LEN(Q52)=0,TRUE,FALSE),IF(ISERROR(VLOOKUP(S52,'Classes By People'!$A$2:$A$149,1,FALSE)),IF(LEN(S52)=0,TRUE,FALSE),TRUE)))</f>
        <v>1</v>
      </c>
      <c r="U52" s="9" t="str">
        <f t="shared" si="10"/>
        <v>Hilary</v>
      </c>
      <c r="V52" s="9" t="str">
        <f t="shared" si="11"/>
        <v>Katie Shannon Zach Charlie</v>
      </c>
      <c r="W52" s="9" t="str">
        <f t="shared" si="12"/>
        <v>Katie</v>
      </c>
      <c r="X52" s="9" t="str">
        <f t="shared" si="13"/>
        <v>Shannon Zach Charlie</v>
      </c>
      <c r="Y52" s="9" t="str">
        <f t="shared" si="14"/>
        <v>Shannon</v>
      </c>
      <c r="Z52" s="9" t="b">
        <f>IF(ISERROR(VLOOKUP(U52,'Classes By People'!$A$2:$A$149,1,FALSE)), IF(LEN(U52)=0,TRUE,FALSE),IF(ISERROR(VLOOKUP(W52,'Classes By People'!$A$2:$A$149,1,FALSE)),IF(LEN(W52)=0,TRUE,FALSE),IF(ISERROR(VLOOKUP(Y52,'Classes By People'!$A$2:$A$149,1,FALSE)),IF(LEN(Y52)=0,TRUE,FALSE),TRUE)))</f>
        <v>1</v>
      </c>
      <c r="AA52" s="9" t="str">
        <f t="shared" si="15"/>
        <v>Zach</v>
      </c>
      <c r="AB52" s="9" t="str">
        <f t="shared" si="16"/>
        <v/>
      </c>
      <c r="AC52" s="9" t="str">
        <f t="shared" si="17"/>
        <v/>
      </c>
      <c r="AD52" s="9" t="str">
        <f t="shared" si="18"/>
        <v/>
      </c>
      <c r="AE52" s="9" t="str">
        <f t="shared" si="19"/>
        <v/>
      </c>
      <c r="AF52" s="9" t="b">
        <f>IF(ISERROR(VLOOKUP(AA52,'Classes By People'!$A$2:$A$149,1,FALSE)), IF(LEN(AA52)=0,TRUE,FALSE),IF(ISERROR(VLOOKUP(AC52,'Classes By People'!$A$2:$A$149,1,FALSE)),IF(LEN(AC52)=0,TRUE,FALSE),IF(ISERROR(VLOOKUP(AE52,'Classes By People'!$A$2:$A$149,1,FALSE)),IF(LEN(AE52)=0,TRUE,FALSE),TRUE)))</f>
        <v>1</v>
      </c>
      <c r="AG52" s="9" t="str">
        <f t="shared" si="20"/>
        <v>Heather</v>
      </c>
      <c r="AH52" s="9" t="str">
        <f t="shared" si="21"/>
        <v>Raywyn</v>
      </c>
      <c r="AI52" s="9" t="str">
        <f t="shared" si="22"/>
        <v>Raywyn</v>
      </c>
      <c r="AJ52" s="9" t="str">
        <f t="shared" si="23"/>
        <v/>
      </c>
      <c r="AK52" s="9" t="str">
        <f t="shared" si="24"/>
        <v/>
      </c>
      <c r="AL52" s="9" t="b">
        <f>IF(ISERROR(VLOOKUP(AG52,'Classes By People'!$A$2:$A$149,1,FALSE)), IF(LEN(AG52)=0,TRUE,FALSE),IF(ISERROR(VLOOKUP(AI52,'Classes By People'!$A$2:$A$149,1,FALSE)),IF(LEN(AI52)=0,TRUE,FALSE),IF(ISERROR(VLOOKUP(AK52,'Classes By People'!$A$2:$A$149,1,FALSE)),IF(LEN(AK52)=0,TRUE,FALSE),TRUE)))</f>
        <v>1</v>
      </c>
      <c r="AM52" s="9" t="str">
        <f t="shared" si="25"/>
        <v>Phillie</v>
      </c>
      <c r="AN52" s="9" t="str">
        <f t="shared" si="26"/>
        <v>Raywyn Seann</v>
      </c>
      <c r="AO52" s="9" t="str">
        <f t="shared" si="27"/>
        <v>Raywyn</v>
      </c>
      <c r="AP52" s="9" t="str">
        <f t="shared" si="28"/>
        <v>Seann</v>
      </c>
      <c r="AQ52" s="9" t="str">
        <f t="shared" si="29"/>
        <v>Seann</v>
      </c>
      <c r="AR52" s="9" t="b">
        <f>IF(ISERROR(VLOOKUP(AM52,'Classes By People'!$A$2:$A$149,1,FALSE)), IF(LEN(AM52)=0,TRUE,FALSE),IF(ISERROR(VLOOKUP(AO52,'Classes By People'!$A$2:$A$149,1,FALSE)),IF(LEN(AO52)=0,TRUE,FALSE),IF(ISERROR(VLOOKUP(AQ52,'Classes By People'!$A$2:$A$149,1,FALSE)),IF(LEN(AQ52)=0,TRUE,FALSE),TRUE)))</f>
        <v>1</v>
      </c>
      <c r="AS52" s="10">
        <f t="shared" si="30"/>
        <v>1</v>
      </c>
      <c r="AT52" s="10">
        <f t="shared" si="31"/>
        <v>1</v>
      </c>
      <c r="AU52" s="10">
        <f t="shared" si="32"/>
        <v>1</v>
      </c>
      <c r="AV52" s="10">
        <f t="shared" si="33"/>
        <v>1</v>
      </c>
      <c r="AW52" s="10">
        <f t="shared" si="34"/>
        <v>1</v>
      </c>
      <c r="AX52" s="10" t="str">
        <f t="shared" si="35"/>
        <v>NC,Planning,PLANNING,0,1,1,1,1,1</v>
      </c>
    </row>
    <row r="53" spans="1:50" ht="33" customHeight="1">
      <c r="A53" s="32" t="s">
        <v>381</v>
      </c>
      <c r="B53" s="32" t="s">
        <v>133</v>
      </c>
      <c r="C53" s="32" t="s">
        <v>331</v>
      </c>
      <c r="D53" s="33">
        <v>0</v>
      </c>
      <c r="E53" s="34" t="s">
        <v>838</v>
      </c>
      <c r="F53" s="34" t="s">
        <v>134</v>
      </c>
      <c r="G53" s="34" t="s">
        <v>134</v>
      </c>
      <c r="H53" s="34" t="s">
        <v>134</v>
      </c>
      <c r="I53" s="34" t="s">
        <v>134</v>
      </c>
      <c r="J53" s="9" t="str">
        <f t="shared" si="41"/>
        <v>OFF</v>
      </c>
      <c r="K53" s="9">
        <f t="shared" si="42"/>
        <v>0</v>
      </c>
      <c r="L53" s="9">
        <f t="shared" si="43"/>
        <v>0</v>
      </c>
      <c r="M53" s="9">
        <f t="shared" si="44"/>
        <v>0</v>
      </c>
      <c r="N53" s="9">
        <f t="shared" si="45"/>
        <v>0</v>
      </c>
      <c r="O53" s="9" t="str">
        <f t="shared" si="5"/>
        <v>XX</v>
      </c>
      <c r="P53" s="9" t="str">
        <f t="shared" si="6"/>
        <v/>
      </c>
      <c r="Q53" s="9" t="str">
        <f t="shared" si="7"/>
        <v/>
      </c>
      <c r="R53" s="9" t="str">
        <f t="shared" si="8"/>
        <v/>
      </c>
      <c r="S53" s="9" t="str">
        <f t="shared" si="9"/>
        <v/>
      </c>
      <c r="T53" s="9" t="b">
        <f>IF(ISERROR(VLOOKUP(O53,'Classes By People'!$A$2:$A$149,1,FALSE)), IF(LEN(O53)=0,TRUE,FALSE),IF(ISERROR(VLOOKUP(Q53,'Classes By People'!$A$2:$A$149,1,FALSE)),IF(LEN(Q53)=0,TRUE,FALSE),IF(ISERROR(VLOOKUP(S53,'Classes By People'!$A$2:$A$149,1,FALSE)),IF(LEN(S53)=0,TRUE,FALSE),TRUE)))</f>
        <v>0</v>
      </c>
      <c r="U53" s="9" t="str">
        <f t="shared" si="10"/>
        <v>XX</v>
      </c>
      <c r="V53" s="9" t="str">
        <f t="shared" si="11"/>
        <v/>
      </c>
      <c r="W53" s="9" t="str">
        <f t="shared" si="12"/>
        <v/>
      </c>
      <c r="X53" s="9" t="str">
        <f t="shared" si="13"/>
        <v/>
      </c>
      <c r="Y53" s="9" t="str">
        <f t="shared" si="14"/>
        <v/>
      </c>
      <c r="Z53" s="9" t="b">
        <f>IF(ISERROR(VLOOKUP(U53,'Classes By People'!$A$2:$A$149,1,FALSE)), IF(LEN(U53)=0,TRUE,FALSE),IF(ISERROR(VLOOKUP(W53,'Classes By People'!$A$2:$A$149,1,FALSE)),IF(LEN(W53)=0,TRUE,FALSE),IF(ISERROR(VLOOKUP(Y53,'Classes By People'!$A$2:$A$149,1,FALSE)),IF(LEN(Y53)=0,TRUE,FALSE),TRUE)))</f>
        <v>0</v>
      </c>
      <c r="AA53" s="9" t="str">
        <f t="shared" si="15"/>
        <v>XX</v>
      </c>
      <c r="AB53" s="9" t="str">
        <f t="shared" si="16"/>
        <v/>
      </c>
      <c r="AC53" s="9" t="str">
        <f t="shared" si="17"/>
        <v/>
      </c>
      <c r="AD53" s="9" t="str">
        <f t="shared" si="18"/>
        <v/>
      </c>
      <c r="AE53" s="9" t="str">
        <f t="shared" si="19"/>
        <v/>
      </c>
      <c r="AF53" s="9" t="b">
        <f>IF(ISERROR(VLOOKUP(AA53,'Classes By People'!$A$2:$A$149,1,FALSE)), IF(LEN(AA53)=0,TRUE,FALSE),IF(ISERROR(VLOOKUP(AC53,'Classes By People'!$A$2:$A$149,1,FALSE)),IF(LEN(AC53)=0,TRUE,FALSE),IF(ISERROR(VLOOKUP(AE53,'Classes By People'!$A$2:$A$149,1,FALSE)),IF(LEN(AE53)=0,TRUE,FALSE),TRUE)))</f>
        <v>0</v>
      </c>
      <c r="AG53" s="9" t="str">
        <f t="shared" si="20"/>
        <v>XX</v>
      </c>
      <c r="AH53" s="9" t="str">
        <f t="shared" si="21"/>
        <v/>
      </c>
      <c r="AI53" s="9" t="str">
        <f t="shared" si="22"/>
        <v/>
      </c>
      <c r="AJ53" s="9" t="str">
        <f t="shared" si="23"/>
        <v/>
      </c>
      <c r="AK53" s="9" t="str">
        <f t="shared" si="24"/>
        <v/>
      </c>
      <c r="AL53" s="9" t="b">
        <f>IF(ISERROR(VLOOKUP(AG53,'Classes By People'!$A$2:$A$149,1,FALSE)), IF(LEN(AG53)=0,TRUE,FALSE),IF(ISERROR(VLOOKUP(AI53,'Classes By People'!$A$2:$A$149,1,FALSE)),IF(LEN(AI53)=0,TRUE,FALSE),IF(ISERROR(VLOOKUP(AK53,'Classes By People'!$A$2:$A$149,1,FALSE)),IF(LEN(AK53)=0,TRUE,FALSE),TRUE)))</f>
        <v>0</v>
      </c>
      <c r="AM53" s="9" t="str">
        <f t="shared" si="25"/>
        <v>XX</v>
      </c>
      <c r="AN53" s="9" t="str">
        <f t="shared" si="26"/>
        <v/>
      </c>
      <c r="AO53" s="9" t="str">
        <f t="shared" si="27"/>
        <v/>
      </c>
      <c r="AP53" s="9" t="str">
        <f t="shared" si="28"/>
        <v/>
      </c>
      <c r="AQ53" s="9" t="str">
        <f t="shared" si="29"/>
        <v/>
      </c>
      <c r="AR53" s="9" t="b">
        <f>IF(ISERROR(VLOOKUP(AM53,'Classes By People'!$A$2:$A$149,1,FALSE)), IF(LEN(AM53)=0,TRUE,FALSE),IF(ISERROR(VLOOKUP(AO53,'Classes By People'!$A$2:$A$149,1,FALSE)),IF(LEN(AO53)=0,TRUE,FALSE),IF(ISERROR(VLOOKUP(AQ53,'Classes By People'!$A$2:$A$149,1,FALSE)),IF(LEN(AQ53)=0,TRUE,FALSE),TRUE)))</f>
        <v>0</v>
      </c>
      <c r="AS53" s="10">
        <f t="shared" si="30"/>
        <v>1</v>
      </c>
      <c r="AT53" s="10">
        <f t="shared" si="31"/>
        <v>1</v>
      </c>
      <c r="AU53" s="10">
        <f t="shared" si="32"/>
        <v>1</v>
      </c>
      <c r="AV53" s="10">
        <f t="shared" si="33"/>
        <v>1</v>
      </c>
      <c r="AW53" s="10">
        <f t="shared" si="34"/>
        <v>1</v>
      </c>
      <c r="AX53" s="10" t="str">
        <f t="shared" si="35"/>
        <v>NC,OFF,OFFTIME,0,1,1,1,1,1</v>
      </c>
    </row>
    <row r="54" spans="1:50" ht="33" customHeight="1">
      <c r="A54" s="32" t="s">
        <v>381</v>
      </c>
      <c r="B54" s="32" t="s">
        <v>135</v>
      </c>
      <c r="C54" s="32" t="s">
        <v>333</v>
      </c>
      <c r="D54" s="33">
        <v>0</v>
      </c>
      <c r="E54" s="34" t="s">
        <v>136</v>
      </c>
      <c r="F54" s="34"/>
      <c r="G54" s="34"/>
      <c r="H54" s="34" t="s">
        <v>137</v>
      </c>
      <c r="I54" s="34" t="s">
        <v>137</v>
      </c>
      <c r="J54" s="9" t="str">
        <f t="shared" si="41"/>
        <v>Tipis</v>
      </c>
      <c r="K54" s="9">
        <f t="shared" si="42"/>
        <v>0</v>
      </c>
      <c r="L54" s="9">
        <f t="shared" si="43"/>
        <v>0</v>
      </c>
      <c r="M54" s="9">
        <f t="shared" si="44"/>
        <v>0</v>
      </c>
      <c r="N54" s="9">
        <f t="shared" si="45"/>
        <v>0</v>
      </c>
      <c r="O54" s="9" t="str">
        <f t="shared" si="5"/>
        <v>LauraB</v>
      </c>
      <c r="P54" s="9" t="str">
        <f t="shared" si="6"/>
        <v xml:space="preserve">RayR </v>
      </c>
      <c r="Q54" s="9" t="str">
        <f t="shared" si="7"/>
        <v>RayR</v>
      </c>
      <c r="R54" s="9" t="str">
        <f t="shared" si="8"/>
        <v/>
      </c>
      <c r="S54" s="9" t="str">
        <f t="shared" si="9"/>
        <v/>
      </c>
      <c r="T54" s="9" t="b">
        <f>IF(ISERROR(VLOOKUP(O54,'Classes By People'!$A$2:$A$149,1,FALSE)), IF(LEN(O54)=0,TRUE,FALSE),IF(ISERROR(VLOOKUP(Q54,'Classes By People'!$A$2:$A$149,1,FALSE)),IF(LEN(Q54)=0,TRUE,FALSE),IF(ISERROR(VLOOKUP(S54,'Classes By People'!$A$2:$A$149,1,FALSE)),IF(LEN(S54)=0,TRUE,FALSE),TRUE)))</f>
        <v>1</v>
      </c>
      <c r="U54" s="9" t="str">
        <f t="shared" si="10"/>
        <v/>
      </c>
      <c r="V54" s="9" t="str">
        <f t="shared" si="11"/>
        <v/>
      </c>
      <c r="W54" s="9" t="str">
        <f t="shared" si="12"/>
        <v/>
      </c>
      <c r="X54" s="9" t="str">
        <f t="shared" si="13"/>
        <v/>
      </c>
      <c r="Y54" s="9" t="str">
        <f t="shared" si="14"/>
        <v/>
      </c>
      <c r="Z54" s="9" t="b">
        <f>IF(ISERROR(VLOOKUP(U54,'Classes By People'!$A$2:$A$149,1,FALSE)), IF(LEN(U54)=0,TRUE,FALSE),IF(ISERROR(VLOOKUP(W54,'Classes By People'!$A$2:$A$149,1,FALSE)),IF(LEN(W54)=0,TRUE,FALSE),IF(ISERROR(VLOOKUP(Y54,'Classes By People'!$A$2:$A$149,1,FALSE)),IF(LEN(Y54)=0,TRUE,FALSE),TRUE)))</f>
        <v>1</v>
      </c>
      <c r="AA54" s="9" t="str">
        <f t="shared" si="15"/>
        <v/>
      </c>
      <c r="AB54" s="9" t="str">
        <f t="shared" si="16"/>
        <v/>
      </c>
      <c r="AC54" s="9" t="str">
        <f t="shared" si="17"/>
        <v/>
      </c>
      <c r="AD54" s="9" t="str">
        <f t="shared" si="18"/>
        <v/>
      </c>
      <c r="AE54" s="9" t="str">
        <f t="shared" si="19"/>
        <v/>
      </c>
      <c r="AF54" s="9" t="b">
        <f>IF(ISERROR(VLOOKUP(AA54,'Classes By People'!$A$2:$A$149,1,FALSE)), IF(LEN(AA54)=0,TRUE,FALSE),IF(ISERROR(VLOOKUP(AC54,'Classes By People'!$A$2:$A$149,1,FALSE)),IF(LEN(AC54)=0,TRUE,FALSE),IF(ISERROR(VLOOKUP(AE54,'Classes By People'!$A$2:$A$149,1,FALSE)),IF(LEN(AE54)=0,TRUE,FALSE),TRUE)))</f>
        <v>1</v>
      </c>
      <c r="AG54" s="9" t="str">
        <f t="shared" si="20"/>
        <v>LauraB</v>
      </c>
      <c r="AH54" s="9" t="str">
        <f t="shared" si="21"/>
        <v>RayR</v>
      </c>
      <c r="AI54" s="9" t="str">
        <f t="shared" si="22"/>
        <v>RayR</v>
      </c>
      <c r="AJ54" s="9" t="str">
        <f t="shared" si="23"/>
        <v/>
      </c>
      <c r="AK54" s="9" t="str">
        <f t="shared" si="24"/>
        <v/>
      </c>
      <c r="AL54" s="9" t="b">
        <f>IF(ISERROR(VLOOKUP(AG54,'Classes By People'!$A$2:$A$149,1,FALSE)), IF(LEN(AG54)=0,TRUE,FALSE),IF(ISERROR(VLOOKUP(AI54,'Classes By People'!$A$2:$A$149,1,FALSE)),IF(LEN(AI54)=0,TRUE,FALSE),IF(ISERROR(VLOOKUP(AK54,'Classes By People'!$A$2:$A$149,1,FALSE)),IF(LEN(AK54)=0,TRUE,FALSE),TRUE)))</f>
        <v>1</v>
      </c>
      <c r="AM54" s="9" t="str">
        <f t="shared" si="25"/>
        <v>LauraB</v>
      </c>
      <c r="AN54" s="9" t="str">
        <f t="shared" si="26"/>
        <v>RayR</v>
      </c>
      <c r="AO54" s="9" t="str">
        <f t="shared" si="27"/>
        <v>RayR</v>
      </c>
      <c r="AP54" s="9" t="str">
        <f t="shared" si="28"/>
        <v/>
      </c>
      <c r="AQ54" s="9" t="str">
        <f t="shared" si="29"/>
        <v/>
      </c>
      <c r="AR54" s="9" t="b">
        <f>IF(ISERROR(VLOOKUP(AM54,'Classes By People'!$A$2:$A$149,1,FALSE)), IF(LEN(AM54)=0,TRUE,FALSE),IF(ISERROR(VLOOKUP(AO54,'Classes By People'!$A$2:$A$149,1,FALSE)),IF(LEN(AO54)=0,TRUE,FALSE),IF(ISERROR(VLOOKUP(AQ54,'Classes By People'!$A$2:$A$149,1,FALSE)),IF(LEN(AQ54)=0,TRUE,FALSE),TRUE)))</f>
        <v>1</v>
      </c>
      <c r="AS54" s="10">
        <f t="shared" si="30"/>
        <v>1</v>
      </c>
      <c r="AT54" s="10">
        <f t="shared" si="31"/>
        <v>0</v>
      </c>
      <c r="AU54" s="10">
        <f t="shared" si="32"/>
        <v>0</v>
      </c>
      <c r="AV54" s="10">
        <f t="shared" si="33"/>
        <v>1</v>
      </c>
      <c r="AW54" s="10">
        <f t="shared" si="34"/>
        <v>1</v>
      </c>
      <c r="AX54" s="10" t="str">
        <f t="shared" si="35"/>
        <v>NC,Tipis,OFFICE,0,1,0,0,1,1</v>
      </c>
    </row>
    <row r="55" spans="1:50" ht="33" customHeight="1">
      <c r="A55" s="32" t="s">
        <v>381</v>
      </c>
      <c r="B55" s="32" t="s">
        <v>138</v>
      </c>
      <c r="C55" s="32" t="s">
        <v>369</v>
      </c>
      <c r="D55" s="33">
        <v>0</v>
      </c>
      <c r="E55" s="34" t="s">
        <v>75</v>
      </c>
      <c r="F55" s="34"/>
      <c r="G55" s="34" t="s">
        <v>75</v>
      </c>
      <c r="H55" s="34"/>
      <c r="I55" s="34"/>
      <c r="J55" s="9" t="str">
        <f t="shared" si="41"/>
        <v>Alive</v>
      </c>
      <c r="K55" s="9">
        <f t="shared" si="42"/>
        <v>0</v>
      </c>
      <c r="L55" s="9">
        <f t="shared" si="43"/>
        <v>0</v>
      </c>
      <c r="M55" s="9">
        <f t="shared" si="44"/>
        <v>0</v>
      </c>
      <c r="N55" s="9">
        <f t="shared" si="45"/>
        <v>0</v>
      </c>
      <c r="O55" s="9" t="str">
        <f t="shared" si="5"/>
        <v>GraceP</v>
      </c>
      <c r="P55" s="9" t="str">
        <f t="shared" si="6"/>
        <v/>
      </c>
      <c r="Q55" s="9" t="str">
        <f t="shared" si="7"/>
        <v/>
      </c>
      <c r="R55" s="9" t="str">
        <f t="shared" si="8"/>
        <v/>
      </c>
      <c r="S55" s="9" t="str">
        <f t="shared" si="9"/>
        <v/>
      </c>
      <c r="T55" s="9" t="b">
        <f>IF(ISERROR(VLOOKUP(O55,'Classes By People'!$A$2:$A$149,1,FALSE)), IF(LEN(O55)=0,TRUE,FALSE),IF(ISERROR(VLOOKUP(Q55,'Classes By People'!$A$2:$A$149,1,FALSE)),IF(LEN(Q55)=0,TRUE,FALSE),IF(ISERROR(VLOOKUP(S55,'Classes By People'!$A$2:$A$149,1,FALSE)),IF(LEN(S55)=0,TRUE,FALSE),TRUE)))</f>
        <v>1</v>
      </c>
      <c r="U55" s="9" t="str">
        <f t="shared" si="10"/>
        <v/>
      </c>
      <c r="V55" s="9" t="str">
        <f t="shared" si="11"/>
        <v/>
      </c>
      <c r="W55" s="9" t="str">
        <f t="shared" si="12"/>
        <v/>
      </c>
      <c r="X55" s="9" t="str">
        <f t="shared" si="13"/>
        <v/>
      </c>
      <c r="Y55" s="9" t="str">
        <f t="shared" si="14"/>
        <v/>
      </c>
      <c r="Z55" s="9" t="b">
        <f>IF(ISERROR(VLOOKUP(U55,'Classes By People'!$A$2:$A$149,1,FALSE)), IF(LEN(U55)=0,TRUE,FALSE),IF(ISERROR(VLOOKUP(W55,'Classes By People'!$A$2:$A$149,1,FALSE)),IF(LEN(W55)=0,TRUE,FALSE),IF(ISERROR(VLOOKUP(Y55,'Classes By People'!$A$2:$A$149,1,FALSE)),IF(LEN(Y55)=0,TRUE,FALSE),TRUE)))</f>
        <v>1</v>
      </c>
      <c r="AA55" s="9" t="str">
        <f t="shared" si="15"/>
        <v>GraceP</v>
      </c>
      <c r="AB55" s="9" t="str">
        <f t="shared" si="16"/>
        <v/>
      </c>
      <c r="AC55" s="9" t="str">
        <f t="shared" si="17"/>
        <v/>
      </c>
      <c r="AD55" s="9" t="str">
        <f t="shared" si="18"/>
        <v/>
      </c>
      <c r="AE55" s="9" t="str">
        <f t="shared" si="19"/>
        <v/>
      </c>
      <c r="AF55" s="9" t="b">
        <f>IF(ISERROR(VLOOKUP(AA55,'Classes By People'!$A$2:$A$149,1,FALSE)), IF(LEN(AA55)=0,TRUE,FALSE),IF(ISERROR(VLOOKUP(AC55,'Classes By People'!$A$2:$A$149,1,FALSE)),IF(LEN(AC55)=0,TRUE,FALSE),IF(ISERROR(VLOOKUP(AE55,'Classes By People'!$A$2:$A$149,1,FALSE)),IF(LEN(AE55)=0,TRUE,FALSE),TRUE)))</f>
        <v>1</v>
      </c>
      <c r="AG55" s="9" t="str">
        <f t="shared" si="20"/>
        <v/>
      </c>
      <c r="AH55" s="9" t="str">
        <f t="shared" si="21"/>
        <v/>
      </c>
      <c r="AI55" s="9" t="str">
        <f t="shared" si="22"/>
        <v/>
      </c>
      <c r="AJ55" s="9" t="str">
        <f t="shared" si="23"/>
        <v/>
      </c>
      <c r="AK55" s="9" t="str">
        <f t="shared" si="24"/>
        <v/>
      </c>
      <c r="AL55" s="9" t="b">
        <f>IF(ISERROR(VLOOKUP(AG55,'Classes By People'!$A$2:$A$149,1,FALSE)), IF(LEN(AG55)=0,TRUE,FALSE),IF(ISERROR(VLOOKUP(AI55,'Classes By People'!$A$2:$A$149,1,FALSE)),IF(LEN(AI55)=0,TRUE,FALSE),IF(ISERROR(VLOOKUP(AK55,'Classes By People'!$A$2:$A$149,1,FALSE)),IF(LEN(AK55)=0,TRUE,FALSE),TRUE)))</f>
        <v>1</v>
      </c>
      <c r="AM55" s="9" t="str">
        <f t="shared" si="25"/>
        <v/>
      </c>
      <c r="AN55" s="9" t="str">
        <f t="shared" si="26"/>
        <v/>
      </c>
      <c r="AO55" s="9" t="str">
        <f t="shared" si="27"/>
        <v/>
      </c>
      <c r="AP55" s="9" t="str">
        <f t="shared" si="28"/>
        <v/>
      </c>
      <c r="AQ55" s="9" t="str">
        <f t="shared" si="29"/>
        <v/>
      </c>
      <c r="AR55" s="9" t="b">
        <f>IF(ISERROR(VLOOKUP(AM55,'Classes By People'!$A$2:$A$149,1,FALSE)), IF(LEN(AM55)=0,TRUE,FALSE),IF(ISERROR(VLOOKUP(AO55,'Classes By People'!$A$2:$A$149,1,FALSE)),IF(LEN(AO55)=0,TRUE,FALSE),IF(ISERROR(VLOOKUP(AQ55,'Classes By People'!$A$2:$A$149,1,FALSE)),IF(LEN(AQ55)=0,TRUE,FALSE),TRUE)))</f>
        <v>1</v>
      </c>
      <c r="AS55" s="10">
        <f t="shared" si="30"/>
        <v>1</v>
      </c>
      <c r="AT55" s="10">
        <f t="shared" si="31"/>
        <v>0</v>
      </c>
      <c r="AU55" s="10">
        <f t="shared" si="32"/>
        <v>1</v>
      </c>
      <c r="AV55" s="10">
        <f t="shared" si="33"/>
        <v>0</v>
      </c>
      <c r="AW55" s="10">
        <f t="shared" si="34"/>
        <v>0</v>
      </c>
      <c r="AX55" s="10" t="str">
        <f t="shared" si="35"/>
        <v>NC,Alive,Timbuktu,0,1,0,1,0,0</v>
      </c>
    </row>
    <row r="56" spans="1:50" ht="33" customHeight="1">
      <c r="A56" s="32" t="s">
        <v>381</v>
      </c>
      <c r="B56" s="32" t="s">
        <v>139</v>
      </c>
      <c r="C56" s="32" t="s">
        <v>386</v>
      </c>
      <c r="D56" s="33">
        <v>0</v>
      </c>
      <c r="E56" s="34"/>
      <c r="F56" s="34"/>
      <c r="G56" s="34"/>
      <c r="H56" s="34"/>
      <c r="I56" s="34" t="s">
        <v>140</v>
      </c>
      <c r="J56" s="9" t="str">
        <f t="shared" si="41"/>
        <v>Camp Store</v>
      </c>
      <c r="K56" s="9">
        <f t="shared" si="42"/>
        <v>0</v>
      </c>
      <c r="L56" s="9">
        <f t="shared" si="43"/>
        <v>0</v>
      </c>
      <c r="M56" s="9">
        <f t="shared" si="44"/>
        <v>0</v>
      </c>
      <c r="N56" s="9">
        <f t="shared" si="45"/>
        <v>0</v>
      </c>
      <c r="O56" s="9" t="str">
        <f t="shared" si="5"/>
        <v/>
      </c>
      <c r="P56" s="9" t="str">
        <f t="shared" si="6"/>
        <v/>
      </c>
      <c r="Q56" s="9" t="str">
        <f t="shared" si="7"/>
        <v/>
      </c>
      <c r="R56" s="9" t="str">
        <f t="shared" si="8"/>
        <v/>
      </c>
      <c r="S56" s="9" t="str">
        <f t="shared" si="9"/>
        <v/>
      </c>
      <c r="T56" s="9" t="b">
        <f>IF(ISERROR(VLOOKUP(O56,'Classes By People'!$A$2:$A$149,1,FALSE)), IF(LEN(O56)=0,TRUE,FALSE),IF(ISERROR(VLOOKUP(Q56,'Classes By People'!$A$2:$A$149,1,FALSE)),IF(LEN(Q56)=0,TRUE,FALSE),IF(ISERROR(VLOOKUP(S56,'Classes By People'!$A$2:$A$149,1,FALSE)),IF(LEN(S56)=0,TRUE,FALSE),TRUE)))</f>
        <v>1</v>
      </c>
      <c r="U56" s="9" t="str">
        <f t="shared" si="10"/>
        <v/>
      </c>
      <c r="V56" s="9" t="str">
        <f t="shared" si="11"/>
        <v/>
      </c>
      <c r="W56" s="9" t="str">
        <f t="shared" si="12"/>
        <v/>
      </c>
      <c r="X56" s="9" t="str">
        <f t="shared" si="13"/>
        <v/>
      </c>
      <c r="Y56" s="9" t="str">
        <f t="shared" si="14"/>
        <v/>
      </c>
      <c r="Z56" s="9" t="b">
        <f>IF(ISERROR(VLOOKUP(U56,'Classes By People'!$A$2:$A$149,1,FALSE)), IF(LEN(U56)=0,TRUE,FALSE),IF(ISERROR(VLOOKUP(W56,'Classes By People'!$A$2:$A$149,1,FALSE)),IF(LEN(W56)=0,TRUE,FALSE),IF(ISERROR(VLOOKUP(Y56,'Classes By People'!$A$2:$A$149,1,FALSE)),IF(LEN(Y56)=0,TRUE,FALSE),TRUE)))</f>
        <v>1</v>
      </c>
      <c r="AA56" s="9" t="str">
        <f t="shared" si="15"/>
        <v/>
      </c>
      <c r="AB56" s="9" t="str">
        <f t="shared" si="16"/>
        <v/>
      </c>
      <c r="AC56" s="9" t="str">
        <f t="shared" si="17"/>
        <v/>
      </c>
      <c r="AD56" s="9" t="str">
        <f t="shared" si="18"/>
        <v/>
      </c>
      <c r="AE56" s="9" t="str">
        <f t="shared" si="19"/>
        <v/>
      </c>
      <c r="AF56" s="9" t="b">
        <f>IF(ISERROR(VLOOKUP(AA56,'Classes By People'!$A$2:$A$149,1,FALSE)), IF(LEN(AA56)=0,TRUE,FALSE),IF(ISERROR(VLOOKUP(AC56,'Classes By People'!$A$2:$A$149,1,FALSE)),IF(LEN(AC56)=0,TRUE,FALSE),IF(ISERROR(VLOOKUP(AE56,'Classes By People'!$A$2:$A$149,1,FALSE)),IF(LEN(AE56)=0,TRUE,FALSE),TRUE)))</f>
        <v>1</v>
      </c>
      <c r="AG56" s="9" t="str">
        <f t="shared" si="20"/>
        <v/>
      </c>
      <c r="AH56" s="9" t="str">
        <f t="shared" si="21"/>
        <v/>
      </c>
      <c r="AI56" s="9" t="str">
        <f t="shared" si="22"/>
        <v/>
      </c>
      <c r="AJ56" s="9" t="str">
        <f t="shared" si="23"/>
        <v/>
      </c>
      <c r="AK56" s="9" t="str">
        <f t="shared" si="24"/>
        <v/>
      </c>
      <c r="AL56" s="9" t="b">
        <f>IF(ISERROR(VLOOKUP(AG56,'Classes By People'!$A$2:$A$149,1,FALSE)), IF(LEN(AG56)=0,TRUE,FALSE),IF(ISERROR(VLOOKUP(AI56,'Classes By People'!$A$2:$A$149,1,FALSE)),IF(LEN(AI56)=0,TRUE,FALSE),IF(ISERROR(VLOOKUP(AK56,'Classes By People'!$A$2:$A$149,1,FALSE)),IF(LEN(AK56)=0,TRUE,FALSE),TRUE)))</f>
        <v>1</v>
      </c>
      <c r="AM56" s="9" t="str">
        <f t="shared" si="25"/>
        <v>Casey</v>
      </c>
      <c r="AN56" s="9" t="str">
        <f t="shared" si="26"/>
        <v>HannahO</v>
      </c>
      <c r="AO56" s="9" t="str">
        <f t="shared" si="27"/>
        <v>HannahO</v>
      </c>
      <c r="AP56" s="9" t="str">
        <f t="shared" si="28"/>
        <v/>
      </c>
      <c r="AQ56" s="9" t="str">
        <f t="shared" si="29"/>
        <v/>
      </c>
      <c r="AR56" s="9" t="b">
        <f>IF(ISERROR(VLOOKUP(AM56,'Classes By People'!$A$2:$A$149,1,FALSE)), IF(LEN(AM56)=0,TRUE,FALSE),IF(ISERROR(VLOOKUP(AO56,'Classes By People'!$A$2:$A$149,1,FALSE)),IF(LEN(AO56)=0,TRUE,FALSE),IF(ISERROR(VLOOKUP(AQ56,'Classes By People'!$A$2:$A$149,1,FALSE)),IF(LEN(AQ56)=0,TRUE,FALSE),TRUE)))</f>
        <v>1</v>
      </c>
      <c r="AS56" s="10">
        <f t="shared" si="30"/>
        <v>0</v>
      </c>
      <c r="AT56" s="10">
        <f t="shared" si="31"/>
        <v>0</v>
      </c>
      <c r="AU56" s="10">
        <f t="shared" si="32"/>
        <v>0</v>
      </c>
      <c r="AV56" s="10">
        <f t="shared" si="33"/>
        <v>0</v>
      </c>
      <c r="AW56" s="10">
        <f t="shared" si="34"/>
        <v>1</v>
      </c>
      <c r="AX56" s="10" t="str">
        <f t="shared" si="35"/>
        <v>NC,Camp Store,Camp Store,0,0,0,0,0,1</v>
      </c>
    </row>
    <row r="57" spans="1:50" ht="33" customHeight="1">
      <c r="A57" s="32" t="s">
        <v>381</v>
      </c>
      <c r="B57" s="32" t="s">
        <v>141</v>
      </c>
      <c r="C57" s="32" t="s">
        <v>385</v>
      </c>
      <c r="D57" s="33">
        <v>0</v>
      </c>
      <c r="E57" s="34" t="s">
        <v>142</v>
      </c>
      <c r="F57" s="34"/>
      <c r="G57" s="34"/>
      <c r="H57" s="34"/>
      <c r="I57" s="34"/>
      <c r="J57" s="9" t="str">
        <f t="shared" si="41"/>
        <v>Mail Driver</v>
      </c>
      <c r="K57" s="9">
        <f t="shared" si="42"/>
        <v>0</v>
      </c>
      <c r="L57" s="9">
        <f t="shared" si="43"/>
        <v>0</v>
      </c>
      <c r="M57" s="9">
        <f t="shared" si="44"/>
        <v>0</v>
      </c>
      <c r="N57" s="9">
        <f t="shared" si="45"/>
        <v>0</v>
      </c>
      <c r="O57" s="9" t="str">
        <f t="shared" si="5"/>
        <v>Rob</v>
      </c>
      <c r="P57" s="9" t="str">
        <f t="shared" si="6"/>
        <v/>
      </c>
      <c r="Q57" s="9" t="str">
        <f t="shared" si="7"/>
        <v/>
      </c>
      <c r="R57" s="9" t="str">
        <f t="shared" si="8"/>
        <v/>
      </c>
      <c r="S57" s="9" t="str">
        <f t="shared" si="9"/>
        <v/>
      </c>
      <c r="T57" s="9" t="b">
        <f>IF(ISERROR(VLOOKUP(O57,'Classes By People'!$A$2:$A$149,1,FALSE)), IF(LEN(O57)=0,TRUE,FALSE),IF(ISERROR(VLOOKUP(Q57,'Classes By People'!$A$2:$A$149,1,FALSE)),IF(LEN(Q57)=0,TRUE,FALSE),IF(ISERROR(VLOOKUP(S57,'Classes By People'!$A$2:$A$149,1,FALSE)),IF(LEN(S57)=0,TRUE,FALSE),TRUE)))</f>
        <v>1</v>
      </c>
      <c r="U57" s="9" t="str">
        <f t="shared" si="10"/>
        <v/>
      </c>
      <c r="V57" s="9" t="str">
        <f t="shared" si="11"/>
        <v/>
      </c>
      <c r="W57" s="9" t="str">
        <f t="shared" si="12"/>
        <v/>
      </c>
      <c r="X57" s="9" t="str">
        <f t="shared" si="13"/>
        <v/>
      </c>
      <c r="Y57" s="9" t="str">
        <f t="shared" si="14"/>
        <v/>
      </c>
      <c r="Z57" s="9" t="b">
        <f>IF(ISERROR(VLOOKUP(U57,'Classes By People'!$A$2:$A$149,1,FALSE)), IF(LEN(U57)=0,TRUE,FALSE),IF(ISERROR(VLOOKUP(W57,'Classes By People'!$A$2:$A$149,1,FALSE)),IF(LEN(W57)=0,TRUE,FALSE),IF(ISERROR(VLOOKUP(Y57,'Classes By People'!$A$2:$A$149,1,FALSE)),IF(LEN(Y57)=0,TRUE,FALSE),TRUE)))</f>
        <v>1</v>
      </c>
      <c r="AA57" s="9" t="str">
        <f t="shared" si="15"/>
        <v/>
      </c>
      <c r="AB57" s="9" t="str">
        <f t="shared" si="16"/>
        <v/>
      </c>
      <c r="AC57" s="9" t="str">
        <f t="shared" si="17"/>
        <v/>
      </c>
      <c r="AD57" s="9" t="str">
        <f t="shared" si="18"/>
        <v/>
      </c>
      <c r="AE57" s="9" t="str">
        <f t="shared" si="19"/>
        <v/>
      </c>
      <c r="AF57" s="9" t="b">
        <f>IF(ISERROR(VLOOKUP(AA57,'Classes By People'!$A$2:$A$149,1,FALSE)), IF(LEN(AA57)=0,TRUE,FALSE),IF(ISERROR(VLOOKUP(AC57,'Classes By People'!$A$2:$A$149,1,FALSE)),IF(LEN(AC57)=0,TRUE,FALSE),IF(ISERROR(VLOOKUP(AE57,'Classes By People'!$A$2:$A$149,1,FALSE)),IF(LEN(AE57)=0,TRUE,FALSE),TRUE)))</f>
        <v>1</v>
      </c>
      <c r="AG57" s="9" t="str">
        <f t="shared" si="20"/>
        <v/>
      </c>
      <c r="AH57" s="9" t="str">
        <f t="shared" si="21"/>
        <v/>
      </c>
      <c r="AI57" s="9" t="str">
        <f t="shared" si="22"/>
        <v/>
      </c>
      <c r="AJ57" s="9" t="str">
        <f t="shared" si="23"/>
        <v/>
      </c>
      <c r="AK57" s="9" t="str">
        <f t="shared" si="24"/>
        <v/>
      </c>
      <c r="AL57" s="9" t="b">
        <f>IF(ISERROR(VLOOKUP(AG57,'Classes By People'!$A$2:$A$149,1,FALSE)), IF(LEN(AG57)=0,TRUE,FALSE),IF(ISERROR(VLOOKUP(AI57,'Classes By People'!$A$2:$A$149,1,FALSE)),IF(LEN(AI57)=0,TRUE,FALSE),IF(ISERROR(VLOOKUP(AK57,'Classes By People'!$A$2:$A$149,1,FALSE)),IF(LEN(AK57)=0,TRUE,FALSE),TRUE)))</f>
        <v>1</v>
      </c>
      <c r="AM57" s="9" t="str">
        <f t="shared" si="25"/>
        <v/>
      </c>
      <c r="AN57" s="9" t="str">
        <f t="shared" si="26"/>
        <v/>
      </c>
      <c r="AO57" s="9" t="str">
        <f t="shared" si="27"/>
        <v/>
      </c>
      <c r="AP57" s="9" t="str">
        <f t="shared" si="28"/>
        <v/>
      </c>
      <c r="AQ57" s="9" t="str">
        <f t="shared" si="29"/>
        <v/>
      </c>
      <c r="AR57" s="9" t="b">
        <f>IF(ISERROR(VLOOKUP(AM57,'Classes By People'!$A$2:$A$149,1,FALSE)), IF(LEN(AM57)=0,TRUE,FALSE),IF(ISERROR(VLOOKUP(AO57,'Classes By People'!$A$2:$A$149,1,FALSE)),IF(LEN(AO57)=0,TRUE,FALSE),IF(ISERROR(VLOOKUP(AQ57,'Classes By People'!$A$2:$A$149,1,FALSE)),IF(LEN(AQ57)=0,TRUE,FALSE),TRUE)))</f>
        <v>1</v>
      </c>
      <c r="AS57" s="10">
        <f t="shared" si="30"/>
        <v>1</v>
      </c>
      <c r="AT57" s="10">
        <f t="shared" si="31"/>
        <v>0</v>
      </c>
      <c r="AU57" s="10">
        <f t="shared" si="32"/>
        <v>0</v>
      </c>
      <c r="AV57" s="10">
        <f t="shared" si="33"/>
        <v>0</v>
      </c>
      <c r="AW57" s="10">
        <f t="shared" si="34"/>
        <v>0</v>
      </c>
      <c r="AX57" s="10" t="str">
        <f t="shared" si="35"/>
        <v>NC,Mail Driver,Offcamp,0,1,0,0,0,0</v>
      </c>
    </row>
    <row r="58" spans="1:50" ht="33" customHeight="1">
      <c r="A58" s="32" t="s">
        <v>381</v>
      </c>
      <c r="B58" s="32" t="s">
        <v>143</v>
      </c>
      <c r="C58" s="32" t="s">
        <v>352</v>
      </c>
      <c r="D58" s="33">
        <v>0</v>
      </c>
      <c r="E58" s="34" t="s">
        <v>155</v>
      </c>
      <c r="F58" s="34"/>
      <c r="G58" s="34"/>
      <c r="H58" s="34"/>
      <c r="I58" s="34"/>
      <c r="J58" s="9" t="str">
        <f t="shared" si="41"/>
        <v>Pool Maintenance</v>
      </c>
      <c r="K58" s="9">
        <f t="shared" si="42"/>
        <v>0</v>
      </c>
      <c r="L58" s="9">
        <f t="shared" si="43"/>
        <v>0</v>
      </c>
      <c r="M58" s="9">
        <f t="shared" si="44"/>
        <v>0</v>
      </c>
      <c r="N58" s="9">
        <f t="shared" si="45"/>
        <v>0</v>
      </c>
      <c r="O58" s="9" t="str">
        <f t="shared" si="5"/>
        <v>Junius</v>
      </c>
      <c r="P58" s="9" t="str">
        <f t="shared" si="6"/>
        <v/>
      </c>
      <c r="Q58" s="9" t="str">
        <f t="shared" si="7"/>
        <v/>
      </c>
      <c r="R58" s="9" t="str">
        <f t="shared" si="8"/>
        <v/>
      </c>
      <c r="S58" s="9" t="str">
        <f t="shared" si="9"/>
        <v/>
      </c>
      <c r="T58" s="9" t="b">
        <f>IF(ISERROR(VLOOKUP(O58,'Classes By People'!$A$2:$A$149,1,FALSE)), IF(LEN(O58)=0,TRUE,FALSE),IF(ISERROR(VLOOKUP(Q58,'Classes By People'!$A$2:$A$149,1,FALSE)),IF(LEN(Q58)=0,TRUE,FALSE),IF(ISERROR(VLOOKUP(S58,'Classes By People'!$A$2:$A$149,1,FALSE)),IF(LEN(S58)=0,TRUE,FALSE),TRUE)))</f>
        <v>1</v>
      </c>
      <c r="U58" s="9" t="str">
        <f t="shared" si="10"/>
        <v/>
      </c>
      <c r="V58" s="9" t="str">
        <f t="shared" si="11"/>
        <v/>
      </c>
      <c r="W58" s="9" t="str">
        <f t="shared" si="12"/>
        <v/>
      </c>
      <c r="X58" s="9" t="str">
        <f t="shared" si="13"/>
        <v/>
      </c>
      <c r="Y58" s="9" t="str">
        <f t="shared" si="14"/>
        <v/>
      </c>
      <c r="Z58" s="9" t="b">
        <f>IF(ISERROR(VLOOKUP(U58,'Classes By People'!$A$2:$A$149,1,FALSE)), IF(LEN(U58)=0,TRUE,FALSE),IF(ISERROR(VLOOKUP(W58,'Classes By People'!$A$2:$A$149,1,FALSE)),IF(LEN(W58)=0,TRUE,FALSE),IF(ISERROR(VLOOKUP(Y58,'Classes By People'!$A$2:$A$149,1,FALSE)),IF(LEN(Y58)=0,TRUE,FALSE),TRUE)))</f>
        <v>1</v>
      </c>
      <c r="AA58" s="9" t="str">
        <f t="shared" si="15"/>
        <v/>
      </c>
      <c r="AB58" s="9" t="str">
        <f t="shared" si="16"/>
        <v/>
      </c>
      <c r="AC58" s="9" t="str">
        <f t="shared" si="17"/>
        <v/>
      </c>
      <c r="AD58" s="9" t="str">
        <f t="shared" si="18"/>
        <v/>
      </c>
      <c r="AE58" s="9" t="str">
        <f t="shared" si="19"/>
        <v/>
      </c>
      <c r="AF58" s="9" t="b">
        <f>IF(ISERROR(VLOOKUP(AA58,'Classes By People'!$A$2:$A$149,1,FALSE)), IF(LEN(AA58)=0,TRUE,FALSE),IF(ISERROR(VLOOKUP(AC58,'Classes By People'!$A$2:$A$149,1,FALSE)),IF(LEN(AC58)=0,TRUE,FALSE),IF(ISERROR(VLOOKUP(AE58,'Classes By People'!$A$2:$A$149,1,FALSE)),IF(LEN(AE58)=0,TRUE,FALSE),TRUE)))</f>
        <v>1</v>
      </c>
      <c r="AG58" s="9" t="str">
        <f t="shared" si="20"/>
        <v/>
      </c>
      <c r="AH58" s="9" t="str">
        <f t="shared" si="21"/>
        <v/>
      </c>
      <c r="AI58" s="9" t="str">
        <f t="shared" si="22"/>
        <v/>
      </c>
      <c r="AJ58" s="9" t="str">
        <f t="shared" si="23"/>
        <v/>
      </c>
      <c r="AK58" s="9" t="str">
        <f t="shared" si="24"/>
        <v/>
      </c>
      <c r="AL58" s="9" t="b">
        <f>IF(ISERROR(VLOOKUP(AG58,'Classes By People'!$A$2:$A$149,1,FALSE)), IF(LEN(AG58)=0,TRUE,FALSE),IF(ISERROR(VLOOKUP(AI58,'Classes By People'!$A$2:$A$149,1,FALSE)),IF(LEN(AI58)=0,TRUE,FALSE),IF(ISERROR(VLOOKUP(AK58,'Classes By People'!$A$2:$A$149,1,FALSE)),IF(LEN(AK58)=0,TRUE,FALSE),TRUE)))</f>
        <v>1</v>
      </c>
      <c r="AM58" s="9" t="str">
        <f t="shared" si="25"/>
        <v/>
      </c>
      <c r="AN58" s="9" t="str">
        <f t="shared" si="26"/>
        <v/>
      </c>
      <c r="AO58" s="9" t="str">
        <f t="shared" si="27"/>
        <v/>
      </c>
      <c r="AP58" s="9" t="str">
        <f t="shared" si="28"/>
        <v/>
      </c>
      <c r="AQ58" s="9" t="str">
        <f t="shared" si="29"/>
        <v/>
      </c>
      <c r="AR58" s="9" t="b">
        <f>IF(ISERROR(VLOOKUP(AM58,'Classes By People'!$A$2:$A$149,1,FALSE)), IF(LEN(AM58)=0,TRUE,FALSE),IF(ISERROR(VLOOKUP(AO58,'Classes By People'!$A$2:$A$149,1,FALSE)),IF(LEN(AO58)=0,TRUE,FALSE),IF(ISERROR(VLOOKUP(AQ58,'Classes By People'!$A$2:$A$149,1,FALSE)),IF(LEN(AQ58)=0,TRUE,FALSE),TRUE)))</f>
        <v>1</v>
      </c>
      <c r="AS58" s="10">
        <f t="shared" si="30"/>
        <v>1</v>
      </c>
      <c r="AT58" s="10">
        <f t="shared" si="31"/>
        <v>0</v>
      </c>
      <c r="AU58" s="10">
        <f t="shared" si="32"/>
        <v>0</v>
      </c>
      <c r="AV58" s="10">
        <f t="shared" si="33"/>
        <v>0</v>
      </c>
      <c r="AW58" s="10">
        <f t="shared" si="34"/>
        <v>0</v>
      </c>
      <c r="AX58" s="10" t="str">
        <f t="shared" si="35"/>
        <v>NC,Pool Maintenance,Pool,0,1,0,0,0,0</v>
      </c>
    </row>
    <row r="59" spans="1:50" ht="33" customHeight="1">
      <c r="A59" s="32" t="s">
        <v>381</v>
      </c>
      <c r="B59" s="32" t="s">
        <v>144</v>
      </c>
      <c r="C59" s="32" t="s">
        <v>333</v>
      </c>
      <c r="D59" s="33">
        <v>0</v>
      </c>
      <c r="E59" s="34"/>
      <c r="F59" s="34"/>
      <c r="G59" s="34" t="s">
        <v>355</v>
      </c>
      <c r="H59" s="34"/>
      <c r="I59" s="34"/>
      <c r="J59" s="9" t="str">
        <f t="shared" si="41"/>
        <v>Justin</v>
      </c>
      <c r="K59" s="9">
        <f t="shared" si="42"/>
        <v>0</v>
      </c>
      <c r="L59" s="9">
        <f t="shared" si="43"/>
        <v>0</v>
      </c>
      <c r="M59" s="9">
        <f t="shared" si="44"/>
        <v>0</v>
      </c>
      <c r="N59" s="9">
        <f t="shared" si="45"/>
        <v>0</v>
      </c>
      <c r="O59" s="9" t="str">
        <f t="shared" si="5"/>
        <v/>
      </c>
      <c r="P59" s="9" t="str">
        <f t="shared" si="6"/>
        <v/>
      </c>
      <c r="Q59" s="9" t="str">
        <f t="shared" si="7"/>
        <v/>
      </c>
      <c r="R59" s="9" t="str">
        <f t="shared" si="8"/>
        <v/>
      </c>
      <c r="S59" s="9" t="str">
        <f t="shared" si="9"/>
        <v/>
      </c>
      <c r="T59" s="9" t="b">
        <f>IF(ISERROR(VLOOKUP(O59,'Classes By People'!$A$2:$A$149,1,FALSE)), IF(LEN(O59)=0,TRUE,FALSE),IF(ISERROR(VLOOKUP(Q59,'Classes By People'!$A$2:$A$149,1,FALSE)),IF(LEN(Q59)=0,TRUE,FALSE),IF(ISERROR(VLOOKUP(S59,'Classes By People'!$A$2:$A$149,1,FALSE)),IF(LEN(S59)=0,TRUE,FALSE),TRUE)))</f>
        <v>1</v>
      </c>
      <c r="U59" s="9" t="str">
        <f t="shared" si="10"/>
        <v/>
      </c>
      <c r="V59" s="9" t="str">
        <f t="shared" si="11"/>
        <v/>
      </c>
      <c r="W59" s="9" t="str">
        <f t="shared" si="12"/>
        <v/>
      </c>
      <c r="X59" s="9" t="str">
        <f t="shared" si="13"/>
        <v/>
      </c>
      <c r="Y59" s="9" t="str">
        <f t="shared" si="14"/>
        <v/>
      </c>
      <c r="Z59" s="9" t="b">
        <f>IF(ISERROR(VLOOKUP(U59,'Classes By People'!$A$2:$A$149,1,FALSE)), IF(LEN(U59)=0,TRUE,FALSE),IF(ISERROR(VLOOKUP(W59,'Classes By People'!$A$2:$A$149,1,FALSE)),IF(LEN(W59)=0,TRUE,FALSE),IF(ISERROR(VLOOKUP(Y59,'Classes By People'!$A$2:$A$149,1,FALSE)),IF(LEN(Y59)=0,TRUE,FALSE),TRUE)))</f>
        <v>1</v>
      </c>
      <c r="AA59" s="9" t="str">
        <f t="shared" si="15"/>
        <v>Emma</v>
      </c>
      <c r="AB59" s="9" t="str">
        <f t="shared" si="16"/>
        <v/>
      </c>
      <c r="AC59" s="9" t="str">
        <f t="shared" si="17"/>
        <v/>
      </c>
      <c r="AD59" s="9" t="str">
        <f t="shared" si="18"/>
        <v/>
      </c>
      <c r="AE59" s="9" t="str">
        <f t="shared" si="19"/>
        <v/>
      </c>
      <c r="AF59" s="9" t="b">
        <f>IF(ISERROR(VLOOKUP(AA59,'Classes By People'!$A$2:$A$149,1,FALSE)), IF(LEN(AA59)=0,TRUE,FALSE),IF(ISERROR(VLOOKUP(AC59,'Classes By People'!$A$2:$A$149,1,FALSE)),IF(LEN(AC59)=0,TRUE,FALSE),IF(ISERROR(VLOOKUP(AE59,'Classes By People'!$A$2:$A$149,1,FALSE)),IF(LEN(AE59)=0,TRUE,FALSE),TRUE)))</f>
        <v>1</v>
      </c>
      <c r="AG59" s="9" t="str">
        <f t="shared" si="20"/>
        <v/>
      </c>
      <c r="AH59" s="9" t="str">
        <f t="shared" si="21"/>
        <v/>
      </c>
      <c r="AI59" s="9" t="str">
        <f t="shared" si="22"/>
        <v/>
      </c>
      <c r="AJ59" s="9" t="str">
        <f t="shared" si="23"/>
        <v/>
      </c>
      <c r="AK59" s="9" t="str">
        <f t="shared" si="24"/>
        <v/>
      </c>
      <c r="AL59" s="9" t="b">
        <f>IF(ISERROR(VLOOKUP(AG59,'Classes By People'!$A$2:$A$149,1,FALSE)), IF(LEN(AG59)=0,TRUE,FALSE),IF(ISERROR(VLOOKUP(AI59,'Classes By People'!$A$2:$A$149,1,FALSE)),IF(LEN(AI59)=0,TRUE,FALSE),IF(ISERROR(VLOOKUP(AK59,'Classes By People'!$A$2:$A$149,1,FALSE)),IF(LEN(AK59)=0,TRUE,FALSE),TRUE)))</f>
        <v>1</v>
      </c>
      <c r="AM59" s="9" t="str">
        <f t="shared" si="25"/>
        <v/>
      </c>
      <c r="AN59" s="9" t="str">
        <f t="shared" si="26"/>
        <v/>
      </c>
      <c r="AO59" s="9" t="str">
        <f t="shared" si="27"/>
        <v/>
      </c>
      <c r="AP59" s="9" t="str">
        <f t="shared" si="28"/>
        <v/>
      </c>
      <c r="AQ59" s="9" t="str">
        <f t="shared" si="29"/>
        <v/>
      </c>
      <c r="AR59" s="9" t="b">
        <f>IF(ISERROR(VLOOKUP(AM59,'Classes By People'!$A$2:$A$149,1,FALSE)), IF(LEN(AM59)=0,TRUE,FALSE),IF(ISERROR(VLOOKUP(AO59,'Classes By People'!$A$2:$A$149,1,FALSE)),IF(LEN(AO59)=0,TRUE,FALSE),IF(ISERROR(VLOOKUP(AQ59,'Classes By People'!$A$2:$A$149,1,FALSE)),IF(LEN(AQ59)=0,TRUE,FALSE),TRUE)))</f>
        <v>1</v>
      </c>
      <c r="AS59" s="10">
        <f t="shared" si="30"/>
        <v>0</v>
      </c>
      <c r="AT59" s="10">
        <f t="shared" si="31"/>
        <v>0</v>
      </c>
      <c r="AU59" s="10">
        <f t="shared" si="32"/>
        <v>1</v>
      </c>
      <c r="AV59" s="10">
        <f t="shared" si="33"/>
        <v>0</v>
      </c>
      <c r="AW59" s="10">
        <f t="shared" si="34"/>
        <v>0</v>
      </c>
      <c r="AX59" s="10" t="str">
        <f t="shared" si="35"/>
        <v>NC,Justin,OFFICE,0,0,0,1,0,0</v>
      </c>
    </row>
    <row r="60" spans="1:50" ht="33" customHeight="1">
      <c r="A60" s="32" t="s">
        <v>308</v>
      </c>
      <c r="B60" s="32" t="s">
        <v>145</v>
      </c>
      <c r="C60" s="32" t="s">
        <v>328</v>
      </c>
      <c r="D60" s="33">
        <v>0</v>
      </c>
      <c r="E60" s="34" t="s">
        <v>21</v>
      </c>
      <c r="F60" s="34" t="s">
        <v>146</v>
      </c>
      <c r="G60" s="34" t="s">
        <v>147</v>
      </c>
      <c r="H60" s="40" t="s">
        <v>27</v>
      </c>
      <c r="I60" s="40" t="s">
        <v>27</v>
      </c>
      <c r="J60" s="9" t="str">
        <f t="shared" si="41"/>
        <v>Ropes</v>
      </c>
      <c r="K60" s="9">
        <f t="shared" si="42"/>
        <v>0</v>
      </c>
      <c r="L60" s="9">
        <f t="shared" si="43"/>
        <v>0</v>
      </c>
      <c r="M60" s="9">
        <f t="shared" si="44"/>
        <v>0</v>
      </c>
      <c r="N60" s="9">
        <f t="shared" si="45"/>
        <v>0</v>
      </c>
      <c r="O60" s="9" t="str">
        <f t="shared" si="5"/>
        <v>AdamC</v>
      </c>
      <c r="P60" s="9" t="str">
        <f t="shared" si="6"/>
        <v>Anthony</v>
      </c>
      <c r="Q60" s="9" t="str">
        <f t="shared" si="7"/>
        <v>Anthony</v>
      </c>
      <c r="R60" s="9" t="str">
        <f t="shared" si="8"/>
        <v/>
      </c>
      <c r="S60" s="9" t="str">
        <f t="shared" si="9"/>
        <v/>
      </c>
      <c r="T60" s="9" t="b">
        <f>IF(ISERROR(VLOOKUP(O60,'Classes By People'!$A$2:$A$149,1,FALSE)), IF(LEN(O60)=0,TRUE,FALSE),IF(ISERROR(VLOOKUP(Q60,'Classes By People'!$A$2:$A$149,1,FALSE)),IF(LEN(Q60)=0,TRUE,FALSE),IF(ISERROR(VLOOKUP(S60,'Classes By People'!$A$2:$A$149,1,FALSE)),IF(LEN(S60)=0,TRUE,FALSE),TRUE)))</f>
        <v>1</v>
      </c>
      <c r="U60" s="9" t="str">
        <f t="shared" si="10"/>
        <v>Stuart</v>
      </c>
      <c r="V60" s="9" t="str">
        <f t="shared" si="11"/>
        <v>Rob</v>
      </c>
      <c r="W60" s="9" t="str">
        <f t="shared" si="12"/>
        <v>Rob</v>
      </c>
      <c r="X60" s="9" t="str">
        <f t="shared" si="13"/>
        <v/>
      </c>
      <c r="Y60" s="9" t="str">
        <f t="shared" si="14"/>
        <v/>
      </c>
      <c r="Z60" s="9" t="b">
        <f>IF(ISERROR(VLOOKUP(U60,'Classes By People'!$A$2:$A$149,1,FALSE)), IF(LEN(U60)=0,TRUE,FALSE),IF(ISERROR(VLOOKUP(W60,'Classes By People'!$A$2:$A$149,1,FALSE)),IF(LEN(W60)=0,TRUE,FALSE),IF(ISERROR(VLOOKUP(Y60,'Classes By People'!$A$2:$A$149,1,FALSE)),IF(LEN(Y60)=0,TRUE,FALSE),TRUE)))</f>
        <v>1</v>
      </c>
      <c r="AA60" s="9" t="str">
        <f t="shared" si="15"/>
        <v>Stuart</v>
      </c>
      <c r="AB60" s="9" t="str">
        <f t="shared" si="16"/>
        <v>Rob Ryan</v>
      </c>
      <c r="AC60" s="9" t="str">
        <f t="shared" si="17"/>
        <v>Rob</v>
      </c>
      <c r="AD60" s="9" t="str">
        <f t="shared" si="18"/>
        <v>Ryan</v>
      </c>
      <c r="AE60" s="9" t="str">
        <f t="shared" si="19"/>
        <v>Ryan</v>
      </c>
      <c r="AF60" s="9" t="b">
        <f>IF(ISERROR(VLOOKUP(AA60,'Classes By People'!$A$2:$A$149,1,FALSE)), IF(LEN(AA60)=0,TRUE,FALSE),IF(ISERROR(VLOOKUP(AC60,'Classes By People'!$A$2:$A$149,1,FALSE)),IF(LEN(AC60)=0,TRUE,FALSE),IF(ISERROR(VLOOKUP(AE60,'Classes By People'!$A$2:$A$149,1,FALSE)),IF(LEN(AE60)=0,TRUE,FALSE),TRUE)))</f>
        <v>1</v>
      </c>
      <c r="AG60" s="9" t="str">
        <f t="shared" si="20"/>
        <v>Katie</v>
      </c>
      <c r="AH60" s="9" t="str">
        <f t="shared" si="21"/>
        <v>SaraPl Seth Ryan Lauren JennyB Anthony Kelci</v>
      </c>
      <c r="AI60" s="9" t="str">
        <f t="shared" si="22"/>
        <v>SaraPl</v>
      </c>
      <c r="AJ60" s="9" t="str">
        <f t="shared" si="23"/>
        <v>Seth Ryan Lauren JennyB Anthony Kelci</v>
      </c>
      <c r="AK60" s="9" t="str">
        <f t="shared" si="24"/>
        <v>Seth</v>
      </c>
      <c r="AL60" s="9" t="b">
        <f>IF(ISERROR(VLOOKUP(AG60,'Classes By People'!$A$2:$A$149,1,FALSE)), IF(LEN(AG60)=0,TRUE,FALSE),IF(ISERROR(VLOOKUP(AI60,'Classes By People'!$A$2:$A$149,1,FALSE)),IF(LEN(AI60)=0,TRUE,FALSE),IF(ISERROR(VLOOKUP(AK60,'Classes By People'!$A$2:$A$149,1,FALSE)),IF(LEN(AK60)=0,TRUE,FALSE),TRUE)))</f>
        <v>1</v>
      </c>
      <c r="AM60" s="9" t="str">
        <f t="shared" si="25"/>
        <v>Katie</v>
      </c>
      <c r="AN60" s="9" t="str">
        <f t="shared" si="26"/>
        <v>SaraPl Seth Ryan Lauren JennyB Anthony Kelci</v>
      </c>
      <c r="AO60" s="9" t="str">
        <f t="shared" si="27"/>
        <v>SaraPl</v>
      </c>
      <c r="AP60" s="9" t="str">
        <f t="shared" si="28"/>
        <v>Seth Ryan Lauren JennyB Anthony Kelci</v>
      </c>
      <c r="AQ60" s="9" t="str">
        <f t="shared" si="29"/>
        <v>Seth</v>
      </c>
      <c r="AR60" s="9" t="b">
        <f>IF(ISERROR(VLOOKUP(AM60,'Classes By People'!$A$2:$A$149,1,FALSE)), IF(LEN(AM60)=0,TRUE,FALSE),IF(ISERROR(VLOOKUP(AO60,'Classes By People'!$A$2:$A$149,1,FALSE)),IF(LEN(AO60)=0,TRUE,FALSE),IF(ISERROR(VLOOKUP(AQ60,'Classes By People'!$A$2:$A$149,1,FALSE)),IF(LEN(AQ60)=0,TRUE,FALSE),TRUE)))</f>
        <v>1</v>
      </c>
      <c r="AS60" s="10">
        <f t="shared" si="30"/>
        <v>1</v>
      </c>
      <c r="AT60" s="10">
        <f t="shared" si="31"/>
        <v>1</v>
      </c>
      <c r="AU60" s="10">
        <f t="shared" si="32"/>
        <v>1</v>
      </c>
      <c r="AV60" s="10">
        <f t="shared" si="33"/>
        <v>1</v>
      </c>
      <c r="AW60" s="10">
        <f t="shared" si="34"/>
        <v>1</v>
      </c>
      <c r="AX60" s="10" t="str">
        <f t="shared" si="35"/>
        <v>Sports,Ropes,Ropes,0,1,1,1,1,1</v>
      </c>
    </row>
    <row r="61" spans="1:50" ht="33" customHeight="1">
      <c r="A61" s="32" t="s">
        <v>308</v>
      </c>
      <c r="B61" s="32" t="s">
        <v>390</v>
      </c>
      <c r="C61" s="32" t="s">
        <v>317</v>
      </c>
      <c r="D61" s="33">
        <v>15</v>
      </c>
      <c r="E61" s="34" t="s">
        <v>28</v>
      </c>
      <c r="F61" s="34"/>
      <c r="G61" s="34"/>
      <c r="H61" s="34"/>
      <c r="I61" s="34"/>
      <c r="J61" s="9" t="str">
        <f t="shared" si="41"/>
        <v>Basketball Fun</v>
      </c>
      <c r="K61" s="9">
        <f t="shared" si="42"/>
        <v>15</v>
      </c>
      <c r="L61" s="9">
        <f t="shared" si="43"/>
        <v>0</v>
      </c>
      <c r="M61" s="9">
        <f t="shared" si="44"/>
        <v>0</v>
      </c>
      <c r="N61" s="9">
        <f t="shared" si="45"/>
        <v>0</v>
      </c>
      <c r="O61" s="9" t="str">
        <f t="shared" si="5"/>
        <v>Alia</v>
      </c>
      <c r="P61" s="9" t="str">
        <f t="shared" si="6"/>
        <v>Ezra</v>
      </c>
      <c r="Q61" s="9" t="str">
        <f t="shared" si="7"/>
        <v>Ezra</v>
      </c>
      <c r="R61" s="9" t="str">
        <f t="shared" si="8"/>
        <v/>
      </c>
      <c r="S61" s="9" t="str">
        <f t="shared" si="9"/>
        <v/>
      </c>
      <c r="T61" s="9" t="b">
        <f>IF(ISERROR(VLOOKUP(O61,'Classes By People'!$A$2:$A$149,1,FALSE)), IF(LEN(O61)=0,TRUE,FALSE),IF(ISERROR(VLOOKUP(Q61,'Classes By People'!$A$2:$A$149,1,FALSE)),IF(LEN(Q61)=0,TRUE,FALSE),IF(ISERROR(VLOOKUP(S61,'Classes By People'!$A$2:$A$149,1,FALSE)),IF(LEN(S61)=0,TRUE,FALSE),TRUE)))</f>
        <v>1</v>
      </c>
      <c r="U61" s="9" t="str">
        <f t="shared" si="10"/>
        <v/>
      </c>
      <c r="V61" s="9" t="str">
        <f t="shared" si="11"/>
        <v/>
      </c>
      <c r="W61" s="9" t="str">
        <f t="shared" si="12"/>
        <v/>
      </c>
      <c r="X61" s="9" t="str">
        <f t="shared" si="13"/>
        <v/>
      </c>
      <c r="Y61" s="9" t="str">
        <f t="shared" si="14"/>
        <v/>
      </c>
      <c r="Z61" s="9" t="b">
        <f>IF(ISERROR(VLOOKUP(U61,'Classes By People'!$A$2:$A$149,1,FALSE)), IF(LEN(U61)=0,TRUE,FALSE),IF(ISERROR(VLOOKUP(W61,'Classes By People'!$A$2:$A$149,1,FALSE)),IF(LEN(W61)=0,TRUE,FALSE),IF(ISERROR(VLOOKUP(Y61,'Classes By People'!$A$2:$A$149,1,FALSE)),IF(LEN(Y61)=0,TRUE,FALSE),TRUE)))</f>
        <v>1</v>
      </c>
      <c r="AA61" s="9" t="str">
        <f t="shared" si="15"/>
        <v/>
      </c>
      <c r="AB61" s="9" t="str">
        <f t="shared" si="16"/>
        <v/>
      </c>
      <c r="AC61" s="9" t="str">
        <f t="shared" si="17"/>
        <v/>
      </c>
      <c r="AD61" s="9" t="str">
        <f t="shared" si="18"/>
        <v/>
      </c>
      <c r="AE61" s="9" t="str">
        <f t="shared" si="19"/>
        <v/>
      </c>
      <c r="AF61" s="9" t="b">
        <f>IF(ISERROR(VLOOKUP(AA61,'Classes By People'!$A$2:$A$149,1,FALSE)), IF(LEN(AA61)=0,TRUE,FALSE),IF(ISERROR(VLOOKUP(AC61,'Classes By People'!$A$2:$A$149,1,FALSE)),IF(LEN(AC61)=0,TRUE,FALSE),IF(ISERROR(VLOOKUP(AE61,'Classes By People'!$A$2:$A$149,1,FALSE)),IF(LEN(AE61)=0,TRUE,FALSE),TRUE)))</f>
        <v>1</v>
      </c>
      <c r="AG61" s="9" t="str">
        <f t="shared" si="20"/>
        <v/>
      </c>
      <c r="AH61" s="9" t="str">
        <f t="shared" si="21"/>
        <v/>
      </c>
      <c r="AI61" s="9" t="str">
        <f t="shared" si="22"/>
        <v/>
      </c>
      <c r="AJ61" s="9" t="str">
        <f t="shared" si="23"/>
        <v/>
      </c>
      <c r="AK61" s="9" t="str">
        <f t="shared" si="24"/>
        <v/>
      </c>
      <c r="AL61" s="9" t="b">
        <f>IF(ISERROR(VLOOKUP(AG61,'Classes By People'!$A$2:$A$149,1,FALSE)), IF(LEN(AG61)=0,TRUE,FALSE),IF(ISERROR(VLOOKUP(AI61,'Classes By People'!$A$2:$A$149,1,FALSE)),IF(LEN(AI61)=0,TRUE,FALSE),IF(ISERROR(VLOOKUP(AK61,'Classes By People'!$A$2:$A$149,1,FALSE)),IF(LEN(AK61)=0,TRUE,FALSE),TRUE)))</f>
        <v>1</v>
      </c>
      <c r="AM61" s="9" t="str">
        <f t="shared" si="25"/>
        <v/>
      </c>
      <c r="AN61" s="9" t="str">
        <f t="shared" si="26"/>
        <v/>
      </c>
      <c r="AO61" s="9" t="str">
        <f t="shared" si="27"/>
        <v/>
      </c>
      <c r="AP61" s="9" t="str">
        <f t="shared" si="28"/>
        <v/>
      </c>
      <c r="AQ61" s="9" t="str">
        <f t="shared" si="29"/>
        <v/>
      </c>
      <c r="AR61" s="9" t="b">
        <f>IF(ISERROR(VLOOKUP(AM61,'Classes By People'!$A$2:$A$149,1,FALSE)), IF(LEN(AM61)=0,TRUE,FALSE),IF(ISERROR(VLOOKUP(AO61,'Classes By People'!$A$2:$A$149,1,FALSE)),IF(LEN(AO61)=0,TRUE,FALSE),IF(ISERROR(VLOOKUP(AQ61,'Classes By People'!$A$2:$A$149,1,FALSE)),IF(LEN(AQ61)=0,TRUE,FALSE),TRUE)))</f>
        <v>1</v>
      </c>
      <c r="AS61" s="10">
        <f t="shared" si="30"/>
        <v>1</v>
      </c>
      <c r="AT61" s="10">
        <f t="shared" si="31"/>
        <v>0</v>
      </c>
      <c r="AU61" s="10">
        <f t="shared" si="32"/>
        <v>0</v>
      </c>
      <c r="AV61" s="10">
        <f t="shared" si="33"/>
        <v>0</v>
      </c>
      <c r="AW61" s="10">
        <f t="shared" si="34"/>
        <v>0</v>
      </c>
      <c r="AX61" s="10" t="str">
        <f t="shared" si="35"/>
        <v>Sports,Basketball Fun,Basketball Court,15,1,0,0,0,0</v>
      </c>
    </row>
    <row r="62" spans="1:50" ht="33" customHeight="1">
      <c r="A62" s="32" t="s">
        <v>308</v>
      </c>
      <c r="B62" s="32" t="s">
        <v>371</v>
      </c>
      <c r="C62" s="32" t="s">
        <v>317</v>
      </c>
      <c r="D62" s="33">
        <v>15</v>
      </c>
      <c r="E62" s="34"/>
      <c r="F62" s="34"/>
      <c r="G62" s="34" t="s">
        <v>29</v>
      </c>
      <c r="H62" s="34"/>
      <c r="I62" s="34"/>
      <c r="J62" s="9" t="str">
        <f t="shared" si="41"/>
        <v>Basketball Team</v>
      </c>
      <c r="K62" s="9">
        <f t="shared" si="42"/>
        <v>0</v>
      </c>
      <c r="L62" s="9">
        <f t="shared" si="43"/>
        <v>0</v>
      </c>
      <c r="M62" s="9">
        <f>IF(ISBLANK(G62),0,+(D62))</f>
        <v>15</v>
      </c>
      <c r="N62" s="9">
        <f t="shared" si="45"/>
        <v>0</v>
      </c>
      <c r="O62" s="9" t="str">
        <f t="shared" si="5"/>
        <v/>
      </c>
      <c r="P62" s="9" t="str">
        <f t="shared" si="6"/>
        <v/>
      </c>
      <c r="Q62" s="9" t="str">
        <f t="shared" si="7"/>
        <v/>
      </c>
      <c r="R62" s="9" t="str">
        <f t="shared" si="8"/>
        <v/>
      </c>
      <c r="S62" s="9" t="str">
        <f t="shared" si="9"/>
        <v/>
      </c>
      <c r="T62" s="9" t="b">
        <f>IF(ISERROR(VLOOKUP(O62,'Classes By People'!$A$2:$A$149,1,FALSE)), IF(LEN(O62)=0,TRUE,FALSE),IF(ISERROR(VLOOKUP(Q62,'Classes By People'!$A$2:$A$149,1,FALSE)),IF(LEN(Q62)=0,TRUE,FALSE),IF(ISERROR(VLOOKUP(S62,'Classes By People'!$A$2:$A$149,1,FALSE)),IF(LEN(S62)=0,TRUE,FALSE),TRUE)))</f>
        <v>1</v>
      </c>
      <c r="U62" s="9" t="str">
        <f t="shared" si="10"/>
        <v/>
      </c>
      <c r="V62" s="9" t="str">
        <f t="shared" si="11"/>
        <v/>
      </c>
      <c r="W62" s="9" t="str">
        <f t="shared" si="12"/>
        <v/>
      </c>
      <c r="X62" s="9" t="str">
        <f t="shared" si="13"/>
        <v/>
      </c>
      <c r="Y62" s="9" t="str">
        <f t="shared" si="14"/>
        <v/>
      </c>
      <c r="Z62" s="9" t="b">
        <f>IF(ISERROR(VLOOKUP(U62,'Classes By People'!$A$2:$A$149,1,FALSE)), IF(LEN(U62)=0,TRUE,FALSE),IF(ISERROR(VLOOKUP(W62,'Classes By People'!$A$2:$A$149,1,FALSE)),IF(LEN(W62)=0,TRUE,FALSE),IF(ISERROR(VLOOKUP(Y62,'Classes By People'!$A$2:$A$149,1,FALSE)),IF(LEN(Y62)=0,TRUE,FALSE),TRUE)))</f>
        <v>1</v>
      </c>
      <c r="AA62" s="9" t="str">
        <f>IF(ISBLANK(G62),"",IF(ISERROR(SEARCH(" ",G62)), G62, TRIM(MID(G62,1,SEARCH(" ",G62)))))</f>
        <v>MelK</v>
      </c>
      <c r="AB62" s="9" t="str">
        <f>IF(ISERROR(SEARCH(" ",G62)),"",RIGHT(G62,LEN(G62)-SEARCH(" ",G62)))</f>
        <v>Junius</v>
      </c>
      <c r="AC62" s="9" t="str">
        <f t="shared" si="17"/>
        <v>Junius</v>
      </c>
      <c r="AD62" s="9" t="str">
        <f t="shared" si="18"/>
        <v/>
      </c>
      <c r="AE62" s="9" t="str">
        <f t="shared" si="19"/>
        <v/>
      </c>
      <c r="AF62" s="9" t="b">
        <f>IF(ISERROR(VLOOKUP(AA62,'Classes By People'!$A$2:$A$149,1,FALSE)), IF(LEN(AA62)=0,TRUE,FALSE),IF(ISERROR(VLOOKUP(AC62,'Classes By People'!$A$2:$A$149,1,FALSE)),IF(LEN(AC62)=0,TRUE,FALSE),IF(ISERROR(VLOOKUP(AE62,'Classes By People'!$A$2:$A$149,1,FALSE)),IF(LEN(AE62)=0,TRUE,FALSE),TRUE)))</f>
        <v>1</v>
      </c>
      <c r="AG62" s="9" t="str">
        <f t="shared" si="20"/>
        <v/>
      </c>
      <c r="AH62" s="9" t="str">
        <f t="shared" si="21"/>
        <v/>
      </c>
      <c r="AI62" s="9" t="str">
        <f t="shared" si="22"/>
        <v/>
      </c>
      <c r="AJ62" s="9" t="str">
        <f t="shared" si="23"/>
        <v/>
      </c>
      <c r="AK62" s="9" t="str">
        <f t="shared" si="24"/>
        <v/>
      </c>
      <c r="AL62" s="9" t="b">
        <f>IF(ISERROR(VLOOKUP(AG62,'Classes By People'!$A$2:$A$149,1,FALSE)), IF(LEN(AG62)=0,TRUE,FALSE),IF(ISERROR(VLOOKUP(AI62,'Classes By People'!$A$2:$A$149,1,FALSE)),IF(LEN(AI62)=0,TRUE,FALSE),IF(ISERROR(VLOOKUP(AK62,'Classes By People'!$A$2:$A$149,1,FALSE)),IF(LEN(AK62)=0,TRUE,FALSE),TRUE)))</f>
        <v>1</v>
      </c>
      <c r="AM62" s="9" t="str">
        <f t="shared" si="25"/>
        <v/>
      </c>
      <c r="AN62" s="9" t="str">
        <f t="shared" si="26"/>
        <v/>
      </c>
      <c r="AO62" s="9" t="str">
        <f t="shared" si="27"/>
        <v/>
      </c>
      <c r="AP62" s="9" t="str">
        <f t="shared" si="28"/>
        <v/>
      </c>
      <c r="AQ62" s="9" t="str">
        <f t="shared" si="29"/>
        <v/>
      </c>
      <c r="AR62" s="9" t="b">
        <f>IF(ISERROR(VLOOKUP(AM62,'Classes By People'!$A$2:$A$149,1,FALSE)), IF(LEN(AM62)=0,TRUE,FALSE),IF(ISERROR(VLOOKUP(AO62,'Classes By People'!$A$2:$A$149,1,FALSE)),IF(LEN(AO62)=0,TRUE,FALSE),IF(ISERROR(VLOOKUP(AQ62,'Classes By People'!$A$2:$A$149,1,FALSE)),IF(LEN(AQ62)=0,TRUE,FALSE),TRUE)))</f>
        <v>1</v>
      </c>
      <c r="AS62" s="10">
        <f t="shared" si="30"/>
        <v>0</v>
      </c>
      <c r="AT62" s="10">
        <f t="shared" si="31"/>
        <v>0</v>
      </c>
      <c r="AU62" s="10">
        <f t="shared" si="32"/>
        <v>1</v>
      </c>
      <c r="AV62" s="10">
        <f t="shared" si="33"/>
        <v>0</v>
      </c>
      <c r="AW62" s="10">
        <f t="shared" si="34"/>
        <v>0</v>
      </c>
      <c r="AX62" s="10" t="str">
        <f t="shared" si="35"/>
        <v>Sports,Basketball Team,Basketball Court,15,0,0,1,0,0</v>
      </c>
    </row>
    <row r="63" spans="1:50" ht="33" customHeight="1">
      <c r="A63" s="32" t="s">
        <v>308</v>
      </c>
      <c r="B63" s="32" t="s">
        <v>395</v>
      </c>
      <c r="C63" s="32" t="s">
        <v>433</v>
      </c>
      <c r="D63" s="33">
        <v>8</v>
      </c>
      <c r="E63" s="34"/>
      <c r="F63" s="34"/>
      <c r="G63" s="34"/>
      <c r="H63" s="34" t="s">
        <v>30</v>
      </c>
      <c r="I63" s="34"/>
      <c r="J63" s="9" t="str">
        <f t="shared" si="41"/>
        <v>Bike Maintenance</v>
      </c>
      <c r="K63" s="9">
        <f t="shared" si="42"/>
        <v>0</v>
      </c>
      <c r="L63" s="9">
        <f t="shared" si="43"/>
        <v>0</v>
      </c>
      <c r="M63" s="9">
        <f t="shared" si="44"/>
        <v>0</v>
      </c>
      <c r="N63" s="9">
        <f t="shared" si="45"/>
        <v>8</v>
      </c>
      <c r="O63" s="9" t="str">
        <f t="shared" si="5"/>
        <v/>
      </c>
      <c r="P63" s="9" t="str">
        <f t="shared" si="6"/>
        <v/>
      </c>
      <c r="Q63" s="9" t="str">
        <f t="shared" si="7"/>
        <v/>
      </c>
      <c r="R63" s="9" t="str">
        <f t="shared" si="8"/>
        <v/>
      </c>
      <c r="S63" s="9" t="str">
        <f t="shared" si="9"/>
        <v/>
      </c>
      <c r="T63" s="9" t="b">
        <f>IF(ISERROR(VLOOKUP(O63,'Classes By People'!$A$2:$A$149,1,FALSE)), IF(LEN(O63)=0,TRUE,FALSE),IF(ISERROR(VLOOKUP(Q63,'Classes By People'!$A$2:$A$149,1,FALSE)),IF(LEN(Q63)=0,TRUE,FALSE),IF(ISERROR(VLOOKUP(S63,'Classes By People'!$A$2:$A$149,1,FALSE)),IF(LEN(S63)=0,TRUE,FALSE),TRUE)))</f>
        <v>1</v>
      </c>
      <c r="U63" s="9" t="str">
        <f t="shared" si="10"/>
        <v/>
      </c>
      <c r="V63" s="9" t="str">
        <f t="shared" si="11"/>
        <v/>
      </c>
      <c r="W63" s="9" t="str">
        <f t="shared" si="12"/>
        <v/>
      </c>
      <c r="X63" s="9" t="str">
        <f t="shared" si="13"/>
        <v/>
      </c>
      <c r="Y63" s="9" t="str">
        <f t="shared" si="14"/>
        <v/>
      </c>
      <c r="Z63" s="9" t="b">
        <f>IF(ISERROR(VLOOKUP(U63,'Classes By People'!$A$2:$A$149,1,FALSE)), IF(LEN(U63)=0,TRUE,FALSE),IF(ISERROR(VLOOKUP(W63,'Classes By People'!$A$2:$A$149,1,FALSE)),IF(LEN(W63)=0,TRUE,FALSE),IF(ISERROR(VLOOKUP(Y63,'Classes By People'!$A$2:$A$149,1,FALSE)),IF(LEN(Y63)=0,TRUE,FALSE),TRUE)))</f>
        <v>1</v>
      </c>
      <c r="AA63" s="9" t="str">
        <f t="shared" si="15"/>
        <v/>
      </c>
      <c r="AB63" s="9" t="str">
        <f t="shared" si="16"/>
        <v/>
      </c>
      <c r="AC63" s="9" t="str">
        <f t="shared" si="17"/>
        <v/>
      </c>
      <c r="AD63" s="9" t="str">
        <f t="shared" si="18"/>
        <v/>
      </c>
      <c r="AE63" s="9" t="str">
        <f t="shared" si="19"/>
        <v/>
      </c>
      <c r="AF63" s="9" t="b">
        <f>IF(ISERROR(VLOOKUP(AA63,'Classes By People'!$A$2:$A$149,1,FALSE)), IF(LEN(AA63)=0,TRUE,FALSE),IF(ISERROR(VLOOKUP(AC63,'Classes By People'!$A$2:$A$149,1,FALSE)),IF(LEN(AC63)=0,TRUE,FALSE),IF(ISERROR(VLOOKUP(AE63,'Classes By People'!$A$2:$A$149,1,FALSE)),IF(LEN(AE63)=0,TRUE,FALSE),TRUE)))</f>
        <v>1</v>
      </c>
      <c r="AG63" s="9" t="str">
        <f t="shared" si="20"/>
        <v>SeanP</v>
      </c>
      <c r="AH63" s="9" t="str">
        <f t="shared" si="21"/>
        <v>Conrad</v>
      </c>
      <c r="AI63" s="9" t="str">
        <f t="shared" si="22"/>
        <v>Conrad</v>
      </c>
      <c r="AJ63" s="9" t="str">
        <f t="shared" si="23"/>
        <v/>
      </c>
      <c r="AK63" s="9" t="str">
        <f t="shared" si="24"/>
        <v/>
      </c>
      <c r="AL63" s="9" t="b">
        <f>IF(ISERROR(VLOOKUP(AG63,'Classes By People'!$A$2:$A$149,1,FALSE)), IF(LEN(AG63)=0,TRUE,FALSE),IF(ISERROR(VLOOKUP(AI63,'Classes By People'!$A$2:$A$149,1,FALSE)),IF(LEN(AI63)=0,TRUE,FALSE),IF(ISERROR(VLOOKUP(AK63,'Classes By People'!$A$2:$A$149,1,FALSE)),IF(LEN(AK63)=0,TRUE,FALSE),TRUE)))</f>
        <v>1</v>
      </c>
      <c r="AM63" s="9" t="str">
        <f t="shared" si="25"/>
        <v/>
      </c>
      <c r="AN63" s="9" t="str">
        <f t="shared" si="26"/>
        <v/>
      </c>
      <c r="AO63" s="9" t="str">
        <f t="shared" si="27"/>
        <v/>
      </c>
      <c r="AP63" s="9" t="str">
        <f t="shared" si="28"/>
        <v/>
      </c>
      <c r="AQ63" s="9" t="str">
        <f t="shared" si="29"/>
        <v/>
      </c>
      <c r="AR63" s="9" t="b">
        <f>IF(ISERROR(VLOOKUP(AM63,'Classes By People'!$A$2:$A$149,1,FALSE)), IF(LEN(AM63)=0,TRUE,FALSE),IF(ISERROR(VLOOKUP(AO63,'Classes By People'!$A$2:$A$149,1,FALSE)),IF(LEN(AO63)=0,TRUE,FALSE),IF(ISERROR(VLOOKUP(AQ63,'Classes By People'!$A$2:$A$149,1,FALSE)),IF(LEN(AQ63)=0,TRUE,FALSE),TRUE)))</f>
        <v>1</v>
      </c>
      <c r="AS63" s="10">
        <f t="shared" si="30"/>
        <v>0</v>
      </c>
      <c r="AT63" s="10">
        <f t="shared" si="31"/>
        <v>0</v>
      </c>
      <c r="AU63" s="10">
        <f t="shared" si="32"/>
        <v>0</v>
      </c>
      <c r="AV63" s="10">
        <f t="shared" si="33"/>
        <v>1</v>
      </c>
      <c r="AW63" s="10">
        <f t="shared" si="34"/>
        <v>0</v>
      </c>
      <c r="AX63" s="10" t="str">
        <f t="shared" si="35"/>
        <v>Sports,Bike Maintenance,Health Lodge,8,0,0,0,1,0</v>
      </c>
    </row>
    <row r="64" spans="1:50" ht="33" customHeight="1">
      <c r="A64" s="32" t="s">
        <v>308</v>
      </c>
      <c r="B64" s="32" t="s">
        <v>350</v>
      </c>
      <c r="C64" s="32" t="s">
        <v>318</v>
      </c>
      <c r="D64" s="33">
        <v>12</v>
      </c>
      <c r="E64" s="34"/>
      <c r="F64" s="34" t="s">
        <v>31</v>
      </c>
      <c r="G64" s="34"/>
      <c r="H64" s="34"/>
      <c r="I64" s="34"/>
      <c r="J64" s="9" t="str">
        <f t="shared" si="41"/>
        <v>Cheer/Tumbling</v>
      </c>
      <c r="K64" s="9">
        <f t="shared" si="42"/>
        <v>0</v>
      </c>
      <c r="L64" s="9">
        <f t="shared" si="43"/>
        <v>12</v>
      </c>
      <c r="M64" s="9">
        <f t="shared" si="44"/>
        <v>0</v>
      </c>
      <c r="N64" s="9">
        <f t="shared" si="45"/>
        <v>0</v>
      </c>
      <c r="O64" s="9" t="str">
        <f t="shared" si="5"/>
        <v/>
      </c>
      <c r="P64" s="9" t="str">
        <f t="shared" si="6"/>
        <v/>
      </c>
      <c r="Q64" s="9" t="str">
        <f t="shared" si="7"/>
        <v/>
      </c>
      <c r="R64" s="9" t="str">
        <f t="shared" si="8"/>
        <v/>
      </c>
      <c r="S64" s="9" t="str">
        <f t="shared" si="9"/>
        <v/>
      </c>
      <c r="T64" s="9" t="b">
        <f>IF(ISERROR(VLOOKUP(O64,'Classes By People'!$A$2:$A$149,1,FALSE)), IF(LEN(O64)=0,TRUE,FALSE),IF(ISERROR(VLOOKUP(Q64,'Classes By People'!$A$2:$A$149,1,FALSE)),IF(LEN(Q64)=0,TRUE,FALSE),IF(ISERROR(VLOOKUP(S64,'Classes By People'!$A$2:$A$149,1,FALSE)),IF(LEN(S64)=0,TRUE,FALSE),TRUE)))</f>
        <v>1</v>
      </c>
      <c r="U64" s="9" t="str">
        <f t="shared" si="10"/>
        <v>Micaela</v>
      </c>
      <c r="V64" s="9" t="str">
        <f t="shared" si="11"/>
        <v>HannahO</v>
      </c>
      <c r="W64" s="9" t="str">
        <f t="shared" si="12"/>
        <v>HannahO</v>
      </c>
      <c r="X64" s="9" t="str">
        <f t="shared" si="13"/>
        <v/>
      </c>
      <c r="Y64" s="9" t="str">
        <f t="shared" si="14"/>
        <v/>
      </c>
      <c r="Z64" s="9" t="b">
        <f>IF(ISERROR(VLOOKUP(U64,'Classes By People'!$A$2:$A$149,1,FALSE)), IF(LEN(U64)=0,TRUE,FALSE),IF(ISERROR(VLOOKUP(W64,'Classes By People'!$A$2:$A$149,1,FALSE)),IF(LEN(W64)=0,TRUE,FALSE),IF(ISERROR(VLOOKUP(Y64,'Classes By People'!$A$2:$A$149,1,FALSE)),IF(LEN(Y64)=0,TRUE,FALSE),TRUE)))</f>
        <v>1</v>
      </c>
      <c r="AA64" s="9" t="str">
        <f t="shared" si="15"/>
        <v/>
      </c>
      <c r="AB64" s="9" t="str">
        <f t="shared" si="16"/>
        <v/>
      </c>
      <c r="AC64" s="9" t="str">
        <f t="shared" si="17"/>
        <v/>
      </c>
      <c r="AD64" s="9" t="str">
        <f t="shared" si="18"/>
        <v/>
      </c>
      <c r="AE64" s="9" t="str">
        <f t="shared" si="19"/>
        <v/>
      </c>
      <c r="AF64" s="9" t="b">
        <f>IF(ISERROR(VLOOKUP(AA64,'Classes By People'!$A$2:$A$149,1,FALSE)), IF(LEN(AA64)=0,TRUE,FALSE),IF(ISERROR(VLOOKUP(AC64,'Classes By People'!$A$2:$A$149,1,FALSE)),IF(LEN(AC64)=0,TRUE,FALSE),IF(ISERROR(VLOOKUP(AE64,'Classes By People'!$A$2:$A$149,1,FALSE)),IF(LEN(AE64)=0,TRUE,FALSE),TRUE)))</f>
        <v>1</v>
      </c>
      <c r="AG64" s="9" t="str">
        <f t="shared" si="20"/>
        <v/>
      </c>
      <c r="AH64" s="9" t="str">
        <f t="shared" si="21"/>
        <v/>
      </c>
      <c r="AI64" s="9" t="str">
        <f t="shared" si="22"/>
        <v/>
      </c>
      <c r="AJ64" s="9" t="str">
        <f t="shared" si="23"/>
        <v/>
      </c>
      <c r="AK64" s="9" t="str">
        <f t="shared" si="24"/>
        <v/>
      </c>
      <c r="AL64" s="9" t="b">
        <f>IF(ISERROR(VLOOKUP(AG64,'Classes By People'!$A$2:$A$149,1,FALSE)), IF(LEN(AG64)=0,TRUE,FALSE),IF(ISERROR(VLOOKUP(AI64,'Classes By People'!$A$2:$A$149,1,FALSE)),IF(LEN(AI64)=0,TRUE,FALSE),IF(ISERROR(VLOOKUP(AK64,'Classes By People'!$A$2:$A$149,1,FALSE)),IF(LEN(AK64)=0,TRUE,FALSE),TRUE)))</f>
        <v>1</v>
      </c>
      <c r="AM64" s="9" t="str">
        <f t="shared" si="25"/>
        <v/>
      </c>
      <c r="AN64" s="9" t="str">
        <f t="shared" si="26"/>
        <v/>
      </c>
      <c r="AO64" s="9" t="str">
        <f t="shared" si="27"/>
        <v/>
      </c>
      <c r="AP64" s="9" t="str">
        <f t="shared" si="28"/>
        <v/>
      </c>
      <c r="AQ64" s="9" t="str">
        <f t="shared" si="29"/>
        <v/>
      </c>
      <c r="AR64" s="9" t="b">
        <f>IF(ISERROR(VLOOKUP(AM64,'Classes By People'!$A$2:$A$149,1,FALSE)), IF(LEN(AM64)=0,TRUE,FALSE),IF(ISERROR(VLOOKUP(AO64,'Classes By People'!$A$2:$A$149,1,FALSE)),IF(LEN(AO64)=0,TRUE,FALSE),IF(ISERROR(VLOOKUP(AQ64,'Classes By People'!$A$2:$A$149,1,FALSE)),IF(LEN(AQ64)=0,TRUE,FALSE),TRUE)))</f>
        <v>1</v>
      </c>
      <c r="AS64" s="10">
        <f t="shared" si="30"/>
        <v>0</v>
      </c>
      <c r="AT64" s="10">
        <f t="shared" si="31"/>
        <v>1</v>
      </c>
      <c r="AU64" s="10">
        <f t="shared" si="32"/>
        <v>0</v>
      </c>
      <c r="AV64" s="10">
        <f t="shared" si="33"/>
        <v>0</v>
      </c>
      <c r="AW64" s="10">
        <f t="shared" si="34"/>
        <v>0</v>
      </c>
      <c r="AX64" s="10" t="str">
        <f t="shared" si="35"/>
        <v>Sports,Cheer/Tumbling,Rec Hall,12,0,1,0,0,0</v>
      </c>
    </row>
    <row r="65" spans="1:50" ht="33" customHeight="1">
      <c r="A65" s="32" t="s">
        <v>308</v>
      </c>
      <c r="B65" s="32" t="s">
        <v>32</v>
      </c>
      <c r="C65" s="32" t="s">
        <v>338</v>
      </c>
      <c r="D65" s="33">
        <v>8</v>
      </c>
      <c r="E65" s="34"/>
      <c r="F65" s="34"/>
      <c r="G65" s="34"/>
      <c r="H65" s="34"/>
      <c r="I65" s="34"/>
      <c r="J65" s="9" t="str">
        <f t="shared" si="41"/>
        <v>Hiking</v>
      </c>
      <c r="K65" s="9">
        <f t="shared" si="42"/>
        <v>0</v>
      </c>
      <c r="L65" s="9">
        <f t="shared" si="43"/>
        <v>0</v>
      </c>
      <c r="M65" s="9">
        <f t="shared" si="44"/>
        <v>0</v>
      </c>
      <c r="N65" s="9">
        <f t="shared" si="45"/>
        <v>0</v>
      </c>
      <c r="O65" s="9" t="str">
        <f t="shared" si="5"/>
        <v/>
      </c>
      <c r="P65" s="9" t="str">
        <f t="shared" si="6"/>
        <v/>
      </c>
      <c r="Q65" s="9" t="str">
        <f t="shared" si="7"/>
        <v/>
      </c>
      <c r="R65" s="9" t="str">
        <f t="shared" si="8"/>
        <v/>
      </c>
      <c r="S65" s="9" t="str">
        <f t="shared" si="9"/>
        <v/>
      </c>
      <c r="T65" s="9" t="b">
        <f>IF(ISERROR(VLOOKUP(O65,'Classes By People'!$A$2:$A$149,1,FALSE)), IF(LEN(O65)=0,TRUE,FALSE),IF(ISERROR(VLOOKUP(Q65,'Classes By People'!$A$2:$A$149,1,FALSE)),IF(LEN(Q65)=0,TRUE,FALSE),IF(ISERROR(VLOOKUP(S65,'Classes By People'!$A$2:$A$149,1,FALSE)),IF(LEN(S65)=0,TRUE,FALSE),TRUE)))</f>
        <v>1</v>
      </c>
      <c r="U65" s="9" t="str">
        <f t="shared" si="10"/>
        <v/>
      </c>
      <c r="V65" s="9" t="str">
        <f t="shared" si="11"/>
        <v/>
      </c>
      <c r="W65" s="9" t="str">
        <f t="shared" si="12"/>
        <v/>
      </c>
      <c r="X65" s="9" t="str">
        <f t="shared" si="13"/>
        <v/>
      </c>
      <c r="Y65" s="9" t="str">
        <f t="shared" si="14"/>
        <v/>
      </c>
      <c r="Z65" s="9" t="b">
        <f>IF(ISERROR(VLOOKUP(U65,'Classes By People'!$A$2:$A$149,1,FALSE)), IF(LEN(U65)=0,TRUE,FALSE),IF(ISERROR(VLOOKUP(W65,'Classes By People'!$A$2:$A$149,1,FALSE)),IF(LEN(W65)=0,TRUE,FALSE),IF(ISERROR(VLOOKUP(Y65,'Classes By People'!$A$2:$A$149,1,FALSE)),IF(LEN(Y65)=0,TRUE,FALSE),TRUE)))</f>
        <v>1</v>
      </c>
      <c r="AA65" s="9" t="str">
        <f t="shared" si="15"/>
        <v/>
      </c>
      <c r="AB65" s="9" t="str">
        <f t="shared" si="16"/>
        <v/>
      </c>
      <c r="AC65" s="9" t="str">
        <f t="shared" si="17"/>
        <v/>
      </c>
      <c r="AD65" s="9" t="str">
        <f t="shared" si="18"/>
        <v/>
      </c>
      <c r="AE65" s="9" t="str">
        <f t="shared" si="19"/>
        <v/>
      </c>
      <c r="AF65" s="9" t="b">
        <f>IF(ISERROR(VLOOKUP(AA65,'Classes By People'!$A$2:$A$149,1,FALSE)), IF(LEN(AA65)=0,TRUE,FALSE),IF(ISERROR(VLOOKUP(AC65,'Classes By People'!$A$2:$A$149,1,FALSE)),IF(LEN(AC65)=0,TRUE,FALSE),IF(ISERROR(VLOOKUP(AE65,'Classes By People'!$A$2:$A$149,1,FALSE)),IF(LEN(AE65)=0,TRUE,FALSE),TRUE)))</f>
        <v>1</v>
      </c>
      <c r="AG65" s="9" t="str">
        <f t="shared" si="20"/>
        <v/>
      </c>
      <c r="AH65" s="9" t="str">
        <f t="shared" si="21"/>
        <v/>
      </c>
      <c r="AI65" s="9" t="str">
        <f t="shared" si="22"/>
        <v/>
      </c>
      <c r="AJ65" s="9" t="str">
        <f t="shared" si="23"/>
        <v/>
      </c>
      <c r="AK65" s="9" t="str">
        <f t="shared" si="24"/>
        <v/>
      </c>
      <c r="AL65" s="9" t="b">
        <f>IF(ISERROR(VLOOKUP(AG65,'Classes By People'!$A$2:$A$149,1,FALSE)), IF(LEN(AG65)=0,TRUE,FALSE),IF(ISERROR(VLOOKUP(AI65,'Classes By People'!$A$2:$A$149,1,FALSE)),IF(LEN(AI65)=0,TRUE,FALSE),IF(ISERROR(VLOOKUP(AK65,'Classes By People'!$A$2:$A$149,1,FALSE)),IF(LEN(AK65)=0,TRUE,FALSE),TRUE)))</f>
        <v>1</v>
      </c>
      <c r="AM65" s="9" t="str">
        <f t="shared" si="25"/>
        <v/>
      </c>
      <c r="AN65" s="9" t="str">
        <f t="shared" si="26"/>
        <v/>
      </c>
      <c r="AO65" s="9" t="str">
        <f t="shared" si="27"/>
        <v/>
      </c>
      <c r="AP65" s="9" t="str">
        <f t="shared" si="28"/>
        <v/>
      </c>
      <c r="AQ65" s="9" t="str">
        <f t="shared" si="29"/>
        <v/>
      </c>
      <c r="AR65" s="9" t="b">
        <f>IF(ISERROR(VLOOKUP(AM65,'Classes By People'!$A$2:$A$149,1,FALSE)), IF(LEN(AM65)=0,TRUE,FALSE),IF(ISERROR(VLOOKUP(AO65,'Classes By People'!$A$2:$A$149,1,FALSE)),IF(LEN(AO65)=0,TRUE,FALSE),IF(ISERROR(VLOOKUP(AQ65,'Classes By People'!$A$2:$A$149,1,FALSE)),IF(LEN(AQ65)=0,TRUE,FALSE),TRUE)))</f>
        <v>1</v>
      </c>
      <c r="AS65" s="10">
        <f t="shared" si="30"/>
        <v>0</v>
      </c>
      <c r="AT65" s="10">
        <f t="shared" si="31"/>
        <v>0</v>
      </c>
      <c r="AU65" s="10">
        <f t="shared" si="32"/>
        <v>0</v>
      </c>
      <c r="AV65" s="10">
        <f t="shared" si="33"/>
        <v>0</v>
      </c>
      <c r="AW65" s="10">
        <f t="shared" si="34"/>
        <v>0</v>
      </c>
      <c r="AX65" s="10" t="str">
        <f t="shared" si="35"/>
        <v>Sports,Hiking,Fire Truck,8,0,0,0,0,0</v>
      </c>
    </row>
    <row r="66" spans="1:50" ht="33" customHeight="1">
      <c r="A66" s="32" t="s">
        <v>308</v>
      </c>
      <c r="B66" s="32" t="s">
        <v>430</v>
      </c>
      <c r="C66" s="32" t="s">
        <v>433</v>
      </c>
      <c r="D66" s="33">
        <v>7</v>
      </c>
      <c r="E66" s="34" t="s">
        <v>57</v>
      </c>
      <c r="F66" s="34"/>
      <c r="G66" s="34" t="s">
        <v>9</v>
      </c>
      <c r="H66" s="34"/>
      <c r="I66" s="34"/>
      <c r="J66" s="9" t="str">
        <f t="shared" si="41"/>
        <v>Mountian Bike</v>
      </c>
      <c r="K66" s="9">
        <f t="shared" si="42"/>
        <v>7</v>
      </c>
      <c r="L66" s="9">
        <f t="shared" si="43"/>
        <v>0</v>
      </c>
      <c r="M66" s="9">
        <f t="shared" si="44"/>
        <v>7</v>
      </c>
      <c r="N66" s="9">
        <f t="shared" si="45"/>
        <v>0</v>
      </c>
      <c r="O66" s="9" t="str">
        <f t="shared" si="5"/>
        <v>SaraPl</v>
      </c>
      <c r="P66" s="9" t="str">
        <f t="shared" si="6"/>
        <v>Zack</v>
      </c>
      <c r="Q66" s="9" t="str">
        <f t="shared" si="7"/>
        <v>Zack</v>
      </c>
      <c r="R66" s="9" t="str">
        <f t="shared" si="8"/>
        <v/>
      </c>
      <c r="S66" s="9" t="str">
        <f t="shared" si="9"/>
        <v/>
      </c>
      <c r="T66" s="9" t="b">
        <f>IF(ISERROR(VLOOKUP(O66,'Classes By People'!$A$2:$A$149,1,FALSE)), IF(LEN(O66)=0,TRUE,FALSE),IF(ISERROR(VLOOKUP(Q66,'Classes By People'!$A$2:$A$149,1,FALSE)),IF(LEN(Q66)=0,TRUE,FALSE),IF(ISERROR(VLOOKUP(S66,'Classes By People'!$A$2:$A$149,1,FALSE)),IF(LEN(S66)=0,TRUE,FALSE),TRUE)))</f>
        <v>1</v>
      </c>
      <c r="U66" s="9" t="str">
        <f t="shared" si="10"/>
        <v/>
      </c>
      <c r="V66" s="9" t="str">
        <f t="shared" si="11"/>
        <v/>
      </c>
      <c r="W66" s="9" t="str">
        <f t="shared" si="12"/>
        <v/>
      </c>
      <c r="X66" s="9" t="str">
        <f t="shared" si="13"/>
        <v/>
      </c>
      <c r="Y66" s="9" t="str">
        <f t="shared" si="14"/>
        <v/>
      </c>
      <c r="Z66" s="9" t="b">
        <f>IF(ISERROR(VLOOKUP(U66,'Classes By People'!$A$2:$A$149,1,FALSE)), IF(LEN(U66)=0,TRUE,FALSE),IF(ISERROR(VLOOKUP(W66,'Classes By People'!$A$2:$A$149,1,FALSE)),IF(LEN(W66)=0,TRUE,FALSE),IF(ISERROR(VLOOKUP(Y66,'Classes By People'!$A$2:$A$149,1,FALSE)),IF(LEN(Y66)=0,TRUE,FALSE),TRUE)))</f>
        <v>1</v>
      </c>
      <c r="AA66" s="9" t="str">
        <f t="shared" si="15"/>
        <v>Seann</v>
      </c>
      <c r="AB66" s="9" t="str">
        <f t="shared" si="16"/>
        <v/>
      </c>
      <c r="AC66" s="9" t="str">
        <f t="shared" si="17"/>
        <v/>
      </c>
      <c r="AD66" s="9" t="str">
        <f t="shared" si="18"/>
        <v/>
      </c>
      <c r="AE66" s="9" t="str">
        <f t="shared" si="19"/>
        <v/>
      </c>
      <c r="AF66" s="9" t="b">
        <f>IF(ISERROR(VLOOKUP(AA66,'Classes By People'!$A$2:$A$149,1,FALSE)), IF(LEN(AA66)=0,TRUE,FALSE),IF(ISERROR(VLOOKUP(AC66,'Classes By People'!$A$2:$A$149,1,FALSE)),IF(LEN(AC66)=0,TRUE,FALSE),IF(ISERROR(VLOOKUP(AE66,'Classes By People'!$A$2:$A$149,1,FALSE)),IF(LEN(AE66)=0,TRUE,FALSE),TRUE)))</f>
        <v>1</v>
      </c>
      <c r="AG66" s="9" t="str">
        <f t="shared" si="20"/>
        <v/>
      </c>
      <c r="AH66" s="9" t="str">
        <f t="shared" si="21"/>
        <v/>
      </c>
      <c r="AI66" s="9" t="str">
        <f t="shared" si="22"/>
        <v/>
      </c>
      <c r="AJ66" s="9" t="str">
        <f t="shared" si="23"/>
        <v/>
      </c>
      <c r="AK66" s="9" t="str">
        <f t="shared" si="24"/>
        <v/>
      </c>
      <c r="AL66" s="9" t="b">
        <f>IF(ISERROR(VLOOKUP(AG66,'Classes By People'!$A$2:$A$149,1,FALSE)), IF(LEN(AG66)=0,TRUE,FALSE),IF(ISERROR(VLOOKUP(AI66,'Classes By People'!$A$2:$A$149,1,FALSE)),IF(LEN(AI66)=0,TRUE,FALSE),IF(ISERROR(VLOOKUP(AK66,'Classes By People'!$A$2:$A$149,1,FALSE)),IF(LEN(AK66)=0,TRUE,FALSE),TRUE)))</f>
        <v>1</v>
      </c>
      <c r="AM66" s="9" t="str">
        <f t="shared" si="25"/>
        <v/>
      </c>
      <c r="AN66" s="9" t="str">
        <f t="shared" si="26"/>
        <v/>
      </c>
      <c r="AO66" s="9" t="str">
        <f t="shared" si="27"/>
        <v/>
      </c>
      <c r="AP66" s="9" t="str">
        <f t="shared" si="28"/>
        <v/>
      </c>
      <c r="AQ66" s="9" t="str">
        <f t="shared" si="29"/>
        <v/>
      </c>
      <c r="AR66" s="9" t="b">
        <f>IF(ISERROR(VLOOKUP(AM66,'Classes By People'!$A$2:$A$149,1,FALSE)), IF(LEN(AM66)=0,TRUE,FALSE),IF(ISERROR(VLOOKUP(AO66,'Classes By People'!$A$2:$A$149,1,FALSE)),IF(LEN(AO66)=0,TRUE,FALSE),IF(ISERROR(VLOOKUP(AQ66,'Classes By People'!$A$2:$A$149,1,FALSE)),IF(LEN(AQ66)=0,TRUE,FALSE),TRUE)))</f>
        <v>1</v>
      </c>
      <c r="AS66" s="10">
        <f t="shared" si="30"/>
        <v>1</v>
      </c>
      <c r="AT66" s="10">
        <f t="shared" si="31"/>
        <v>0</v>
      </c>
      <c r="AU66" s="10">
        <f t="shared" si="32"/>
        <v>1</v>
      </c>
      <c r="AV66" s="10">
        <f t="shared" si="33"/>
        <v>0</v>
      </c>
      <c r="AW66" s="10">
        <f t="shared" si="34"/>
        <v>0</v>
      </c>
      <c r="AX66" s="10" t="str">
        <f t="shared" si="35"/>
        <v>Sports,Mountian Bike,Health Lodge,7,1,0,1,0,0</v>
      </c>
    </row>
    <row r="67" spans="1:50" ht="33" customHeight="1">
      <c r="A67" s="32" t="s">
        <v>308</v>
      </c>
      <c r="B67" s="32" t="s">
        <v>33</v>
      </c>
      <c r="C67" s="32" t="s">
        <v>319</v>
      </c>
      <c r="D67" s="33">
        <v>16</v>
      </c>
      <c r="E67" s="34"/>
      <c r="F67" s="34"/>
      <c r="G67" s="34" t="s">
        <v>388</v>
      </c>
      <c r="H67" s="34"/>
      <c r="I67" s="34"/>
      <c r="J67" s="9" t="str">
        <f t="shared" si="41"/>
        <v>Recess Games</v>
      </c>
      <c r="K67" s="9">
        <f t="shared" si="42"/>
        <v>0</v>
      </c>
      <c r="L67" s="9">
        <f t="shared" si="43"/>
        <v>0</v>
      </c>
      <c r="M67" s="9">
        <f t="shared" si="44"/>
        <v>16</v>
      </c>
      <c r="N67" s="9">
        <f t="shared" si="45"/>
        <v>0</v>
      </c>
      <c r="O67" s="9" t="str">
        <f t="shared" ref="O67:O113" si="46">IF(ISBLANK(E67),"",IF(ISERROR(SEARCH(" ",E67)), E67, TRIM(MID(E67,1,SEARCH(" ",E67)))))</f>
        <v/>
      </c>
      <c r="P67" s="9" t="str">
        <f t="shared" ref="P67:P113" si="47">IF(ISERROR(SEARCH(" ",E67)),"",RIGHT(E67,LEN(E67)-SEARCH(" ",E67)))</f>
        <v/>
      </c>
      <c r="Q67" s="9" t="str">
        <f t="shared" ref="Q67:Q113" si="48">IF(ISERROR(SEARCH(" ",P67)), P67, TRIM(MID(P67,1,SEARCH(" ",P67))))</f>
        <v/>
      </c>
      <c r="R67" s="9" t="str">
        <f t="shared" ref="R67:R113" si="49">IF(ISERROR(SEARCH(" ",P67)),"",RIGHT(P67,LEN(P67)-SEARCH(" ",P67)))</f>
        <v/>
      </c>
      <c r="S67" s="9" t="str">
        <f t="shared" ref="S67:S113" si="50">IF(ISERROR(SEARCH(" ",R67)), R67, TRIM(MID(R67,1,SEARCH(" ",R67))))</f>
        <v/>
      </c>
      <c r="T67" s="9" t="b">
        <f>IF(ISERROR(VLOOKUP(O67,'Classes By People'!$A$2:$A$149,1,FALSE)), IF(LEN(O67)=0,TRUE,FALSE),IF(ISERROR(VLOOKUP(Q67,'Classes By People'!$A$2:$A$149,1,FALSE)),IF(LEN(Q67)=0,TRUE,FALSE),IF(ISERROR(VLOOKUP(S67,'Classes By People'!$A$2:$A$149,1,FALSE)),IF(LEN(S67)=0,TRUE,FALSE),TRUE)))</f>
        <v>1</v>
      </c>
      <c r="U67" s="9" t="str">
        <f t="shared" ref="U67:U120" si="51">IF(ISBLANK(F67),"",IF(ISERROR(SEARCH(" ",F67)), F67, TRIM(MID(F67,1,SEARCH(" ",F67)))))</f>
        <v/>
      </c>
      <c r="V67" s="9" t="str">
        <f t="shared" ref="V67:V120" si="52">IF(ISERROR(SEARCH(" ",F67)),"",RIGHT(F67,LEN(F67)-SEARCH(" ",F67)))</f>
        <v/>
      </c>
      <c r="W67" s="9" t="str">
        <f t="shared" ref="W67:W120" si="53">IF(ISERROR(SEARCH(" ",V67)), V67, TRIM(MID(V67,1,SEARCH(" ",V67))))</f>
        <v/>
      </c>
      <c r="X67" s="9" t="str">
        <f t="shared" ref="X67:X120" si="54">IF(ISERROR(SEARCH(" ",V67)),"",RIGHT(V67,LEN(V67)-SEARCH(" ",V67)))</f>
        <v/>
      </c>
      <c r="Y67" s="9" t="str">
        <f t="shared" ref="Y67:Y120" si="55">IF(ISERROR(SEARCH(" ",X67)), X67, TRIM(MID(X67,1,SEARCH(" ",X67))))</f>
        <v/>
      </c>
      <c r="Z67" s="9" t="b">
        <f>IF(ISERROR(VLOOKUP(U67,'Classes By People'!$A$2:$A$149,1,FALSE)), IF(LEN(U67)=0,TRUE,FALSE),IF(ISERROR(VLOOKUP(W67,'Classes By People'!$A$2:$A$149,1,FALSE)),IF(LEN(W67)=0,TRUE,FALSE),IF(ISERROR(VLOOKUP(Y67,'Classes By People'!$A$2:$A$149,1,FALSE)),IF(LEN(Y67)=0,TRUE,FALSE),TRUE)))</f>
        <v>1</v>
      </c>
      <c r="AA67" s="9" t="str">
        <f t="shared" ref="AA67:AA120" si="56">IF(ISBLANK(G67),"",IF(ISERROR(SEARCH(" ",G67)), G67, TRIM(MID(G67,1,SEARCH(" ",G67)))))</f>
        <v>Cassie</v>
      </c>
      <c r="AB67" s="9" t="str">
        <f t="shared" ref="AB67:AB120" si="57">IF(ISERROR(SEARCH(" ",G67)),"",RIGHT(G67,LEN(G67)-SEARCH(" ",G67)))</f>
        <v/>
      </c>
      <c r="AC67" s="9" t="str">
        <f t="shared" ref="AC67:AC120" si="58">IF(ISERROR(SEARCH(" ",AB67)), AB67, TRIM(MID(AB67,1,SEARCH(" ",AB67))))</f>
        <v/>
      </c>
      <c r="AD67" s="9" t="str">
        <f t="shared" ref="AD67:AD120" si="59">IF(ISERROR(SEARCH(" ",AB67)),"",RIGHT(AB67,LEN(AB67)-SEARCH(" ",AB67)))</f>
        <v/>
      </c>
      <c r="AE67" s="9" t="str">
        <f t="shared" ref="AE67:AE120" si="60">IF(ISERROR(SEARCH(" ",AD67)), AD67, TRIM(MID(AD67,1,SEARCH(" ",AD67))))</f>
        <v/>
      </c>
      <c r="AF67" s="9" t="b">
        <f>IF(ISERROR(VLOOKUP(AA67,'Classes By People'!$A$2:$A$149,1,FALSE)), IF(LEN(AA67)=0,TRUE,FALSE),IF(ISERROR(VLOOKUP(AC67,'Classes By People'!$A$2:$A$149,1,FALSE)),IF(LEN(AC67)=0,TRUE,FALSE),IF(ISERROR(VLOOKUP(AE67,'Classes By People'!$A$2:$A$149,1,FALSE)),IF(LEN(AE67)=0,TRUE,FALSE),TRUE)))</f>
        <v>1</v>
      </c>
      <c r="AG67" s="9" t="str">
        <f t="shared" ref="AG67:AG120" si="61">IF(ISBLANK(H67),"",IF(ISERROR(SEARCH(" ",H67)), H67, TRIM(MID(H67,1,SEARCH(" ",H67)))))</f>
        <v/>
      </c>
      <c r="AH67" s="9" t="str">
        <f t="shared" ref="AH67:AH120" si="62">IF(ISERROR(SEARCH(" ",H67)),"",RIGHT(H67,LEN(H67)-SEARCH(" ",H67)))</f>
        <v/>
      </c>
      <c r="AI67" s="9" t="str">
        <f t="shared" ref="AI67:AI120" si="63">IF(ISERROR(SEARCH(" ",AH67)), AH67, TRIM(MID(AH67,1,SEARCH(" ",AH67))))</f>
        <v/>
      </c>
      <c r="AJ67" s="9" t="str">
        <f t="shared" ref="AJ67:AJ120" si="64">IF(ISERROR(SEARCH(" ",AH67)),"",RIGHT(AH67,LEN(AH67)-SEARCH(" ",AH67)))</f>
        <v/>
      </c>
      <c r="AK67" s="9" t="str">
        <f t="shared" ref="AK67:AK120" si="65">IF(ISERROR(SEARCH(" ",AJ67)), AJ67, TRIM(MID(AJ67,1,SEARCH(" ",AJ67))))</f>
        <v/>
      </c>
      <c r="AL67" s="9" t="b">
        <f>IF(ISERROR(VLOOKUP(AG67,'Classes By People'!$A$2:$A$149,1,FALSE)), IF(LEN(AG67)=0,TRUE,FALSE),IF(ISERROR(VLOOKUP(AI67,'Classes By People'!$A$2:$A$149,1,FALSE)),IF(LEN(AI67)=0,TRUE,FALSE),IF(ISERROR(VLOOKUP(AK67,'Classes By People'!$A$2:$A$149,1,FALSE)),IF(LEN(AK67)=0,TRUE,FALSE),TRUE)))</f>
        <v>1</v>
      </c>
      <c r="AM67" s="9" t="str">
        <f t="shared" ref="AM67:AM120" si="66">IF(ISBLANK(I67),"",IF(ISERROR(SEARCH(" ",I67)), I67, TRIM(MID(I67,1,SEARCH(" ",I67)))))</f>
        <v/>
      </c>
      <c r="AN67" s="9" t="str">
        <f t="shared" ref="AN67:AN120" si="67">IF(ISERROR(SEARCH(" ",I67)),"",RIGHT(I67,LEN(I67)-SEARCH(" ",I67)))</f>
        <v/>
      </c>
      <c r="AO67" s="9" t="str">
        <f t="shared" ref="AO67:AO120" si="68">IF(ISERROR(SEARCH(" ",AN67)), AN67, TRIM(MID(AN67,1,SEARCH(" ",AN67))))</f>
        <v/>
      </c>
      <c r="AP67" s="9" t="str">
        <f t="shared" ref="AP67:AP120" si="69">IF(ISERROR(SEARCH(" ",AN67)),"",RIGHT(AN67,LEN(AN67)-SEARCH(" ",AN67)))</f>
        <v/>
      </c>
      <c r="AQ67" s="9" t="str">
        <f t="shared" ref="AQ67:AQ120" si="70">IF(ISERROR(SEARCH(" ",AP67)), AP67, TRIM(MID(AP67,1,SEARCH(" ",AP67))))</f>
        <v/>
      </c>
      <c r="AR67" s="9" t="b">
        <f>IF(ISERROR(VLOOKUP(AM67,'Classes By People'!$A$2:$A$149,1,FALSE)), IF(LEN(AM67)=0,TRUE,FALSE),IF(ISERROR(VLOOKUP(AO67,'Classes By People'!$A$2:$A$149,1,FALSE)),IF(LEN(AO67)=0,TRUE,FALSE),IF(ISERROR(VLOOKUP(AQ67,'Classes By People'!$A$2:$A$149,1,FALSE)),IF(LEN(AQ67)=0,TRUE,FALSE),TRUE)))</f>
        <v>1</v>
      </c>
      <c r="AS67" s="10">
        <f t="shared" ref="AS67:AS139" si="71">IF(ISBLANK(E67),0,IF(ISNUMBER(SEARCH("M!",E67)),2,1))</f>
        <v>0</v>
      </c>
      <c r="AT67" s="10">
        <f t="shared" ref="AT67:AT139" si="72">IF(ISBLANK(F67),0,IF(ISNUMBER(SEARCH("M!",F67)),2,1))</f>
        <v>0</v>
      </c>
      <c r="AU67" s="10">
        <f t="shared" ref="AU67:AU139" si="73">IF(ISBLANK(G67),0,IF(ISNUMBER(SEARCH("M!",G67)),2,1))</f>
        <v>1</v>
      </c>
      <c r="AV67" s="10">
        <f t="shared" ref="AV67:AV139" si="74">IF(ISBLANK(H67),0,IF(ISNUMBER(SEARCH("M!",H67)),2,1))</f>
        <v>0</v>
      </c>
      <c r="AW67" s="10">
        <f t="shared" ref="AW67:AW139" si="75">IF(ISBLANK(I67),0,IF(ISNUMBER(SEARCH("M!",I67)),2,1))</f>
        <v>0</v>
      </c>
      <c r="AX67" s="10" t="str">
        <f t="shared" ref="AX67:AX120" si="76">CONCATENATE(A67,",",B67,",",C67,",",D67,",",AS67,",",AT67,",",AU67,",",AV67,",",AW67)</f>
        <v>Sports,Recess Games,Rec Hall Field,16,0,0,1,0,0</v>
      </c>
    </row>
    <row r="68" spans="1:50" ht="33" customHeight="1">
      <c r="A68" s="32" t="s">
        <v>308</v>
      </c>
      <c r="B68" s="32" t="s">
        <v>34</v>
      </c>
      <c r="C68" s="32" t="s">
        <v>338</v>
      </c>
      <c r="D68" s="33">
        <v>12</v>
      </c>
      <c r="E68" s="34"/>
      <c r="F68" s="34" t="s">
        <v>35</v>
      </c>
      <c r="G68" s="34"/>
      <c r="H68" s="34"/>
      <c r="I68" s="34"/>
      <c r="J68" s="9" t="str">
        <f t="shared" si="41"/>
        <v>Roadrunners</v>
      </c>
      <c r="K68" s="9">
        <f t="shared" si="42"/>
        <v>0</v>
      </c>
      <c r="L68" s="9">
        <f t="shared" si="43"/>
        <v>12</v>
      </c>
      <c r="M68" s="9">
        <f t="shared" si="44"/>
        <v>0</v>
      </c>
      <c r="N68" s="9">
        <f t="shared" si="45"/>
        <v>0</v>
      </c>
      <c r="O68" s="9" t="str">
        <f t="shared" si="46"/>
        <v/>
      </c>
      <c r="P68" s="9" t="str">
        <f t="shared" si="47"/>
        <v/>
      </c>
      <c r="Q68" s="9" t="str">
        <f t="shared" si="48"/>
        <v/>
      </c>
      <c r="R68" s="9" t="str">
        <f t="shared" si="49"/>
        <v/>
      </c>
      <c r="S68" s="9" t="str">
        <f t="shared" si="50"/>
        <v/>
      </c>
      <c r="T68" s="9" t="b">
        <f>IF(ISERROR(VLOOKUP(O68,'Classes By People'!$A$2:$A$149,1,FALSE)), IF(LEN(O68)=0,TRUE,FALSE),IF(ISERROR(VLOOKUP(Q68,'Classes By People'!$A$2:$A$149,1,FALSE)),IF(LEN(Q68)=0,TRUE,FALSE),IF(ISERROR(VLOOKUP(S68,'Classes By People'!$A$2:$A$149,1,FALSE)),IF(LEN(S68)=0,TRUE,FALSE),TRUE)))</f>
        <v>1</v>
      </c>
      <c r="U68" s="9" t="str">
        <f t="shared" si="51"/>
        <v>John</v>
      </c>
      <c r="V68" s="9" t="str">
        <f t="shared" si="52"/>
        <v>GraceB</v>
      </c>
      <c r="W68" s="9" t="str">
        <f t="shared" si="53"/>
        <v>GraceB</v>
      </c>
      <c r="X68" s="9" t="str">
        <f t="shared" si="54"/>
        <v/>
      </c>
      <c r="Y68" s="9" t="str">
        <f t="shared" si="55"/>
        <v/>
      </c>
      <c r="Z68" s="9" t="b">
        <f>IF(ISERROR(VLOOKUP(U68,'Classes By People'!$A$2:$A$149,1,FALSE)), IF(LEN(U68)=0,TRUE,FALSE),IF(ISERROR(VLOOKUP(W68,'Classes By People'!$A$2:$A$149,1,FALSE)),IF(LEN(W68)=0,TRUE,FALSE),IF(ISERROR(VLOOKUP(Y68,'Classes By People'!$A$2:$A$149,1,FALSE)),IF(LEN(Y68)=0,TRUE,FALSE),TRUE)))</f>
        <v>1</v>
      </c>
      <c r="AA68" s="9" t="str">
        <f t="shared" si="56"/>
        <v/>
      </c>
      <c r="AB68" s="9" t="str">
        <f t="shared" si="57"/>
        <v/>
      </c>
      <c r="AC68" s="9" t="str">
        <f t="shared" si="58"/>
        <v/>
      </c>
      <c r="AD68" s="9" t="str">
        <f t="shared" si="59"/>
        <v/>
      </c>
      <c r="AE68" s="9" t="str">
        <f t="shared" si="60"/>
        <v/>
      </c>
      <c r="AF68" s="9" t="b">
        <f>IF(ISERROR(VLOOKUP(AA68,'Classes By People'!$A$2:$A$149,1,FALSE)), IF(LEN(AA68)=0,TRUE,FALSE),IF(ISERROR(VLOOKUP(AC68,'Classes By People'!$A$2:$A$149,1,FALSE)),IF(LEN(AC68)=0,TRUE,FALSE),IF(ISERROR(VLOOKUP(AE68,'Classes By People'!$A$2:$A$149,1,FALSE)),IF(LEN(AE68)=0,TRUE,FALSE),TRUE)))</f>
        <v>1</v>
      </c>
      <c r="AG68" s="9" t="str">
        <f t="shared" si="61"/>
        <v/>
      </c>
      <c r="AH68" s="9" t="str">
        <f t="shared" si="62"/>
        <v/>
      </c>
      <c r="AI68" s="9" t="str">
        <f t="shared" si="63"/>
        <v/>
      </c>
      <c r="AJ68" s="9" t="str">
        <f t="shared" si="64"/>
        <v/>
      </c>
      <c r="AK68" s="9" t="str">
        <f t="shared" si="65"/>
        <v/>
      </c>
      <c r="AL68" s="9" t="b">
        <f>IF(ISERROR(VLOOKUP(AG68,'Classes By People'!$A$2:$A$149,1,FALSE)), IF(LEN(AG68)=0,TRUE,FALSE),IF(ISERROR(VLOOKUP(AI68,'Classes By People'!$A$2:$A$149,1,FALSE)),IF(LEN(AI68)=0,TRUE,FALSE),IF(ISERROR(VLOOKUP(AK68,'Classes By People'!$A$2:$A$149,1,FALSE)),IF(LEN(AK68)=0,TRUE,FALSE),TRUE)))</f>
        <v>1</v>
      </c>
      <c r="AM68" s="9" t="str">
        <f t="shared" si="66"/>
        <v/>
      </c>
      <c r="AN68" s="9" t="str">
        <f t="shared" si="67"/>
        <v/>
      </c>
      <c r="AO68" s="9" t="str">
        <f t="shared" si="68"/>
        <v/>
      </c>
      <c r="AP68" s="9" t="str">
        <f t="shared" si="69"/>
        <v/>
      </c>
      <c r="AQ68" s="9" t="str">
        <f t="shared" si="70"/>
        <v/>
      </c>
      <c r="AR68" s="9" t="b">
        <f>IF(ISERROR(VLOOKUP(AM68,'Classes By People'!$A$2:$A$149,1,FALSE)), IF(LEN(AM68)=0,TRUE,FALSE),IF(ISERROR(VLOOKUP(AO68,'Classes By People'!$A$2:$A$149,1,FALSE)),IF(LEN(AO68)=0,TRUE,FALSE),IF(ISERROR(VLOOKUP(AQ68,'Classes By People'!$A$2:$A$149,1,FALSE)),IF(LEN(AQ68)=0,TRUE,FALSE),TRUE)))</f>
        <v>1</v>
      </c>
      <c r="AS68" s="10">
        <f t="shared" si="71"/>
        <v>0</v>
      </c>
      <c r="AT68" s="10">
        <f t="shared" si="72"/>
        <v>1</v>
      </c>
      <c r="AU68" s="10">
        <f t="shared" si="73"/>
        <v>0</v>
      </c>
      <c r="AV68" s="10">
        <f t="shared" si="74"/>
        <v>0</v>
      </c>
      <c r="AW68" s="10">
        <f t="shared" si="75"/>
        <v>0</v>
      </c>
      <c r="AX68" s="10" t="str">
        <f t="shared" si="76"/>
        <v>Sports,Roadrunners,Fire Truck,12,0,1,0,0,0</v>
      </c>
    </row>
    <row r="69" spans="1:50" ht="33" customHeight="1">
      <c r="A69" s="32" t="s">
        <v>308</v>
      </c>
      <c r="B69" s="32" t="s">
        <v>365</v>
      </c>
      <c r="C69" s="32" t="s">
        <v>391</v>
      </c>
      <c r="D69" s="33">
        <v>8</v>
      </c>
      <c r="E69" s="34"/>
      <c r="F69" s="34" t="s">
        <v>23</v>
      </c>
      <c r="G69" s="34"/>
      <c r="H69" s="34" t="s">
        <v>20</v>
      </c>
      <c r="I69" s="34"/>
      <c r="J69" s="9" t="str">
        <f t="shared" si="41"/>
        <v>Skateboarding</v>
      </c>
      <c r="K69" s="9">
        <f t="shared" si="42"/>
        <v>0</v>
      </c>
      <c r="L69" s="9">
        <f t="shared" si="43"/>
        <v>8</v>
      </c>
      <c r="M69" s="9">
        <f t="shared" si="44"/>
        <v>0</v>
      </c>
      <c r="N69" s="9">
        <f t="shared" si="45"/>
        <v>8</v>
      </c>
      <c r="O69" s="9" t="str">
        <f t="shared" si="46"/>
        <v/>
      </c>
      <c r="P69" s="9" t="str">
        <f t="shared" si="47"/>
        <v/>
      </c>
      <c r="Q69" s="9" t="str">
        <f t="shared" si="48"/>
        <v/>
      </c>
      <c r="R69" s="9" t="str">
        <f t="shared" si="49"/>
        <v/>
      </c>
      <c r="S69" s="9" t="str">
        <f t="shared" si="50"/>
        <v/>
      </c>
      <c r="T69" s="9" t="b">
        <f>IF(ISERROR(VLOOKUP(O69,'Classes By People'!$A$2:$A$149,1,FALSE)), IF(LEN(O69)=0,TRUE,FALSE),IF(ISERROR(VLOOKUP(Q69,'Classes By People'!$A$2:$A$149,1,FALSE)),IF(LEN(Q69)=0,TRUE,FALSE),IF(ISERROR(VLOOKUP(S69,'Classes By People'!$A$2:$A$149,1,FALSE)),IF(LEN(S69)=0,TRUE,FALSE),TRUE)))</f>
        <v>1</v>
      </c>
      <c r="U69" s="9" t="str">
        <f t="shared" si="51"/>
        <v>AdamC</v>
      </c>
      <c r="V69" s="9" t="str">
        <f t="shared" si="52"/>
        <v>SaraPa</v>
      </c>
      <c r="W69" s="9" t="str">
        <f t="shared" si="53"/>
        <v>SaraPa</v>
      </c>
      <c r="X69" s="9" t="str">
        <f t="shared" si="54"/>
        <v/>
      </c>
      <c r="Y69" s="9" t="str">
        <f t="shared" si="55"/>
        <v/>
      </c>
      <c r="Z69" s="9" t="b">
        <f>IF(ISERROR(VLOOKUP(U69,'Classes By People'!$A$2:$A$149,1,FALSE)), IF(LEN(U69)=0,TRUE,FALSE),IF(ISERROR(VLOOKUP(W69,'Classes By People'!$A$2:$A$149,1,FALSE)),IF(LEN(W69)=0,TRUE,FALSE),IF(ISERROR(VLOOKUP(Y69,'Classes By People'!$A$2:$A$149,1,FALSE)),IF(LEN(Y69)=0,TRUE,FALSE),TRUE)))</f>
        <v>1</v>
      </c>
      <c r="AA69" s="9" t="str">
        <f t="shared" si="56"/>
        <v/>
      </c>
      <c r="AB69" s="9" t="str">
        <f t="shared" si="57"/>
        <v/>
      </c>
      <c r="AC69" s="9" t="str">
        <f t="shared" si="58"/>
        <v/>
      </c>
      <c r="AD69" s="9" t="str">
        <f t="shared" si="59"/>
        <v/>
      </c>
      <c r="AE69" s="9" t="str">
        <f t="shared" si="60"/>
        <v/>
      </c>
      <c r="AF69" s="9" t="b">
        <f>IF(ISERROR(VLOOKUP(AA69,'Classes By People'!$A$2:$A$149,1,FALSE)), IF(LEN(AA69)=0,TRUE,FALSE),IF(ISERROR(VLOOKUP(AC69,'Classes By People'!$A$2:$A$149,1,FALSE)),IF(LEN(AC69)=0,TRUE,FALSE),IF(ISERROR(VLOOKUP(AE69,'Classes By People'!$A$2:$A$149,1,FALSE)),IF(LEN(AE69)=0,TRUE,FALSE),TRUE)))</f>
        <v>1</v>
      </c>
      <c r="AG69" s="9" t="str">
        <f t="shared" si="61"/>
        <v>AdamC</v>
      </c>
      <c r="AH69" s="9" t="str">
        <f t="shared" si="62"/>
        <v>Junius</v>
      </c>
      <c r="AI69" s="9" t="str">
        <f t="shared" si="63"/>
        <v>Junius</v>
      </c>
      <c r="AJ69" s="9" t="str">
        <f t="shared" si="64"/>
        <v/>
      </c>
      <c r="AK69" s="9" t="str">
        <f t="shared" si="65"/>
        <v/>
      </c>
      <c r="AL69" s="9" t="b">
        <f>IF(ISERROR(VLOOKUP(AG69,'Classes By People'!$A$2:$A$149,1,FALSE)), IF(LEN(AG69)=0,TRUE,FALSE),IF(ISERROR(VLOOKUP(AI69,'Classes By People'!$A$2:$A$149,1,FALSE)),IF(LEN(AI69)=0,TRUE,FALSE),IF(ISERROR(VLOOKUP(AK69,'Classes By People'!$A$2:$A$149,1,FALSE)),IF(LEN(AK69)=0,TRUE,FALSE),TRUE)))</f>
        <v>1</v>
      </c>
      <c r="AM69" s="9" t="str">
        <f t="shared" si="66"/>
        <v/>
      </c>
      <c r="AN69" s="9" t="str">
        <f t="shared" si="67"/>
        <v/>
      </c>
      <c r="AO69" s="9" t="str">
        <f t="shared" si="68"/>
        <v/>
      </c>
      <c r="AP69" s="9" t="str">
        <f t="shared" si="69"/>
        <v/>
      </c>
      <c r="AQ69" s="9" t="str">
        <f t="shared" si="70"/>
        <v/>
      </c>
      <c r="AR69" s="9" t="b">
        <f>IF(ISERROR(VLOOKUP(AM69,'Classes By People'!$A$2:$A$149,1,FALSE)), IF(LEN(AM69)=0,TRUE,FALSE),IF(ISERROR(VLOOKUP(AO69,'Classes By People'!$A$2:$A$149,1,FALSE)),IF(LEN(AO69)=0,TRUE,FALSE),IF(ISERROR(VLOOKUP(AQ69,'Classes By People'!$A$2:$A$149,1,FALSE)),IF(LEN(AQ69)=0,TRUE,FALSE),TRUE)))</f>
        <v>1</v>
      </c>
      <c r="AS69" s="10">
        <f t="shared" si="71"/>
        <v>0</v>
      </c>
      <c r="AT69" s="10">
        <f t="shared" si="72"/>
        <v>1</v>
      </c>
      <c r="AU69" s="10">
        <f t="shared" si="73"/>
        <v>0</v>
      </c>
      <c r="AV69" s="10">
        <f t="shared" si="74"/>
        <v>1</v>
      </c>
      <c r="AW69" s="10">
        <f t="shared" si="75"/>
        <v>0</v>
      </c>
      <c r="AX69" s="10" t="str">
        <f t="shared" si="76"/>
        <v>Sports,Skateboarding,Skate Park,8,0,1,0,1,0</v>
      </c>
    </row>
    <row r="70" spans="1:50" ht="33" customHeight="1">
      <c r="A70" s="32" t="s">
        <v>308</v>
      </c>
      <c r="B70" s="32" t="s">
        <v>376</v>
      </c>
      <c r="C70" s="32" t="s">
        <v>337</v>
      </c>
      <c r="D70" s="33">
        <v>15</v>
      </c>
      <c r="E70" s="34"/>
      <c r="F70" s="34"/>
      <c r="G70" s="34"/>
      <c r="H70" s="34" t="s">
        <v>58</v>
      </c>
      <c r="I70" s="34"/>
      <c r="J70" s="9" t="str">
        <f t="shared" si="41"/>
        <v>Soccer fun</v>
      </c>
      <c r="K70" s="9">
        <f t="shared" si="42"/>
        <v>0</v>
      </c>
      <c r="L70" s="9">
        <f t="shared" si="43"/>
        <v>0</v>
      </c>
      <c r="M70" s="9">
        <f t="shared" si="44"/>
        <v>0</v>
      </c>
      <c r="N70" s="9">
        <f t="shared" si="45"/>
        <v>15</v>
      </c>
      <c r="O70" s="9" t="str">
        <f t="shared" si="46"/>
        <v/>
      </c>
      <c r="P70" s="9" t="str">
        <f t="shared" si="47"/>
        <v/>
      </c>
      <c r="Q70" s="9" t="str">
        <f t="shared" si="48"/>
        <v/>
      </c>
      <c r="R70" s="9" t="str">
        <f t="shared" si="49"/>
        <v/>
      </c>
      <c r="S70" s="9" t="str">
        <f t="shared" si="50"/>
        <v/>
      </c>
      <c r="T70" s="9" t="b">
        <f>IF(ISERROR(VLOOKUP(O70,'Classes By People'!$A$2:$A$149,1,FALSE)), IF(LEN(O70)=0,TRUE,FALSE),IF(ISERROR(VLOOKUP(Q70,'Classes By People'!$A$2:$A$149,1,FALSE)),IF(LEN(Q70)=0,TRUE,FALSE),IF(ISERROR(VLOOKUP(S70,'Classes By People'!$A$2:$A$149,1,FALSE)),IF(LEN(S70)=0,TRUE,FALSE),TRUE)))</f>
        <v>1</v>
      </c>
      <c r="U70" s="9" t="str">
        <f t="shared" si="51"/>
        <v/>
      </c>
      <c r="V70" s="9" t="str">
        <f t="shared" si="52"/>
        <v/>
      </c>
      <c r="W70" s="9" t="str">
        <f t="shared" si="53"/>
        <v/>
      </c>
      <c r="X70" s="9" t="str">
        <f t="shared" si="54"/>
        <v/>
      </c>
      <c r="Y70" s="9" t="str">
        <f t="shared" si="55"/>
        <v/>
      </c>
      <c r="Z70" s="9" t="b">
        <f>IF(ISERROR(VLOOKUP(U70,'Classes By People'!$A$2:$A$149,1,FALSE)), IF(LEN(U70)=0,TRUE,FALSE),IF(ISERROR(VLOOKUP(W70,'Classes By People'!$A$2:$A$149,1,FALSE)),IF(LEN(W70)=0,TRUE,FALSE),IF(ISERROR(VLOOKUP(Y70,'Classes By People'!$A$2:$A$149,1,FALSE)),IF(LEN(Y70)=0,TRUE,FALSE),TRUE)))</f>
        <v>1</v>
      </c>
      <c r="AA70" s="9" t="str">
        <f t="shared" si="56"/>
        <v/>
      </c>
      <c r="AB70" s="9" t="str">
        <f t="shared" si="57"/>
        <v/>
      </c>
      <c r="AC70" s="9" t="str">
        <f t="shared" si="58"/>
        <v/>
      </c>
      <c r="AD70" s="9" t="str">
        <f t="shared" si="59"/>
        <v/>
      </c>
      <c r="AE70" s="9" t="str">
        <f t="shared" si="60"/>
        <v/>
      </c>
      <c r="AF70" s="9" t="b">
        <f>IF(ISERROR(VLOOKUP(AA70,'Classes By People'!$A$2:$A$149,1,FALSE)), IF(LEN(AA70)=0,TRUE,FALSE),IF(ISERROR(VLOOKUP(AC70,'Classes By People'!$A$2:$A$149,1,FALSE)),IF(LEN(AC70)=0,TRUE,FALSE),IF(ISERROR(VLOOKUP(AE70,'Classes By People'!$A$2:$A$149,1,FALSE)),IF(LEN(AE70)=0,TRUE,FALSE),TRUE)))</f>
        <v>1</v>
      </c>
      <c r="AG70" s="9" t="str">
        <f t="shared" si="61"/>
        <v>Zack</v>
      </c>
      <c r="AH70" s="9" t="str">
        <f t="shared" si="62"/>
        <v>Stuart</v>
      </c>
      <c r="AI70" s="9" t="str">
        <f t="shared" si="63"/>
        <v>Stuart</v>
      </c>
      <c r="AJ70" s="9" t="str">
        <f t="shared" si="64"/>
        <v/>
      </c>
      <c r="AK70" s="9" t="str">
        <f t="shared" si="65"/>
        <v/>
      </c>
      <c r="AL70" s="9" t="b">
        <f>IF(ISERROR(VLOOKUP(AG70,'Classes By People'!$A$2:$A$149,1,FALSE)), IF(LEN(AG70)=0,TRUE,FALSE),IF(ISERROR(VLOOKUP(AI70,'Classes By People'!$A$2:$A$149,1,FALSE)),IF(LEN(AI70)=0,TRUE,FALSE),IF(ISERROR(VLOOKUP(AK70,'Classes By People'!$A$2:$A$149,1,FALSE)),IF(LEN(AK70)=0,TRUE,FALSE),TRUE)))</f>
        <v>1</v>
      </c>
      <c r="AM70" s="9" t="str">
        <f t="shared" si="66"/>
        <v/>
      </c>
      <c r="AN70" s="9" t="str">
        <f t="shared" si="67"/>
        <v/>
      </c>
      <c r="AO70" s="9" t="str">
        <f t="shared" si="68"/>
        <v/>
      </c>
      <c r="AP70" s="9" t="str">
        <f t="shared" si="69"/>
        <v/>
      </c>
      <c r="AQ70" s="9" t="str">
        <f t="shared" si="70"/>
        <v/>
      </c>
      <c r="AR70" s="9" t="b">
        <f>IF(ISERROR(VLOOKUP(AM70,'Classes By People'!$A$2:$A$149,1,FALSE)), IF(LEN(AM70)=0,TRUE,FALSE),IF(ISERROR(VLOOKUP(AO70,'Classes By People'!$A$2:$A$149,1,FALSE)),IF(LEN(AO70)=0,TRUE,FALSE),IF(ISERROR(VLOOKUP(AQ70,'Classes By People'!$A$2:$A$149,1,FALSE)),IF(LEN(AQ70)=0,TRUE,FALSE),TRUE)))</f>
        <v>1</v>
      </c>
      <c r="AS70" s="10">
        <f t="shared" si="71"/>
        <v>0</v>
      </c>
      <c r="AT70" s="10">
        <f t="shared" si="72"/>
        <v>0</v>
      </c>
      <c r="AU70" s="10">
        <f t="shared" si="73"/>
        <v>0</v>
      </c>
      <c r="AV70" s="10">
        <f t="shared" si="74"/>
        <v>1</v>
      </c>
      <c r="AW70" s="10">
        <f t="shared" si="75"/>
        <v>0</v>
      </c>
      <c r="AX70" s="10" t="str">
        <f t="shared" si="76"/>
        <v>Sports,Soccer fun,Soccer Field,15,0,0,0,1,0</v>
      </c>
    </row>
    <row r="71" spans="1:50" ht="33" customHeight="1">
      <c r="A71" s="32" t="s">
        <v>435</v>
      </c>
      <c r="B71" s="32" t="s">
        <v>377</v>
      </c>
      <c r="C71" s="32" t="s">
        <v>337</v>
      </c>
      <c r="D71" s="33">
        <v>30</v>
      </c>
      <c r="E71" s="34"/>
      <c r="F71" s="34" t="s">
        <v>36</v>
      </c>
      <c r="G71" s="34"/>
      <c r="H71" s="34"/>
      <c r="I71" s="34"/>
      <c r="J71" s="9" t="str">
        <f t="shared" si="41"/>
        <v>Soccer team</v>
      </c>
      <c r="K71" s="9">
        <f t="shared" si="42"/>
        <v>0</v>
      </c>
      <c r="L71" s="9">
        <f t="shared" si="43"/>
        <v>30</v>
      </c>
      <c r="M71" s="9">
        <f t="shared" si="44"/>
        <v>0</v>
      </c>
      <c r="N71" s="9">
        <f t="shared" si="45"/>
        <v>0</v>
      </c>
      <c r="O71" s="9" t="str">
        <f t="shared" si="46"/>
        <v/>
      </c>
      <c r="P71" s="9" t="str">
        <f t="shared" si="47"/>
        <v/>
      </c>
      <c r="Q71" s="9" t="str">
        <f t="shared" si="48"/>
        <v/>
      </c>
      <c r="R71" s="9" t="str">
        <f t="shared" si="49"/>
        <v/>
      </c>
      <c r="S71" s="9" t="str">
        <f t="shared" si="50"/>
        <v/>
      </c>
      <c r="T71" s="9" t="b">
        <f>IF(ISERROR(VLOOKUP(O71,'Classes By People'!$A$2:$A$149,1,FALSE)), IF(LEN(O71)=0,TRUE,FALSE),IF(ISERROR(VLOOKUP(Q71,'Classes By People'!$A$2:$A$149,1,FALSE)),IF(LEN(Q71)=0,TRUE,FALSE),IF(ISERROR(VLOOKUP(S71,'Classes By People'!$A$2:$A$149,1,FALSE)),IF(LEN(S71)=0,TRUE,FALSE),TRUE)))</f>
        <v>1</v>
      </c>
      <c r="U71" s="9" t="str">
        <f t="shared" si="51"/>
        <v>Clarissa</v>
      </c>
      <c r="V71" s="9" t="str">
        <f t="shared" si="52"/>
        <v>Ryan</v>
      </c>
      <c r="W71" s="9" t="str">
        <f t="shared" si="53"/>
        <v>Ryan</v>
      </c>
      <c r="X71" s="9" t="str">
        <f t="shared" si="54"/>
        <v/>
      </c>
      <c r="Y71" s="9" t="str">
        <f t="shared" si="55"/>
        <v/>
      </c>
      <c r="Z71" s="9" t="b">
        <f>IF(ISERROR(VLOOKUP(U71,'Classes By People'!$A$2:$A$149,1,FALSE)), IF(LEN(U71)=0,TRUE,FALSE),IF(ISERROR(VLOOKUP(W71,'Classes By People'!$A$2:$A$149,1,FALSE)),IF(LEN(W71)=0,TRUE,FALSE),IF(ISERROR(VLOOKUP(Y71,'Classes By People'!$A$2:$A$149,1,FALSE)),IF(LEN(Y71)=0,TRUE,FALSE),TRUE)))</f>
        <v>1</v>
      </c>
      <c r="AA71" s="9" t="str">
        <f t="shared" si="56"/>
        <v/>
      </c>
      <c r="AB71" s="9" t="str">
        <f t="shared" si="57"/>
        <v/>
      </c>
      <c r="AC71" s="9" t="str">
        <f t="shared" si="58"/>
        <v/>
      </c>
      <c r="AD71" s="9" t="str">
        <f t="shared" si="59"/>
        <v/>
      </c>
      <c r="AE71" s="9" t="str">
        <f t="shared" si="60"/>
        <v/>
      </c>
      <c r="AF71" s="9" t="b">
        <f>IF(ISERROR(VLOOKUP(AA71,'Classes By People'!$A$2:$A$149,1,FALSE)), IF(LEN(AA71)=0,TRUE,FALSE),IF(ISERROR(VLOOKUP(AC71,'Classes By People'!$A$2:$A$149,1,FALSE)),IF(LEN(AC71)=0,TRUE,FALSE),IF(ISERROR(VLOOKUP(AE71,'Classes By People'!$A$2:$A$149,1,FALSE)),IF(LEN(AE71)=0,TRUE,FALSE),TRUE)))</f>
        <v>1</v>
      </c>
      <c r="AG71" s="9" t="str">
        <f t="shared" si="61"/>
        <v/>
      </c>
      <c r="AH71" s="9" t="str">
        <f t="shared" si="62"/>
        <v/>
      </c>
      <c r="AI71" s="9" t="str">
        <f t="shared" si="63"/>
        <v/>
      </c>
      <c r="AJ71" s="9" t="str">
        <f t="shared" si="64"/>
        <v/>
      </c>
      <c r="AK71" s="9" t="str">
        <f t="shared" si="65"/>
        <v/>
      </c>
      <c r="AL71" s="9" t="b">
        <f>IF(ISERROR(VLOOKUP(AG71,'Classes By People'!$A$2:$A$149,1,FALSE)), IF(LEN(AG71)=0,TRUE,FALSE),IF(ISERROR(VLOOKUP(AI71,'Classes By People'!$A$2:$A$149,1,FALSE)),IF(LEN(AI71)=0,TRUE,FALSE),IF(ISERROR(VLOOKUP(AK71,'Classes By People'!$A$2:$A$149,1,FALSE)),IF(LEN(AK71)=0,TRUE,FALSE),TRUE)))</f>
        <v>1</v>
      </c>
      <c r="AM71" s="9" t="str">
        <f t="shared" si="66"/>
        <v/>
      </c>
      <c r="AN71" s="9" t="str">
        <f t="shared" si="67"/>
        <v/>
      </c>
      <c r="AO71" s="9" t="str">
        <f t="shared" si="68"/>
        <v/>
      </c>
      <c r="AP71" s="9" t="str">
        <f t="shared" si="69"/>
        <v/>
      </c>
      <c r="AQ71" s="9" t="str">
        <f t="shared" si="70"/>
        <v/>
      </c>
      <c r="AR71" s="9" t="b">
        <f>IF(ISERROR(VLOOKUP(AM71,'Classes By People'!$A$2:$A$149,1,FALSE)), IF(LEN(AM71)=0,TRUE,FALSE),IF(ISERROR(VLOOKUP(AO71,'Classes By People'!$A$2:$A$149,1,FALSE)),IF(LEN(AO71)=0,TRUE,FALSE),IF(ISERROR(VLOOKUP(AQ71,'Classes By People'!$A$2:$A$149,1,FALSE)),IF(LEN(AQ71)=0,TRUE,FALSE),TRUE)))</f>
        <v>1</v>
      </c>
      <c r="AS71" s="10">
        <f t="shared" si="71"/>
        <v>0</v>
      </c>
      <c r="AT71" s="10">
        <f t="shared" si="72"/>
        <v>1</v>
      </c>
      <c r="AU71" s="10">
        <f t="shared" si="73"/>
        <v>0</v>
      </c>
      <c r="AV71" s="10">
        <f t="shared" si="74"/>
        <v>0</v>
      </c>
      <c r="AW71" s="10">
        <f t="shared" si="75"/>
        <v>0</v>
      </c>
      <c r="AX71" s="10" t="str">
        <f t="shared" si="76"/>
        <v>Sports,Soccer team,Soccer Field,30,0,1,0,0,0</v>
      </c>
    </row>
    <row r="72" spans="1:50" ht="33" customHeight="1">
      <c r="A72" s="32" t="s">
        <v>308</v>
      </c>
      <c r="B72" s="32" t="s">
        <v>431</v>
      </c>
      <c r="C72" s="32" t="s">
        <v>407</v>
      </c>
      <c r="D72" s="33">
        <v>8</v>
      </c>
      <c r="E72" s="34" t="s">
        <v>4</v>
      </c>
      <c r="F72" s="34" t="s">
        <v>155</v>
      </c>
      <c r="G72" s="34" t="s">
        <v>196</v>
      </c>
      <c r="H72" s="34" t="s">
        <v>37</v>
      </c>
      <c r="I72" s="34"/>
      <c r="J72" s="9" t="str">
        <f t="shared" si="41"/>
        <v>Tennis</v>
      </c>
      <c r="K72" s="9">
        <f t="shared" si="42"/>
        <v>8</v>
      </c>
      <c r="L72" s="9">
        <f t="shared" si="43"/>
        <v>8</v>
      </c>
      <c r="M72" s="9">
        <f t="shared" si="44"/>
        <v>8</v>
      </c>
      <c r="N72" s="9">
        <f t="shared" si="45"/>
        <v>8</v>
      </c>
      <c r="O72" s="9" t="str">
        <f t="shared" si="46"/>
        <v>Kate</v>
      </c>
      <c r="P72" s="9" t="str">
        <f t="shared" si="47"/>
        <v/>
      </c>
      <c r="Q72" s="9" t="str">
        <f t="shared" si="48"/>
        <v/>
      </c>
      <c r="R72" s="9" t="str">
        <f t="shared" si="49"/>
        <v/>
      </c>
      <c r="S72" s="9" t="str">
        <f t="shared" si="50"/>
        <v/>
      </c>
      <c r="T72" s="9" t="b">
        <f>IF(ISERROR(VLOOKUP(O72,'Classes By People'!$A$2:$A$149,1,FALSE)), IF(LEN(O72)=0,TRUE,FALSE),IF(ISERROR(VLOOKUP(Q72,'Classes By People'!$A$2:$A$149,1,FALSE)),IF(LEN(Q72)=0,TRUE,FALSE),IF(ISERROR(VLOOKUP(S72,'Classes By People'!$A$2:$A$149,1,FALSE)),IF(LEN(S72)=0,TRUE,FALSE),TRUE)))</f>
        <v>1</v>
      </c>
      <c r="U72" s="9" t="str">
        <f t="shared" si="51"/>
        <v>Junius</v>
      </c>
      <c r="V72" s="9" t="str">
        <f t="shared" si="52"/>
        <v/>
      </c>
      <c r="W72" s="9" t="str">
        <f t="shared" si="53"/>
        <v/>
      </c>
      <c r="X72" s="9" t="str">
        <f t="shared" si="54"/>
        <v/>
      </c>
      <c r="Y72" s="9" t="str">
        <f t="shared" si="55"/>
        <v/>
      </c>
      <c r="Z72" s="9" t="b">
        <f>IF(ISERROR(VLOOKUP(U72,'Classes By People'!$A$2:$A$149,1,FALSE)), IF(LEN(U72)=0,TRUE,FALSE),IF(ISERROR(VLOOKUP(W72,'Classes By People'!$A$2:$A$149,1,FALSE)),IF(LEN(W72)=0,TRUE,FALSE),IF(ISERROR(VLOOKUP(Y72,'Classes By People'!$A$2:$A$149,1,FALSE)),IF(LEN(Y72)=0,TRUE,FALSE),TRUE)))</f>
        <v>1</v>
      </c>
      <c r="AA72" s="9" t="str">
        <f t="shared" si="56"/>
        <v>Shawn</v>
      </c>
      <c r="AB72" s="9" t="str">
        <f t="shared" si="57"/>
        <v/>
      </c>
      <c r="AC72" s="9" t="str">
        <f t="shared" si="58"/>
        <v/>
      </c>
      <c r="AD72" s="9" t="str">
        <f t="shared" si="59"/>
        <v/>
      </c>
      <c r="AE72" s="9" t="str">
        <f t="shared" si="60"/>
        <v/>
      </c>
      <c r="AF72" s="9" t="b">
        <f>IF(ISERROR(VLOOKUP(AA72,'Classes By People'!$A$2:$A$149,1,FALSE)), IF(LEN(AA72)=0,TRUE,FALSE),IF(ISERROR(VLOOKUP(AC72,'Classes By People'!$A$2:$A$149,1,FALSE)),IF(LEN(AC72)=0,TRUE,FALSE),IF(ISERROR(VLOOKUP(AE72,'Classes By People'!$A$2:$A$149,1,FALSE)),IF(LEN(AE72)=0,TRUE,FALSE),TRUE)))</f>
        <v>1</v>
      </c>
      <c r="AG72" s="9" t="str">
        <f t="shared" si="61"/>
        <v>GraceG</v>
      </c>
      <c r="AH72" s="9" t="str">
        <f t="shared" si="62"/>
        <v xml:space="preserve">Shawn </v>
      </c>
      <c r="AI72" s="9" t="str">
        <f t="shared" si="63"/>
        <v>Shawn</v>
      </c>
      <c r="AJ72" s="9" t="str">
        <f t="shared" si="64"/>
        <v/>
      </c>
      <c r="AK72" s="9" t="str">
        <f t="shared" si="65"/>
        <v/>
      </c>
      <c r="AL72" s="9" t="b">
        <f>IF(ISERROR(VLOOKUP(AG72,'Classes By People'!$A$2:$A$149,1,FALSE)), IF(LEN(AG72)=0,TRUE,FALSE),IF(ISERROR(VLOOKUP(AI72,'Classes By People'!$A$2:$A$149,1,FALSE)),IF(LEN(AI72)=0,TRUE,FALSE),IF(ISERROR(VLOOKUP(AK72,'Classes By People'!$A$2:$A$149,1,FALSE)),IF(LEN(AK72)=0,TRUE,FALSE),TRUE)))</f>
        <v>1</v>
      </c>
      <c r="AM72" s="9" t="str">
        <f t="shared" si="66"/>
        <v/>
      </c>
      <c r="AN72" s="9" t="str">
        <f t="shared" si="67"/>
        <v/>
      </c>
      <c r="AO72" s="9" t="str">
        <f t="shared" si="68"/>
        <v/>
      </c>
      <c r="AP72" s="9" t="str">
        <f t="shared" si="69"/>
        <v/>
      </c>
      <c r="AQ72" s="9" t="str">
        <f t="shared" si="70"/>
        <v/>
      </c>
      <c r="AR72" s="9" t="b">
        <f>IF(ISERROR(VLOOKUP(AM72,'Classes By People'!$A$2:$A$149,1,FALSE)), IF(LEN(AM72)=0,TRUE,FALSE),IF(ISERROR(VLOOKUP(AO72,'Classes By People'!$A$2:$A$149,1,FALSE)),IF(LEN(AO72)=0,TRUE,FALSE),IF(ISERROR(VLOOKUP(AQ72,'Classes By People'!$A$2:$A$149,1,FALSE)),IF(LEN(AQ72)=0,TRUE,FALSE),TRUE)))</f>
        <v>1</v>
      </c>
      <c r="AS72" s="10">
        <f t="shared" si="71"/>
        <v>1</v>
      </c>
      <c r="AT72" s="10">
        <f t="shared" si="72"/>
        <v>1</v>
      </c>
      <c r="AU72" s="10">
        <f t="shared" si="73"/>
        <v>1</v>
      </c>
      <c r="AV72" s="10">
        <f t="shared" si="74"/>
        <v>1</v>
      </c>
      <c r="AW72" s="10">
        <f t="shared" si="75"/>
        <v>0</v>
      </c>
      <c r="AX72" s="10" t="str">
        <f t="shared" si="76"/>
        <v>Sports,Tennis,Tennis Courts,8,1,1,1,1,0</v>
      </c>
    </row>
    <row r="73" spans="1:50" ht="33" customHeight="1">
      <c r="A73" s="32" t="s">
        <v>308</v>
      </c>
      <c r="B73" s="32" t="s">
        <v>364</v>
      </c>
      <c r="C73" s="32" t="s">
        <v>389</v>
      </c>
      <c r="D73" s="33">
        <v>24</v>
      </c>
      <c r="E73" s="34"/>
      <c r="F73" s="34"/>
      <c r="G73" s="34" t="s">
        <v>38</v>
      </c>
      <c r="H73" s="34"/>
      <c r="I73" s="34"/>
      <c r="J73" s="9" t="str">
        <f t="shared" si="41"/>
        <v>Ultimate Frisbee</v>
      </c>
      <c r="K73" s="9">
        <f t="shared" si="42"/>
        <v>0</v>
      </c>
      <c r="L73" s="9">
        <f t="shared" si="43"/>
        <v>0</v>
      </c>
      <c r="M73" s="9">
        <f>IF(ISBLANK(G73),0,+(D73))</f>
        <v>24</v>
      </c>
      <c r="N73" s="9">
        <f t="shared" si="45"/>
        <v>0</v>
      </c>
      <c r="O73" s="9" t="str">
        <f t="shared" si="46"/>
        <v/>
      </c>
      <c r="P73" s="9" t="str">
        <f t="shared" si="47"/>
        <v/>
      </c>
      <c r="Q73" s="9" t="str">
        <f t="shared" si="48"/>
        <v/>
      </c>
      <c r="R73" s="9" t="str">
        <f t="shared" si="49"/>
        <v/>
      </c>
      <c r="S73" s="9" t="str">
        <f t="shared" si="50"/>
        <v/>
      </c>
      <c r="T73" s="9" t="b">
        <f>IF(ISERROR(VLOOKUP(O73,'Classes By People'!$A$2:$A$149,1,FALSE)), IF(LEN(O73)=0,TRUE,FALSE),IF(ISERROR(VLOOKUP(Q73,'Classes By People'!$A$2:$A$149,1,FALSE)),IF(LEN(Q73)=0,TRUE,FALSE),IF(ISERROR(VLOOKUP(S73,'Classes By People'!$A$2:$A$149,1,FALSE)),IF(LEN(S73)=0,TRUE,FALSE),TRUE)))</f>
        <v>1</v>
      </c>
      <c r="U73" s="9" t="str">
        <f t="shared" si="51"/>
        <v/>
      </c>
      <c r="V73" s="9" t="str">
        <f t="shared" si="52"/>
        <v/>
      </c>
      <c r="W73" s="9" t="str">
        <f t="shared" si="53"/>
        <v/>
      </c>
      <c r="X73" s="9" t="str">
        <f t="shared" si="54"/>
        <v/>
      </c>
      <c r="Y73" s="9" t="str">
        <f t="shared" si="55"/>
        <v/>
      </c>
      <c r="Z73" s="9" t="b">
        <f>IF(ISERROR(VLOOKUP(U73,'Classes By People'!$A$2:$A$149,1,FALSE)), IF(LEN(U73)=0,TRUE,FALSE),IF(ISERROR(VLOOKUP(W73,'Classes By People'!$A$2:$A$149,1,FALSE)),IF(LEN(W73)=0,TRUE,FALSE),IF(ISERROR(VLOOKUP(Y73,'Classes By People'!$A$2:$A$149,1,FALSE)),IF(LEN(Y73)=0,TRUE,FALSE),TRUE)))</f>
        <v>1</v>
      </c>
      <c r="AA73" s="9" t="str">
        <f>IF(ISBLANK(G73),"",IF(ISERROR(SEARCH(" ",G73)), G73, TRIM(MID(G73,1,SEARCH(" ",G73)))))</f>
        <v>Seth</v>
      </c>
      <c r="AB73" s="9" t="str">
        <f>IF(ISERROR(SEARCH(" ",G73)),"",RIGHT(G73,LEN(G73)-SEARCH(" ",G73)))</f>
        <v>Jamie</v>
      </c>
      <c r="AC73" s="9" t="str">
        <f t="shared" si="58"/>
        <v>Jamie</v>
      </c>
      <c r="AD73" s="9" t="str">
        <f t="shared" si="59"/>
        <v/>
      </c>
      <c r="AE73" s="9" t="str">
        <f t="shared" si="60"/>
        <v/>
      </c>
      <c r="AF73" s="9" t="b">
        <f>IF(ISERROR(VLOOKUP(AA73,'Classes By People'!$A$2:$A$149,1,FALSE)), IF(LEN(AA73)=0,TRUE,FALSE),IF(ISERROR(VLOOKUP(AC73,'Classes By People'!$A$2:$A$149,1,FALSE)),IF(LEN(AC73)=0,TRUE,FALSE),IF(ISERROR(VLOOKUP(AE73,'Classes By People'!$A$2:$A$149,1,FALSE)),IF(LEN(AE73)=0,TRUE,FALSE),TRUE)))</f>
        <v>1</v>
      </c>
      <c r="AG73" s="9" t="str">
        <f t="shared" si="61"/>
        <v/>
      </c>
      <c r="AH73" s="9" t="str">
        <f t="shared" si="62"/>
        <v/>
      </c>
      <c r="AI73" s="9" t="str">
        <f t="shared" si="63"/>
        <v/>
      </c>
      <c r="AJ73" s="9" t="str">
        <f t="shared" si="64"/>
        <v/>
      </c>
      <c r="AK73" s="9" t="str">
        <f t="shared" si="65"/>
        <v/>
      </c>
      <c r="AL73" s="9" t="b">
        <f>IF(ISERROR(VLOOKUP(AG73,'Classes By People'!$A$2:$A$149,1,FALSE)), IF(LEN(AG73)=0,TRUE,FALSE),IF(ISERROR(VLOOKUP(AI73,'Classes By People'!$A$2:$A$149,1,FALSE)),IF(LEN(AI73)=0,TRUE,FALSE),IF(ISERROR(VLOOKUP(AK73,'Classes By People'!$A$2:$A$149,1,FALSE)),IF(LEN(AK73)=0,TRUE,FALSE),TRUE)))</f>
        <v>1</v>
      </c>
      <c r="AM73" s="9" t="str">
        <f t="shared" si="66"/>
        <v/>
      </c>
      <c r="AN73" s="9" t="str">
        <f t="shared" si="67"/>
        <v/>
      </c>
      <c r="AO73" s="9" t="str">
        <f t="shared" si="68"/>
        <v/>
      </c>
      <c r="AP73" s="9" t="str">
        <f t="shared" si="69"/>
        <v/>
      </c>
      <c r="AQ73" s="9" t="str">
        <f t="shared" si="70"/>
        <v/>
      </c>
      <c r="AR73" s="9" t="b">
        <f>IF(ISERROR(VLOOKUP(AM73,'Classes By People'!$A$2:$A$149,1,FALSE)), IF(LEN(AM73)=0,TRUE,FALSE),IF(ISERROR(VLOOKUP(AO73,'Classes By People'!$A$2:$A$149,1,FALSE)),IF(LEN(AO73)=0,TRUE,FALSE),IF(ISERROR(VLOOKUP(AQ73,'Classes By People'!$A$2:$A$149,1,FALSE)),IF(LEN(AQ73)=0,TRUE,FALSE),TRUE)))</f>
        <v>1</v>
      </c>
      <c r="AS73" s="10">
        <f t="shared" si="71"/>
        <v>0</v>
      </c>
      <c r="AT73" s="10">
        <f t="shared" si="72"/>
        <v>0</v>
      </c>
      <c r="AU73" s="10">
        <f t="shared" si="73"/>
        <v>1</v>
      </c>
      <c r="AV73" s="10">
        <f t="shared" si="74"/>
        <v>0</v>
      </c>
      <c r="AW73" s="10">
        <f t="shared" si="75"/>
        <v>0</v>
      </c>
      <c r="AX73" s="10" t="str">
        <f t="shared" si="76"/>
        <v>Sports,Ultimate Frisbee,Deer Meadow Field,24,0,0,1,0,0</v>
      </c>
    </row>
    <row r="74" spans="1:50" ht="33" customHeight="1">
      <c r="A74" s="32" t="s">
        <v>308</v>
      </c>
      <c r="B74" s="32" t="s">
        <v>39</v>
      </c>
      <c r="C74" s="32" t="s">
        <v>318</v>
      </c>
      <c r="D74" s="33">
        <v>6</v>
      </c>
      <c r="E74" s="34" t="s">
        <v>262</v>
      </c>
      <c r="F74" s="34"/>
      <c r="G74" s="34"/>
      <c r="H74" s="34"/>
      <c r="I74" s="34"/>
      <c r="J74" s="9" t="str">
        <f t="shared" ref="J74:J113" si="77">B74</f>
        <v>Martial Arts</v>
      </c>
      <c r="K74" s="9">
        <f t="shared" ref="K74:K113" si="78">IF(ISBLANK(E74),0,+(D74))</f>
        <v>6</v>
      </c>
      <c r="L74" s="9">
        <f t="shared" si="43"/>
        <v>0</v>
      </c>
      <c r="M74" s="9">
        <f t="shared" si="44"/>
        <v>0</v>
      </c>
      <c r="N74" s="9">
        <f t="shared" si="45"/>
        <v>0</v>
      </c>
      <c r="O74" s="9" t="str">
        <f t="shared" si="46"/>
        <v>Billy</v>
      </c>
      <c r="P74" s="9" t="str">
        <f t="shared" si="47"/>
        <v/>
      </c>
      <c r="Q74" s="9" t="str">
        <f t="shared" si="48"/>
        <v/>
      </c>
      <c r="R74" s="9" t="str">
        <f t="shared" si="49"/>
        <v/>
      </c>
      <c r="S74" s="9" t="str">
        <f t="shared" si="50"/>
        <v/>
      </c>
      <c r="T74" s="9" t="b">
        <f>IF(ISERROR(VLOOKUP(O74,'Classes By People'!$A$2:$A$149,1,FALSE)), IF(LEN(O74)=0,TRUE,FALSE),IF(ISERROR(VLOOKUP(Q74,'Classes By People'!$A$2:$A$149,1,FALSE)),IF(LEN(Q74)=0,TRUE,FALSE),IF(ISERROR(VLOOKUP(S74,'Classes By People'!$A$2:$A$149,1,FALSE)),IF(LEN(S74)=0,TRUE,FALSE),TRUE)))</f>
        <v>1</v>
      </c>
      <c r="U74" s="9" t="str">
        <f t="shared" si="51"/>
        <v/>
      </c>
      <c r="V74" s="9" t="str">
        <f t="shared" si="52"/>
        <v/>
      </c>
      <c r="W74" s="9" t="str">
        <f t="shared" si="53"/>
        <v/>
      </c>
      <c r="X74" s="9" t="str">
        <f t="shared" si="54"/>
        <v/>
      </c>
      <c r="Y74" s="9" t="str">
        <f t="shared" si="55"/>
        <v/>
      </c>
      <c r="Z74" s="9" t="b">
        <f>IF(ISERROR(VLOOKUP(U74,'Classes By People'!$A$2:$A$149,1,FALSE)), IF(LEN(U74)=0,TRUE,FALSE),IF(ISERROR(VLOOKUP(W74,'Classes By People'!$A$2:$A$149,1,FALSE)),IF(LEN(W74)=0,TRUE,FALSE),IF(ISERROR(VLOOKUP(Y74,'Classes By People'!$A$2:$A$149,1,FALSE)),IF(LEN(Y74)=0,TRUE,FALSE),TRUE)))</f>
        <v>1</v>
      </c>
      <c r="AA74" s="9" t="str">
        <f t="shared" si="56"/>
        <v/>
      </c>
      <c r="AB74" s="9" t="str">
        <f t="shared" si="57"/>
        <v/>
      </c>
      <c r="AC74" s="9" t="str">
        <f t="shared" si="58"/>
        <v/>
      </c>
      <c r="AD74" s="9" t="str">
        <f t="shared" si="59"/>
        <v/>
      </c>
      <c r="AE74" s="9" t="str">
        <f t="shared" si="60"/>
        <v/>
      </c>
      <c r="AF74" s="9" t="b">
        <f>IF(ISERROR(VLOOKUP(AA74,'Classes By People'!$A$2:$A$149,1,FALSE)), IF(LEN(AA74)=0,TRUE,FALSE),IF(ISERROR(VLOOKUP(AC74,'Classes By People'!$A$2:$A$149,1,FALSE)),IF(LEN(AC74)=0,TRUE,FALSE),IF(ISERROR(VLOOKUP(AE74,'Classes By People'!$A$2:$A$149,1,FALSE)),IF(LEN(AE74)=0,TRUE,FALSE),TRUE)))</f>
        <v>1</v>
      </c>
      <c r="AG74" s="9" t="str">
        <f t="shared" si="61"/>
        <v/>
      </c>
      <c r="AH74" s="9" t="str">
        <f t="shared" si="62"/>
        <v/>
      </c>
      <c r="AI74" s="9" t="str">
        <f t="shared" si="63"/>
        <v/>
      </c>
      <c r="AJ74" s="9" t="str">
        <f t="shared" si="64"/>
        <v/>
      </c>
      <c r="AK74" s="9" t="str">
        <f t="shared" si="65"/>
        <v/>
      </c>
      <c r="AL74" s="9" t="b">
        <f>IF(ISERROR(VLOOKUP(AG74,'Classes By People'!$A$2:$A$149,1,FALSE)), IF(LEN(AG74)=0,TRUE,FALSE),IF(ISERROR(VLOOKUP(AI74,'Classes By People'!$A$2:$A$149,1,FALSE)),IF(LEN(AI74)=0,TRUE,FALSE),IF(ISERROR(VLOOKUP(AK74,'Classes By People'!$A$2:$A$149,1,FALSE)),IF(LEN(AK74)=0,TRUE,FALSE),TRUE)))</f>
        <v>1</v>
      </c>
      <c r="AM74" s="9" t="str">
        <f t="shared" si="66"/>
        <v/>
      </c>
      <c r="AN74" s="9" t="str">
        <f t="shared" si="67"/>
        <v/>
      </c>
      <c r="AO74" s="9" t="str">
        <f t="shared" si="68"/>
        <v/>
      </c>
      <c r="AP74" s="9" t="str">
        <f t="shared" si="69"/>
        <v/>
      </c>
      <c r="AQ74" s="9" t="str">
        <f t="shared" si="70"/>
        <v/>
      </c>
      <c r="AR74" s="9" t="b">
        <f>IF(ISERROR(VLOOKUP(AM74,'Classes By People'!$A$2:$A$149,1,FALSE)), IF(LEN(AM74)=0,TRUE,FALSE),IF(ISERROR(VLOOKUP(AO74,'Classes By People'!$A$2:$A$149,1,FALSE)),IF(LEN(AO74)=0,TRUE,FALSE),IF(ISERROR(VLOOKUP(AQ74,'Classes By People'!$A$2:$A$149,1,FALSE)),IF(LEN(AQ74)=0,TRUE,FALSE),TRUE)))</f>
        <v>1</v>
      </c>
      <c r="AS74" s="10">
        <f t="shared" si="71"/>
        <v>1</v>
      </c>
      <c r="AT74" s="10">
        <f t="shared" si="72"/>
        <v>0</v>
      </c>
      <c r="AU74" s="10">
        <f t="shared" si="73"/>
        <v>0</v>
      </c>
      <c r="AV74" s="10">
        <f t="shared" si="74"/>
        <v>0</v>
      </c>
      <c r="AW74" s="10">
        <f t="shared" si="75"/>
        <v>0</v>
      </c>
      <c r="AX74" s="10" t="str">
        <f t="shared" si="76"/>
        <v>Sports,Martial Arts,Rec Hall,6,1,0,0,0,0</v>
      </c>
    </row>
    <row r="75" spans="1:50" ht="33" customHeight="1">
      <c r="A75" s="32" t="s">
        <v>403</v>
      </c>
      <c r="B75" s="32" t="s">
        <v>40</v>
      </c>
      <c r="C75" s="32" t="s">
        <v>318</v>
      </c>
      <c r="D75" s="33">
        <v>30</v>
      </c>
      <c r="E75" s="34"/>
      <c r="F75" s="34"/>
      <c r="G75" s="34"/>
      <c r="H75" s="34" t="s">
        <v>18</v>
      </c>
      <c r="I75" s="34" t="s">
        <v>19</v>
      </c>
      <c r="J75" s="9" t="str">
        <f t="shared" si="77"/>
        <v>Musical</v>
      </c>
      <c r="K75" s="9">
        <f t="shared" si="78"/>
        <v>0</v>
      </c>
      <c r="L75" s="9">
        <f t="shared" ref="L75:L113" si="79">IF(ISBLANK(F75),0,+(D75))</f>
        <v>0</v>
      </c>
      <c r="M75" s="9">
        <f t="shared" ref="M75:M113" si="80">IF(ISBLANK(G75),0,+(D75))</f>
        <v>0</v>
      </c>
      <c r="N75" s="9">
        <f t="shared" ref="N75:N113" si="81">IF(ISBLANK(H75),0,+(D75))</f>
        <v>30</v>
      </c>
      <c r="O75" s="9" t="str">
        <f t="shared" si="46"/>
        <v/>
      </c>
      <c r="P75" s="9" t="str">
        <f t="shared" si="47"/>
        <v/>
      </c>
      <c r="Q75" s="9" t="str">
        <f t="shared" si="48"/>
        <v/>
      </c>
      <c r="R75" s="9" t="str">
        <f t="shared" si="49"/>
        <v/>
      </c>
      <c r="S75" s="9" t="str">
        <f t="shared" si="50"/>
        <v/>
      </c>
      <c r="T75" s="9" t="b">
        <f>IF(ISERROR(VLOOKUP(O75,'Classes By People'!$A$2:$A$149,1,FALSE)), IF(LEN(O75)=0,TRUE,FALSE),IF(ISERROR(VLOOKUP(Q75,'Classes By People'!$A$2:$A$149,1,FALSE)),IF(LEN(Q75)=0,TRUE,FALSE),IF(ISERROR(VLOOKUP(S75,'Classes By People'!$A$2:$A$149,1,FALSE)),IF(LEN(S75)=0,TRUE,FALSE),TRUE)))</f>
        <v>1</v>
      </c>
      <c r="U75" s="9" t="str">
        <f t="shared" si="51"/>
        <v/>
      </c>
      <c r="V75" s="9" t="str">
        <f t="shared" si="52"/>
        <v/>
      </c>
      <c r="W75" s="9" t="str">
        <f t="shared" si="53"/>
        <v/>
      </c>
      <c r="X75" s="9" t="str">
        <f t="shared" si="54"/>
        <v/>
      </c>
      <c r="Y75" s="9" t="str">
        <f t="shared" si="55"/>
        <v/>
      </c>
      <c r="Z75" s="9" t="b">
        <f>IF(ISERROR(VLOOKUP(U75,'Classes By People'!$A$2:$A$149,1,FALSE)), IF(LEN(U75)=0,TRUE,FALSE),IF(ISERROR(VLOOKUP(W75,'Classes By People'!$A$2:$A$149,1,FALSE)),IF(LEN(W75)=0,TRUE,FALSE),IF(ISERROR(VLOOKUP(Y75,'Classes By People'!$A$2:$A$149,1,FALSE)),IF(LEN(Y75)=0,TRUE,FALSE),TRUE)))</f>
        <v>1</v>
      </c>
      <c r="AA75" s="9" t="str">
        <f t="shared" si="56"/>
        <v/>
      </c>
      <c r="AB75" s="9" t="str">
        <f t="shared" si="57"/>
        <v/>
      </c>
      <c r="AC75" s="9" t="str">
        <f t="shared" si="58"/>
        <v/>
      </c>
      <c r="AD75" s="9" t="str">
        <f t="shared" si="59"/>
        <v/>
      </c>
      <c r="AE75" s="9" t="str">
        <f t="shared" si="60"/>
        <v/>
      </c>
      <c r="AF75" s="9" t="b">
        <f>IF(ISERROR(VLOOKUP(AA75,'Classes By People'!$A$2:$A$149,1,FALSE)), IF(LEN(AA75)=0,TRUE,FALSE),IF(ISERROR(VLOOKUP(AC75,'Classes By People'!$A$2:$A$149,1,FALSE)),IF(LEN(AC75)=0,TRUE,FALSE),IF(ISERROR(VLOOKUP(AE75,'Classes By People'!$A$2:$A$149,1,FALSE)),IF(LEN(AE75)=0,TRUE,FALSE),TRUE)))</f>
        <v>1</v>
      </c>
      <c r="AG75" s="9" t="str">
        <f t="shared" si="61"/>
        <v>Bryn</v>
      </c>
      <c r="AH75" s="9" t="str">
        <f t="shared" si="62"/>
        <v>Melissa Rebecca</v>
      </c>
      <c r="AI75" s="9" t="str">
        <f t="shared" si="63"/>
        <v>Melissa</v>
      </c>
      <c r="AJ75" s="9" t="str">
        <f t="shared" si="64"/>
        <v>Rebecca</v>
      </c>
      <c r="AK75" s="9" t="str">
        <f t="shared" si="65"/>
        <v>Rebecca</v>
      </c>
      <c r="AL75" s="9" t="b">
        <f>IF(ISERROR(VLOOKUP(AG75,'Classes By People'!$A$2:$A$149,1,FALSE)), IF(LEN(AG75)=0,TRUE,FALSE),IF(ISERROR(VLOOKUP(AI75,'Classes By People'!$A$2:$A$149,1,FALSE)),IF(LEN(AI75)=0,TRUE,FALSE),IF(ISERROR(VLOOKUP(AK75,'Classes By People'!$A$2:$A$149,1,FALSE)),IF(LEN(AK75)=0,TRUE,FALSE),TRUE)))</f>
        <v>1</v>
      </c>
      <c r="AM75" s="9" t="str">
        <f t="shared" si="66"/>
        <v>Bryn</v>
      </c>
      <c r="AN75" s="9" t="str">
        <f t="shared" si="67"/>
        <v>Melissa Rebecca</v>
      </c>
      <c r="AO75" s="9" t="str">
        <f t="shared" si="68"/>
        <v>Melissa</v>
      </c>
      <c r="AP75" s="9" t="str">
        <f t="shared" si="69"/>
        <v>Rebecca</v>
      </c>
      <c r="AQ75" s="9" t="str">
        <f t="shared" si="70"/>
        <v>Rebecca</v>
      </c>
      <c r="AR75" s="9" t="b">
        <f>IF(ISERROR(VLOOKUP(AM75,'Classes By People'!$A$2:$A$149,1,FALSE)), IF(LEN(AM75)=0,TRUE,FALSE),IF(ISERROR(VLOOKUP(AO75,'Classes By People'!$A$2:$A$149,1,FALSE)),IF(LEN(AO75)=0,TRUE,FALSE),IF(ISERROR(VLOOKUP(AQ75,'Classes By People'!$A$2:$A$149,1,FALSE)),IF(LEN(AQ75)=0,TRUE,FALSE),TRUE)))</f>
        <v>1</v>
      </c>
      <c r="AS75" s="10">
        <f t="shared" si="71"/>
        <v>0</v>
      </c>
      <c r="AT75" s="10">
        <f t="shared" si="72"/>
        <v>0</v>
      </c>
      <c r="AU75" s="10">
        <f t="shared" si="73"/>
        <v>0</v>
      </c>
      <c r="AV75" s="10">
        <f t="shared" si="74"/>
        <v>1</v>
      </c>
      <c r="AW75" s="10">
        <f t="shared" si="75"/>
        <v>1</v>
      </c>
      <c r="AX75" s="10" t="str">
        <f t="shared" si="76"/>
        <v>Theatre,Musical,Rec Hall,30,0,0,0,1,1</v>
      </c>
    </row>
    <row r="76" spans="1:50" ht="33" customHeight="1">
      <c r="A76" s="32" t="s">
        <v>403</v>
      </c>
      <c r="B76" s="32" t="s">
        <v>348</v>
      </c>
      <c r="C76" s="32" t="s">
        <v>318</v>
      </c>
      <c r="D76" s="33">
        <v>24</v>
      </c>
      <c r="E76" s="34"/>
      <c r="F76" s="34"/>
      <c r="G76" s="34" t="s">
        <v>64</v>
      </c>
      <c r="H76" s="34"/>
      <c r="I76" s="34" t="s">
        <v>65</v>
      </c>
      <c r="J76" s="9" t="str">
        <f t="shared" si="77"/>
        <v>Play</v>
      </c>
      <c r="K76" s="9">
        <f t="shared" si="78"/>
        <v>0</v>
      </c>
      <c r="L76" s="9">
        <f t="shared" si="79"/>
        <v>0</v>
      </c>
      <c r="M76" s="9">
        <f t="shared" si="80"/>
        <v>24</v>
      </c>
      <c r="N76" s="9">
        <f t="shared" si="81"/>
        <v>0</v>
      </c>
      <c r="O76" s="9" t="str">
        <f t="shared" si="46"/>
        <v/>
      </c>
      <c r="P76" s="9" t="str">
        <f t="shared" si="47"/>
        <v/>
      </c>
      <c r="Q76" s="9" t="str">
        <f t="shared" si="48"/>
        <v/>
      </c>
      <c r="R76" s="9" t="str">
        <f t="shared" si="49"/>
        <v/>
      </c>
      <c r="S76" s="9" t="str">
        <f t="shared" si="50"/>
        <v/>
      </c>
      <c r="T76" s="9" t="b">
        <f>IF(ISERROR(VLOOKUP(O76,'Classes By People'!$A$2:$A$149,1,FALSE)), IF(LEN(O76)=0,TRUE,FALSE),IF(ISERROR(VLOOKUP(Q76,'Classes By People'!$A$2:$A$149,1,FALSE)),IF(LEN(Q76)=0,TRUE,FALSE),IF(ISERROR(VLOOKUP(S76,'Classes By People'!$A$2:$A$149,1,FALSE)),IF(LEN(S76)=0,TRUE,FALSE),TRUE)))</f>
        <v>1</v>
      </c>
      <c r="U76" s="9" t="str">
        <f t="shared" si="51"/>
        <v/>
      </c>
      <c r="V76" s="9" t="str">
        <f t="shared" si="52"/>
        <v/>
      </c>
      <c r="W76" s="9" t="str">
        <f t="shared" si="53"/>
        <v/>
      </c>
      <c r="X76" s="9" t="str">
        <f t="shared" si="54"/>
        <v/>
      </c>
      <c r="Y76" s="9" t="str">
        <f t="shared" si="55"/>
        <v/>
      </c>
      <c r="Z76" s="9" t="b">
        <f>IF(ISERROR(VLOOKUP(U76,'Classes By People'!$A$2:$A$149,1,FALSE)), IF(LEN(U76)=0,TRUE,FALSE),IF(ISERROR(VLOOKUP(W76,'Classes By People'!$A$2:$A$149,1,FALSE)),IF(LEN(W76)=0,TRUE,FALSE),IF(ISERROR(VLOOKUP(Y76,'Classes By People'!$A$2:$A$149,1,FALSE)),IF(LEN(Y76)=0,TRUE,FALSE),TRUE)))</f>
        <v>1</v>
      </c>
      <c r="AA76" s="9" t="str">
        <f t="shared" si="56"/>
        <v>JesO</v>
      </c>
      <c r="AB76" s="9" t="str">
        <f t="shared" si="57"/>
        <v>JenC Alison</v>
      </c>
      <c r="AC76" s="9" t="str">
        <f t="shared" si="58"/>
        <v>JenC</v>
      </c>
      <c r="AD76" s="9" t="str">
        <f t="shared" si="59"/>
        <v>Alison</v>
      </c>
      <c r="AE76" s="9" t="str">
        <f t="shared" si="60"/>
        <v>Alison</v>
      </c>
      <c r="AF76" s="9" t="b">
        <f>IF(ISERROR(VLOOKUP(AA76,'Classes By People'!$A$2:$A$149,1,FALSE)), IF(LEN(AA76)=0,TRUE,FALSE),IF(ISERROR(VLOOKUP(AC76,'Classes By People'!$A$2:$A$149,1,FALSE)),IF(LEN(AC76)=0,TRUE,FALSE),IF(ISERROR(VLOOKUP(AE76,'Classes By People'!$A$2:$A$149,1,FALSE)),IF(LEN(AE76)=0,TRUE,FALSE),TRUE)))</f>
        <v>1</v>
      </c>
      <c r="AG76" s="9" t="str">
        <f t="shared" si="61"/>
        <v/>
      </c>
      <c r="AH76" s="9" t="str">
        <f t="shared" si="62"/>
        <v/>
      </c>
      <c r="AI76" s="9" t="str">
        <f t="shared" si="63"/>
        <v/>
      </c>
      <c r="AJ76" s="9" t="str">
        <f t="shared" si="64"/>
        <v/>
      </c>
      <c r="AK76" s="9" t="str">
        <f t="shared" si="65"/>
        <v/>
      </c>
      <c r="AL76" s="9" t="b">
        <f>IF(ISERROR(VLOOKUP(AG76,'Classes By People'!$A$2:$A$149,1,FALSE)), IF(LEN(AG76)=0,TRUE,FALSE),IF(ISERROR(VLOOKUP(AI76,'Classes By People'!$A$2:$A$149,1,FALSE)),IF(LEN(AI76)=0,TRUE,FALSE),IF(ISERROR(VLOOKUP(AK76,'Classes By People'!$A$2:$A$149,1,FALSE)),IF(LEN(AK76)=0,TRUE,FALSE),TRUE)))</f>
        <v>1</v>
      </c>
      <c r="AM76" s="9" t="str">
        <f t="shared" si="66"/>
        <v>JenC</v>
      </c>
      <c r="AN76" s="9" t="str">
        <f t="shared" si="67"/>
        <v>Alison</v>
      </c>
      <c r="AO76" s="9" t="str">
        <f t="shared" si="68"/>
        <v>Alison</v>
      </c>
      <c r="AP76" s="9" t="str">
        <f t="shared" si="69"/>
        <v/>
      </c>
      <c r="AQ76" s="9" t="str">
        <f t="shared" si="70"/>
        <v/>
      </c>
      <c r="AR76" s="9" t="b">
        <f>IF(ISERROR(VLOOKUP(AM76,'Classes By People'!$A$2:$A$149,1,FALSE)), IF(LEN(AM76)=0,TRUE,FALSE),IF(ISERROR(VLOOKUP(AO76,'Classes By People'!$A$2:$A$149,1,FALSE)),IF(LEN(AO76)=0,TRUE,FALSE),IF(ISERROR(VLOOKUP(AQ76,'Classes By People'!$A$2:$A$149,1,FALSE)),IF(LEN(AQ76)=0,TRUE,FALSE),TRUE)))</f>
        <v>1</v>
      </c>
      <c r="AS76" s="10">
        <f t="shared" si="71"/>
        <v>0</v>
      </c>
      <c r="AT76" s="10">
        <f t="shared" si="72"/>
        <v>0</v>
      </c>
      <c r="AU76" s="10">
        <f t="shared" si="73"/>
        <v>1</v>
      </c>
      <c r="AV76" s="10">
        <f t="shared" si="74"/>
        <v>0</v>
      </c>
      <c r="AW76" s="10">
        <f t="shared" si="75"/>
        <v>1</v>
      </c>
      <c r="AX76" s="10" t="str">
        <f t="shared" si="76"/>
        <v>Theatre,Play,Rec Hall,24,0,0,1,0,1</v>
      </c>
    </row>
    <row r="77" spans="1:50" ht="33" customHeight="1">
      <c r="A77" s="32" t="s">
        <v>403</v>
      </c>
      <c r="B77" s="32" t="s">
        <v>41</v>
      </c>
      <c r="C77" s="32" t="s">
        <v>394</v>
      </c>
      <c r="D77" s="33">
        <v>8</v>
      </c>
      <c r="E77" s="34"/>
      <c r="F77" s="34"/>
      <c r="G77" s="34"/>
      <c r="H77" s="34" t="s">
        <v>3</v>
      </c>
      <c r="I77" s="34"/>
      <c r="J77" s="9" t="str">
        <f t="shared" si="77"/>
        <v>Improv</v>
      </c>
      <c r="K77" s="9">
        <f t="shared" si="78"/>
        <v>0</v>
      </c>
      <c r="L77" s="9">
        <f t="shared" si="79"/>
        <v>0</v>
      </c>
      <c r="M77" s="9">
        <f t="shared" si="80"/>
        <v>0</v>
      </c>
      <c r="N77" s="9">
        <f t="shared" si="81"/>
        <v>8</v>
      </c>
      <c r="O77" s="9" t="str">
        <f t="shared" si="46"/>
        <v/>
      </c>
      <c r="P77" s="9" t="str">
        <f t="shared" si="47"/>
        <v/>
      </c>
      <c r="Q77" s="9" t="str">
        <f t="shared" si="48"/>
        <v/>
      </c>
      <c r="R77" s="9" t="str">
        <f t="shared" si="49"/>
        <v/>
      </c>
      <c r="S77" s="9" t="str">
        <f t="shared" si="50"/>
        <v/>
      </c>
      <c r="T77" s="9" t="b">
        <f>IF(ISERROR(VLOOKUP(O77,'Classes By People'!$A$2:$A$149,1,FALSE)), IF(LEN(O77)=0,TRUE,FALSE),IF(ISERROR(VLOOKUP(Q77,'Classes By People'!$A$2:$A$149,1,FALSE)),IF(LEN(Q77)=0,TRUE,FALSE),IF(ISERROR(VLOOKUP(S77,'Classes By People'!$A$2:$A$149,1,FALSE)),IF(LEN(S77)=0,TRUE,FALSE),TRUE)))</f>
        <v>1</v>
      </c>
      <c r="U77" s="9" t="str">
        <f t="shared" si="51"/>
        <v/>
      </c>
      <c r="V77" s="9" t="str">
        <f t="shared" si="52"/>
        <v/>
      </c>
      <c r="W77" s="9" t="str">
        <f t="shared" si="53"/>
        <v/>
      </c>
      <c r="X77" s="9" t="str">
        <f t="shared" si="54"/>
        <v/>
      </c>
      <c r="Y77" s="9" t="str">
        <f t="shared" si="55"/>
        <v/>
      </c>
      <c r="Z77" s="9" t="b">
        <f>IF(ISERROR(VLOOKUP(U77,'Classes By People'!$A$2:$A$149,1,FALSE)), IF(LEN(U77)=0,TRUE,FALSE),IF(ISERROR(VLOOKUP(W77,'Classes By People'!$A$2:$A$149,1,FALSE)),IF(LEN(W77)=0,TRUE,FALSE),IF(ISERROR(VLOOKUP(Y77,'Classes By People'!$A$2:$A$149,1,FALSE)),IF(LEN(Y77)=0,TRUE,FALSE),TRUE)))</f>
        <v>1</v>
      </c>
      <c r="AA77" s="9" t="str">
        <f t="shared" si="56"/>
        <v/>
      </c>
      <c r="AB77" s="9" t="str">
        <f t="shared" si="57"/>
        <v/>
      </c>
      <c r="AC77" s="9" t="str">
        <f t="shared" si="58"/>
        <v/>
      </c>
      <c r="AD77" s="9" t="str">
        <f t="shared" si="59"/>
        <v/>
      </c>
      <c r="AE77" s="9" t="str">
        <f t="shared" si="60"/>
        <v/>
      </c>
      <c r="AF77" s="9" t="b">
        <f>IF(ISERROR(VLOOKUP(AA77,'Classes By People'!$A$2:$A$149,1,FALSE)), IF(LEN(AA77)=0,TRUE,FALSE),IF(ISERROR(VLOOKUP(AC77,'Classes By People'!$A$2:$A$149,1,FALSE)),IF(LEN(AC77)=0,TRUE,FALSE),IF(ISERROR(VLOOKUP(AE77,'Classes By People'!$A$2:$A$149,1,FALSE)),IF(LEN(AE77)=0,TRUE,FALSE),TRUE)))</f>
        <v>1</v>
      </c>
      <c r="AG77" s="9" t="str">
        <f t="shared" si="61"/>
        <v>JessL</v>
      </c>
      <c r="AH77" s="9" t="str">
        <f t="shared" si="62"/>
        <v/>
      </c>
      <c r="AI77" s="9" t="str">
        <f t="shared" si="63"/>
        <v/>
      </c>
      <c r="AJ77" s="9" t="str">
        <f t="shared" si="64"/>
        <v/>
      </c>
      <c r="AK77" s="9" t="str">
        <f t="shared" si="65"/>
        <v/>
      </c>
      <c r="AL77" s="9" t="b">
        <f>IF(ISERROR(VLOOKUP(AG77,'Classes By People'!$A$2:$A$149,1,FALSE)), IF(LEN(AG77)=0,TRUE,FALSE),IF(ISERROR(VLOOKUP(AI77,'Classes By People'!$A$2:$A$149,1,FALSE)),IF(LEN(AI77)=0,TRUE,FALSE),IF(ISERROR(VLOOKUP(AK77,'Classes By People'!$A$2:$A$149,1,FALSE)),IF(LEN(AK77)=0,TRUE,FALSE),TRUE)))</f>
        <v>1</v>
      </c>
      <c r="AM77" s="9" t="str">
        <f t="shared" si="66"/>
        <v/>
      </c>
      <c r="AN77" s="9" t="str">
        <f t="shared" si="67"/>
        <v/>
      </c>
      <c r="AO77" s="9" t="str">
        <f t="shared" si="68"/>
        <v/>
      </c>
      <c r="AP77" s="9" t="str">
        <f t="shared" si="69"/>
        <v/>
      </c>
      <c r="AQ77" s="9" t="str">
        <f t="shared" si="70"/>
        <v/>
      </c>
      <c r="AR77" s="9" t="b">
        <f>IF(ISERROR(VLOOKUP(AM77,'Classes By People'!$A$2:$A$149,1,FALSE)), IF(LEN(AM77)=0,TRUE,FALSE),IF(ISERROR(VLOOKUP(AO77,'Classes By People'!$A$2:$A$149,1,FALSE)),IF(LEN(AO77)=0,TRUE,FALSE),IF(ISERROR(VLOOKUP(AQ77,'Classes By People'!$A$2:$A$149,1,FALSE)),IF(LEN(AQ77)=0,TRUE,FALSE),TRUE)))</f>
        <v>1</v>
      </c>
      <c r="AS77" s="10">
        <f t="shared" si="71"/>
        <v>0</v>
      </c>
      <c r="AT77" s="10">
        <f t="shared" si="72"/>
        <v>0</v>
      </c>
      <c r="AU77" s="10">
        <f t="shared" si="73"/>
        <v>0</v>
      </c>
      <c r="AV77" s="10">
        <f t="shared" si="74"/>
        <v>1</v>
      </c>
      <c r="AW77" s="10">
        <f t="shared" si="75"/>
        <v>0</v>
      </c>
      <c r="AX77" s="10" t="str">
        <f t="shared" si="76"/>
        <v>Theatre,Improv,Tipi Hill,8,0,0,0,1,0</v>
      </c>
    </row>
    <row r="78" spans="1:50" ht="33" customHeight="1">
      <c r="A78" s="32" t="s">
        <v>403</v>
      </c>
      <c r="B78" s="32" t="s">
        <v>42</v>
      </c>
      <c r="C78" s="32" t="s">
        <v>318</v>
      </c>
      <c r="D78" s="33">
        <v>8</v>
      </c>
      <c r="E78" s="34"/>
      <c r="F78" s="34" t="s">
        <v>43</v>
      </c>
      <c r="G78" s="34"/>
      <c r="H78" s="34"/>
      <c r="I78" s="34"/>
      <c r="J78" s="9" t="str">
        <f t="shared" si="77"/>
        <v>Shakespeare</v>
      </c>
      <c r="K78" s="9">
        <f t="shared" si="78"/>
        <v>0</v>
      </c>
      <c r="L78" s="9">
        <f t="shared" si="79"/>
        <v>8</v>
      </c>
      <c r="M78" s="9">
        <f t="shared" si="80"/>
        <v>0</v>
      </c>
      <c r="N78" s="9">
        <f t="shared" si="81"/>
        <v>0</v>
      </c>
      <c r="O78" s="9" t="str">
        <f t="shared" si="46"/>
        <v/>
      </c>
      <c r="P78" s="9" t="str">
        <f t="shared" si="47"/>
        <v/>
      </c>
      <c r="Q78" s="9" t="str">
        <f t="shared" si="48"/>
        <v/>
      </c>
      <c r="R78" s="9" t="str">
        <f t="shared" si="49"/>
        <v/>
      </c>
      <c r="S78" s="9" t="str">
        <f t="shared" si="50"/>
        <v/>
      </c>
      <c r="T78" s="9" t="b">
        <f>IF(ISERROR(VLOOKUP(O78,'Classes By People'!$A$2:$A$149,1,FALSE)), IF(LEN(O78)=0,TRUE,FALSE),IF(ISERROR(VLOOKUP(Q78,'Classes By People'!$A$2:$A$149,1,FALSE)),IF(LEN(Q78)=0,TRUE,FALSE),IF(ISERROR(VLOOKUP(S78,'Classes By People'!$A$2:$A$149,1,FALSE)),IF(LEN(S78)=0,TRUE,FALSE),TRUE)))</f>
        <v>1</v>
      </c>
      <c r="U78" s="9" t="str">
        <f t="shared" si="51"/>
        <v>Seth</v>
      </c>
      <c r="V78" s="9" t="str">
        <f t="shared" si="52"/>
        <v>GraceP</v>
      </c>
      <c r="W78" s="9" t="str">
        <f t="shared" si="53"/>
        <v>GraceP</v>
      </c>
      <c r="X78" s="9" t="str">
        <f t="shared" si="54"/>
        <v/>
      </c>
      <c r="Y78" s="9" t="str">
        <f t="shared" si="55"/>
        <v/>
      </c>
      <c r="Z78" s="9" t="b">
        <f>IF(ISERROR(VLOOKUP(U78,'Classes By People'!$A$2:$A$149,1,FALSE)), IF(LEN(U78)=0,TRUE,FALSE),IF(ISERROR(VLOOKUP(W78,'Classes By People'!$A$2:$A$149,1,FALSE)),IF(LEN(W78)=0,TRUE,FALSE),IF(ISERROR(VLOOKUP(Y78,'Classes By People'!$A$2:$A$149,1,FALSE)),IF(LEN(Y78)=0,TRUE,FALSE),TRUE)))</f>
        <v>1</v>
      </c>
      <c r="AA78" s="9" t="str">
        <f t="shared" si="56"/>
        <v/>
      </c>
      <c r="AB78" s="9" t="str">
        <f t="shared" si="57"/>
        <v/>
      </c>
      <c r="AC78" s="9" t="str">
        <f t="shared" si="58"/>
        <v/>
      </c>
      <c r="AD78" s="9" t="str">
        <f t="shared" si="59"/>
        <v/>
      </c>
      <c r="AE78" s="9" t="str">
        <f t="shared" si="60"/>
        <v/>
      </c>
      <c r="AF78" s="9" t="b">
        <f>IF(ISERROR(VLOOKUP(AA78,'Classes By People'!$A$2:$A$149,1,FALSE)), IF(LEN(AA78)=0,TRUE,FALSE),IF(ISERROR(VLOOKUP(AC78,'Classes By People'!$A$2:$A$149,1,FALSE)),IF(LEN(AC78)=0,TRUE,FALSE),IF(ISERROR(VLOOKUP(AE78,'Classes By People'!$A$2:$A$149,1,FALSE)),IF(LEN(AE78)=0,TRUE,FALSE),TRUE)))</f>
        <v>1</v>
      </c>
      <c r="AG78" s="9" t="str">
        <f t="shared" si="61"/>
        <v/>
      </c>
      <c r="AH78" s="9" t="str">
        <f t="shared" si="62"/>
        <v/>
      </c>
      <c r="AI78" s="9" t="str">
        <f t="shared" si="63"/>
        <v/>
      </c>
      <c r="AJ78" s="9" t="str">
        <f t="shared" si="64"/>
        <v/>
      </c>
      <c r="AK78" s="9" t="str">
        <f t="shared" si="65"/>
        <v/>
      </c>
      <c r="AL78" s="9" t="b">
        <f>IF(ISERROR(VLOOKUP(AG78,'Classes By People'!$A$2:$A$149,1,FALSE)), IF(LEN(AG78)=0,TRUE,FALSE),IF(ISERROR(VLOOKUP(AI78,'Classes By People'!$A$2:$A$149,1,FALSE)),IF(LEN(AI78)=0,TRUE,FALSE),IF(ISERROR(VLOOKUP(AK78,'Classes By People'!$A$2:$A$149,1,FALSE)),IF(LEN(AK78)=0,TRUE,FALSE),TRUE)))</f>
        <v>1</v>
      </c>
      <c r="AM78" s="9" t="str">
        <f t="shared" si="66"/>
        <v/>
      </c>
      <c r="AN78" s="9" t="str">
        <f t="shared" si="67"/>
        <v/>
      </c>
      <c r="AO78" s="9" t="str">
        <f t="shared" si="68"/>
        <v/>
      </c>
      <c r="AP78" s="9" t="str">
        <f t="shared" si="69"/>
        <v/>
      </c>
      <c r="AQ78" s="9" t="str">
        <f t="shared" si="70"/>
        <v/>
      </c>
      <c r="AR78" s="9" t="b">
        <f>IF(ISERROR(VLOOKUP(AM78,'Classes By People'!$A$2:$A$149,1,FALSE)), IF(LEN(AM78)=0,TRUE,FALSE),IF(ISERROR(VLOOKUP(AO78,'Classes By People'!$A$2:$A$149,1,FALSE)),IF(LEN(AO78)=0,TRUE,FALSE),IF(ISERROR(VLOOKUP(AQ78,'Classes By People'!$A$2:$A$149,1,FALSE)),IF(LEN(AQ78)=0,TRUE,FALSE),TRUE)))</f>
        <v>1</v>
      </c>
      <c r="AS78" s="10">
        <f t="shared" si="71"/>
        <v>0</v>
      </c>
      <c r="AT78" s="10">
        <f t="shared" si="72"/>
        <v>1</v>
      </c>
      <c r="AU78" s="10">
        <f t="shared" si="73"/>
        <v>0</v>
      </c>
      <c r="AV78" s="10">
        <f t="shared" si="74"/>
        <v>0</v>
      </c>
      <c r="AW78" s="10">
        <f t="shared" si="75"/>
        <v>0</v>
      </c>
      <c r="AX78" s="10" t="str">
        <f t="shared" si="76"/>
        <v>Theatre,Shakespeare,Rec Hall,8,0,1,0,0,0</v>
      </c>
    </row>
    <row r="79" spans="1:50" ht="33" customHeight="1">
      <c r="A79" s="32" t="s">
        <v>403</v>
      </c>
      <c r="B79" s="32" t="s">
        <v>44</v>
      </c>
      <c r="C79" s="32" t="s">
        <v>309</v>
      </c>
      <c r="D79" s="33">
        <v>8</v>
      </c>
      <c r="E79" s="34" t="s">
        <v>45</v>
      </c>
      <c r="F79" s="34"/>
      <c r="G79" s="34"/>
      <c r="H79" s="34"/>
      <c r="I79" s="34"/>
      <c r="J79" s="9" t="str">
        <f t="shared" si="77"/>
        <v>Costume Making</v>
      </c>
      <c r="K79" s="9">
        <f t="shared" si="78"/>
        <v>8</v>
      </c>
      <c r="L79" s="9">
        <f t="shared" si="79"/>
        <v>0</v>
      </c>
      <c r="M79" s="9">
        <f t="shared" si="80"/>
        <v>0</v>
      </c>
      <c r="N79" s="9">
        <f t="shared" si="81"/>
        <v>0</v>
      </c>
      <c r="O79" s="9" t="str">
        <f t="shared" si="46"/>
        <v>JesO</v>
      </c>
      <c r="P79" s="9" t="str">
        <f t="shared" si="47"/>
        <v>Charlie</v>
      </c>
      <c r="Q79" s="9" t="str">
        <f t="shared" si="48"/>
        <v>Charlie</v>
      </c>
      <c r="R79" s="9" t="str">
        <f t="shared" si="49"/>
        <v/>
      </c>
      <c r="S79" s="9" t="str">
        <f t="shared" si="50"/>
        <v/>
      </c>
      <c r="T79" s="9" t="b">
        <f>IF(ISERROR(VLOOKUP(O79,'Classes By People'!$A$2:$A$149,1,FALSE)), IF(LEN(O79)=0,TRUE,FALSE),IF(ISERROR(VLOOKUP(Q79,'Classes By People'!$A$2:$A$149,1,FALSE)),IF(LEN(Q79)=0,TRUE,FALSE),IF(ISERROR(VLOOKUP(S79,'Classes By People'!$A$2:$A$149,1,FALSE)),IF(LEN(S79)=0,TRUE,FALSE),TRUE)))</f>
        <v>1</v>
      </c>
      <c r="U79" s="9" t="str">
        <f t="shared" si="51"/>
        <v/>
      </c>
      <c r="V79" s="9" t="str">
        <f t="shared" si="52"/>
        <v/>
      </c>
      <c r="W79" s="9" t="str">
        <f t="shared" si="53"/>
        <v/>
      </c>
      <c r="X79" s="9" t="str">
        <f t="shared" si="54"/>
        <v/>
      </c>
      <c r="Y79" s="9" t="str">
        <f t="shared" si="55"/>
        <v/>
      </c>
      <c r="Z79" s="9" t="b">
        <f>IF(ISERROR(VLOOKUP(U79,'Classes By People'!$A$2:$A$149,1,FALSE)), IF(LEN(U79)=0,TRUE,FALSE),IF(ISERROR(VLOOKUP(W79,'Classes By People'!$A$2:$A$149,1,FALSE)),IF(LEN(W79)=0,TRUE,FALSE),IF(ISERROR(VLOOKUP(Y79,'Classes By People'!$A$2:$A$149,1,FALSE)),IF(LEN(Y79)=0,TRUE,FALSE),TRUE)))</f>
        <v>1</v>
      </c>
      <c r="AA79" s="9" t="str">
        <f t="shared" si="56"/>
        <v/>
      </c>
      <c r="AB79" s="9" t="str">
        <f t="shared" si="57"/>
        <v/>
      </c>
      <c r="AC79" s="9" t="str">
        <f t="shared" si="58"/>
        <v/>
      </c>
      <c r="AD79" s="9" t="str">
        <f t="shared" si="59"/>
        <v/>
      </c>
      <c r="AE79" s="9" t="str">
        <f t="shared" si="60"/>
        <v/>
      </c>
      <c r="AF79" s="9" t="b">
        <f>IF(ISERROR(VLOOKUP(AA79,'Classes By People'!$A$2:$A$149,1,FALSE)), IF(LEN(AA79)=0,TRUE,FALSE),IF(ISERROR(VLOOKUP(AC79,'Classes By People'!$A$2:$A$149,1,FALSE)),IF(LEN(AC79)=0,TRUE,FALSE),IF(ISERROR(VLOOKUP(AE79,'Classes By People'!$A$2:$A$149,1,FALSE)),IF(LEN(AE79)=0,TRUE,FALSE),TRUE)))</f>
        <v>1</v>
      </c>
      <c r="AG79" s="9" t="str">
        <f t="shared" si="61"/>
        <v/>
      </c>
      <c r="AH79" s="9" t="str">
        <f t="shared" si="62"/>
        <v/>
      </c>
      <c r="AI79" s="9" t="str">
        <f t="shared" si="63"/>
        <v/>
      </c>
      <c r="AJ79" s="9" t="str">
        <f t="shared" si="64"/>
        <v/>
      </c>
      <c r="AK79" s="9" t="str">
        <f t="shared" si="65"/>
        <v/>
      </c>
      <c r="AL79" s="9" t="b">
        <f>IF(ISERROR(VLOOKUP(AG79,'Classes By People'!$A$2:$A$149,1,FALSE)), IF(LEN(AG79)=0,TRUE,FALSE),IF(ISERROR(VLOOKUP(AI79,'Classes By People'!$A$2:$A$149,1,FALSE)),IF(LEN(AI79)=0,TRUE,FALSE),IF(ISERROR(VLOOKUP(AK79,'Classes By People'!$A$2:$A$149,1,FALSE)),IF(LEN(AK79)=0,TRUE,FALSE),TRUE)))</f>
        <v>1</v>
      </c>
      <c r="AM79" s="9" t="str">
        <f t="shared" si="66"/>
        <v/>
      </c>
      <c r="AN79" s="9" t="str">
        <f t="shared" si="67"/>
        <v/>
      </c>
      <c r="AO79" s="9" t="str">
        <f t="shared" si="68"/>
        <v/>
      </c>
      <c r="AP79" s="9" t="str">
        <f t="shared" si="69"/>
        <v/>
      </c>
      <c r="AQ79" s="9" t="str">
        <f t="shared" si="70"/>
        <v/>
      </c>
      <c r="AR79" s="9" t="b">
        <f>IF(ISERROR(VLOOKUP(AM79,'Classes By People'!$A$2:$A$149,1,FALSE)), IF(LEN(AM79)=0,TRUE,FALSE),IF(ISERROR(VLOOKUP(AO79,'Classes By People'!$A$2:$A$149,1,FALSE)),IF(LEN(AO79)=0,TRUE,FALSE),IF(ISERROR(VLOOKUP(AQ79,'Classes By People'!$A$2:$A$149,1,FALSE)),IF(LEN(AQ79)=0,TRUE,FALSE),TRUE)))</f>
        <v>1</v>
      </c>
      <c r="AS79" s="10">
        <f t="shared" si="71"/>
        <v>1</v>
      </c>
      <c r="AT79" s="10">
        <f t="shared" si="72"/>
        <v>0</v>
      </c>
      <c r="AU79" s="10">
        <f t="shared" si="73"/>
        <v>0</v>
      </c>
      <c r="AV79" s="10">
        <f t="shared" si="74"/>
        <v>0</v>
      </c>
      <c r="AW79" s="10">
        <f t="shared" si="75"/>
        <v>0</v>
      </c>
      <c r="AX79" s="10" t="str">
        <f t="shared" si="76"/>
        <v>Theatre,Costume Making,Upper Carraige House,8,1,0,0,0,0</v>
      </c>
    </row>
    <row r="80" spans="1:50" ht="33" customHeight="1">
      <c r="A80" s="32" t="s">
        <v>323</v>
      </c>
      <c r="B80" s="32" t="s">
        <v>46</v>
      </c>
      <c r="C80" s="32" t="s">
        <v>361</v>
      </c>
      <c r="D80" s="33">
        <v>24</v>
      </c>
      <c r="E80" s="34"/>
      <c r="F80" s="40" t="s">
        <v>5</v>
      </c>
      <c r="G80" s="40" t="s">
        <v>6</v>
      </c>
      <c r="H80" s="40" t="s">
        <v>47</v>
      </c>
      <c r="I80" s="40" t="s">
        <v>48</v>
      </c>
      <c r="J80" s="9" t="str">
        <f t="shared" si="77"/>
        <v>Aquatics</v>
      </c>
      <c r="K80" s="9">
        <f t="shared" si="78"/>
        <v>0</v>
      </c>
      <c r="L80" s="9">
        <f t="shared" si="79"/>
        <v>24</v>
      </c>
      <c r="M80" s="9">
        <f t="shared" si="80"/>
        <v>24</v>
      </c>
      <c r="N80" s="9">
        <f t="shared" si="81"/>
        <v>24</v>
      </c>
      <c r="O80" s="9" t="str">
        <f t="shared" si="46"/>
        <v/>
      </c>
      <c r="P80" s="9" t="str">
        <f t="shared" si="47"/>
        <v/>
      </c>
      <c r="Q80" s="9" t="str">
        <f t="shared" si="48"/>
        <v/>
      </c>
      <c r="R80" s="9" t="str">
        <f t="shared" si="49"/>
        <v/>
      </c>
      <c r="S80" s="9" t="str">
        <f t="shared" si="50"/>
        <v/>
      </c>
      <c r="T80" s="9" t="b">
        <f>IF(ISERROR(VLOOKUP(O80,'Classes By People'!$A$2:$A$149,1,FALSE)), IF(LEN(O80)=0,TRUE,FALSE),IF(ISERROR(VLOOKUP(Q80,'Classes By People'!$A$2:$A$149,1,FALSE)),IF(LEN(Q80)=0,TRUE,FALSE),IF(ISERROR(VLOOKUP(S80,'Classes By People'!$A$2:$A$149,1,FALSE)),IF(LEN(S80)=0,TRUE,FALSE),TRUE)))</f>
        <v>1</v>
      </c>
      <c r="U80" s="9" t="str">
        <f t="shared" si="51"/>
        <v>Billy</v>
      </c>
      <c r="V80" s="9" t="str">
        <f t="shared" si="52"/>
        <v>HannahB SeanP LauraB HannahM Cassie Conrad Phillie</v>
      </c>
      <c r="W80" s="9" t="str">
        <f t="shared" si="53"/>
        <v>HannahB</v>
      </c>
      <c r="X80" s="9" t="str">
        <f t="shared" si="54"/>
        <v>SeanP LauraB HannahM Cassie Conrad Phillie</v>
      </c>
      <c r="Y80" s="9" t="str">
        <f t="shared" si="55"/>
        <v>SeanP</v>
      </c>
      <c r="Z80" s="9" t="b">
        <f>IF(ISERROR(VLOOKUP(U80,'Classes By People'!$A$2:$A$149,1,FALSE)), IF(LEN(U80)=0,TRUE,FALSE),IF(ISERROR(VLOOKUP(W80,'Classes By People'!$A$2:$A$149,1,FALSE)),IF(LEN(W80)=0,TRUE,FALSE),IF(ISERROR(VLOOKUP(Y80,'Classes By People'!$A$2:$A$149,1,FALSE)),IF(LEN(Y80)=0,TRUE,FALSE),TRUE)))</f>
        <v>1</v>
      </c>
      <c r="AA80" s="9" t="str">
        <f t="shared" si="56"/>
        <v>Billy</v>
      </c>
      <c r="AB80" s="9" t="str">
        <f t="shared" si="57"/>
        <v>SeanP Ezra Raywyn Conrad Phillie Kate John</v>
      </c>
      <c r="AC80" s="9" t="str">
        <f t="shared" si="58"/>
        <v>SeanP</v>
      </c>
      <c r="AD80" s="9" t="str">
        <f t="shared" si="59"/>
        <v>Ezra Raywyn Conrad Phillie Kate John</v>
      </c>
      <c r="AE80" s="9" t="str">
        <f t="shared" si="60"/>
        <v>Ezra</v>
      </c>
      <c r="AF80" s="9" t="b">
        <f>IF(ISERROR(VLOOKUP(AA80,'Classes By People'!$A$2:$A$149,1,FALSE)), IF(LEN(AA80)=0,TRUE,FALSE),IF(ISERROR(VLOOKUP(AC80,'Classes By People'!$A$2:$A$149,1,FALSE)),IF(LEN(AC80)=0,TRUE,FALSE),IF(ISERROR(VLOOKUP(AE80,'Classes By People'!$A$2:$A$149,1,FALSE)),IF(LEN(AE80)=0,TRUE,FALSE),TRUE)))</f>
        <v>1</v>
      </c>
      <c r="AG80" s="9" t="str">
        <f t="shared" si="61"/>
        <v>Alia</v>
      </c>
      <c r="AH80" s="9" t="str">
        <f t="shared" si="62"/>
        <v>Casey Cassie HannahM Charlie GraceB Phillie Mimi</v>
      </c>
      <c r="AI80" s="9" t="str">
        <f t="shared" si="63"/>
        <v>Casey</v>
      </c>
      <c r="AJ80" s="9" t="str">
        <f t="shared" si="64"/>
        <v>Cassie HannahM Charlie GraceB Phillie Mimi</v>
      </c>
      <c r="AK80" s="9" t="str">
        <f t="shared" si="65"/>
        <v>Cassie</v>
      </c>
      <c r="AL80" s="9" t="b">
        <f>IF(ISERROR(VLOOKUP(AG80,'Classes By People'!$A$2:$A$149,1,FALSE)), IF(LEN(AG80)=0,TRUE,FALSE),IF(ISERROR(VLOOKUP(AI80,'Classes By People'!$A$2:$A$149,1,FALSE)),IF(LEN(AI80)=0,TRUE,FALSE),IF(ISERROR(VLOOKUP(AK80,'Classes By People'!$A$2:$A$149,1,FALSE)),IF(LEN(AK80)=0,TRUE,FALSE),TRUE)))</f>
        <v>1</v>
      </c>
      <c r="AM80" s="9" t="str">
        <f t="shared" si="66"/>
        <v>Billy</v>
      </c>
      <c r="AN80" s="9" t="str">
        <f t="shared" si="67"/>
        <v>Alia Ezra Clarissa Conrad Charlie</v>
      </c>
      <c r="AO80" s="9" t="str">
        <f t="shared" si="68"/>
        <v>Alia</v>
      </c>
      <c r="AP80" s="9" t="str">
        <f t="shared" si="69"/>
        <v>Ezra Clarissa Conrad Charlie</v>
      </c>
      <c r="AQ80" s="9" t="str">
        <f t="shared" si="70"/>
        <v>Ezra</v>
      </c>
      <c r="AR80" s="9" t="b">
        <f>IF(ISERROR(VLOOKUP(AM80,'Classes By People'!$A$2:$A$149,1,FALSE)), IF(LEN(AM80)=0,TRUE,FALSE),IF(ISERROR(VLOOKUP(AO80,'Classes By People'!$A$2:$A$149,1,FALSE)),IF(LEN(AO80)=0,TRUE,FALSE),IF(ISERROR(VLOOKUP(AQ80,'Classes By People'!$A$2:$A$149,1,FALSE)),IF(LEN(AQ80)=0,TRUE,FALSE),TRUE)))</f>
        <v>1</v>
      </c>
      <c r="AS80" s="10">
        <f t="shared" si="71"/>
        <v>0</v>
      </c>
      <c r="AT80" s="10">
        <f t="shared" si="72"/>
        <v>1</v>
      </c>
      <c r="AU80" s="10">
        <f t="shared" si="73"/>
        <v>1</v>
      </c>
      <c r="AV80" s="10">
        <f t="shared" si="74"/>
        <v>1</v>
      </c>
      <c r="AW80" s="10">
        <f t="shared" si="75"/>
        <v>1</v>
      </c>
      <c r="AX80" s="10" t="str">
        <f t="shared" si="76"/>
        <v>Water,Aquatics,Waterfront,24,0,1,1,1,1</v>
      </c>
    </row>
    <row r="81" spans="1:50" ht="33" customHeight="1">
      <c r="A81" s="32" t="s">
        <v>323</v>
      </c>
      <c r="B81" s="32" t="s">
        <v>434</v>
      </c>
      <c r="C81" s="32" t="s">
        <v>360</v>
      </c>
      <c r="D81" s="33">
        <v>6</v>
      </c>
      <c r="E81" s="34" t="s">
        <v>49</v>
      </c>
      <c r="F81" s="34"/>
      <c r="G81" s="34"/>
      <c r="H81" s="34"/>
      <c r="I81" s="34"/>
      <c r="J81" s="9" t="str">
        <f t="shared" si="77"/>
        <v>Boating</v>
      </c>
      <c r="K81" s="9">
        <f t="shared" si="78"/>
        <v>6</v>
      </c>
      <c r="L81" s="9">
        <f t="shared" si="79"/>
        <v>0</v>
      </c>
      <c r="M81" s="9">
        <f t="shared" si="80"/>
        <v>0</v>
      </c>
      <c r="N81" s="9">
        <f t="shared" si="81"/>
        <v>0</v>
      </c>
      <c r="O81" s="9" t="str">
        <f t="shared" si="46"/>
        <v>Clarissa</v>
      </c>
      <c r="P81" s="9" t="str">
        <f t="shared" si="47"/>
        <v>MelK</v>
      </c>
      <c r="Q81" s="9" t="str">
        <f t="shared" si="48"/>
        <v>MelK</v>
      </c>
      <c r="R81" s="9" t="str">
        <f t="shared" si="49"/>
        <v/>
      </c>
      <c r="S81" s="9" t="str">
        <f t="shared" si="50"/>
        <v/>
      </c>
      <c r="T81" s="9" t="b">
        <f>IF(ISERROR(VLOOKUP(O81,'Classes By People'!$A$2:$A$149,1,FALSE)), IF(LEN(O81)=0,TRUE,FALSE),IF(ISERROR(VLOOKUP(Q81,'Classes By People'!$A$2:$A$149,1,FALSE)),IF(LEN(Q81)=0,TRUE,FALSE),IF(ISERROR(VLOOKUP(S81,'Classes By People'!$A$2:$A$149,1,FALSE)),IF(LEN(S81)=0,TRUE,FALSE),TRUE)))</f>
        <v>1</v>
      </c>
      <c r="U81" s="9" t="str">
        <f t="shared" si="51"/>
        <v/>
      </c>
      <c r="V81" s="9" t="str">
        <f t="shared" si="52"/>
        <v/>
      </c>
      <c r="W81" s="9" t="str">
        <f t="shared" si="53"/>
        <v/>
      </c>
      <c r="X81" s="9" t="str">
        <f t="shared" si="54"/>
        <v/>
      </c>
      <c r="Y81" s="9" t="str">
        <f t="shared" si="55"/>
        <v/>
      </c>
      <c r="Z81" s="9" t="b">
        <f>IF(ISERROR(VLOOKUP(U81,'Classes By People'!$A$2:$A$149,1,FALSE)), IF(LEN(U81)=0,TRUE,FALSE),IF(ISERROR(VLOOKUP(W81,'Classes By People'!$A$2:$A$149,1,FALSE)),IF(LEN(W81)=0,TRUE,FALSE),IF(ISERROR(VLOOKUP(Y81,'Classes By People'!$A$2:$A$149,1,FALSE)),IF(LEN(Y81)=0,TRUE,FALSE),TRUE)))</f>
        <v>1</v>
      </c>
      <c r="AA81" s="9" t="str">
        <f t="shared" si="56"/>
        <v/>
      </c>
      <c r="AB81" s="9" t="str">
        <f t="shared" si="57"/>
        <v/>
      </c>
      <c r="AC81" s="9" t="str">
        <f t="shared" si="58"/>
        <v/>
      </c>
      <c r="AD81" s="9" t="str">
        <f t="shared" si="59"/>
        <v/>
      </c>
      <c r="AE81" s="9" t="str">
        <f t="shared" si="60"/>
        <v/>
      </c>
      <c r="AF81" s="9" t="b">
        <f>IF(ISERROR(VLOOKUP(AA81,'Classes By People'!$A$2:$A$149,1,FALSE)), IF(LEN(AA81)=0,TRUE,FALSE),IF(ISERROR(VLOOKUP(AC81,'Classes By People'!$A$2:$A$149,1,FALSE)),IF(LEN(AC81)=0,TRUE,FALSE),IF(ISERROR(VLOOKUP(AE81,'Classes By People'!$A$2:$A$149,1,FALSE)),IF(LEN(AE81)=0,TRUE,FALSE),TRUE)))</f>
        <v>1</v>
      </c>
      <c r="AG81" s="9" t="str">
        <f t="shared" si="61"/>
        <v/>
      </c>
      <c r="AH81" s="9" t="str">
        <f t="shared" si="62"/>
        <v/>
      </c>
      <c r="AI81" s="9" t="str">
        <f t="shared" si="63"/>
        <v/>
      </c>
      <c r="AJ81" s="9" t="str">
        <f t="shared" si="64"/>
        <v/>
      </c>
      <c r="AK81" s="9" t="str">
        <f t="shared" si="65"/>
        <v/>
      </c>
      <c r="AL81" s="9" t="b">
        <f>IF(ISERROR(VLOOKUP(AG81,'Classes By People'!$A$2:$A$149,1,FALSE)), IF(LEN(AG81)=0,TRUE,FALSE),IF(ISERROR(VLOOKUP(AI81,'Classes By People'!$A$2:$A$149,1,FALSE)),IF(LEN(AI81)=0,TRUE,FALSE),IF(ISERROR(VLOOKUP(AK81,'Classes By People'!$A$2:$A$149,1,FALSE)),IF(LEN(AK81)=0,TRUE,FALSE),TRUE)))</f>
        <v>1</v>
      </c>
      <c r="AM81" s="9" t="str">
        <f t="shared" si="66"/>
        <v/>
      </c>
      <c r="AN81" s="9" t="str">
        <f t="shared" si="67"/>
        <v/>
      </c>
      <c r="AO81" s="9" t="str">
        <f t="shared" si="68"/>
        <v/>
      </c>
      <c r="AP81" s="9" t="str">
        <f t="shared" si="69"/>
        <v/>
      </c>
      <c r="AQ81" s="9" t="str">
        <f t="shared" si="70"/>
        <v/>
      </c>
      <c r="AR81" s="9" t="b">
        <f>IF(ISERROR(VLOOKUP(AM81,'Classes By People'!$A$2:$A$149,1,FALSE)), IF(LEN(AM81)=0,TRUE,FALSE),IF(ISERROR(VLOOKUP(AO81,'Classes By People'!$A$2:$A$149,1,FALSE)),IF(LEN(AO81)=0,TRUE,FALSE),IF(ISERROR(VLOOKUP(AQ81,'Classes By People'!$A$2:$A$149,1,FALSE)),IF(LEN(AQ81)=0,TRUE,FALSE),TRUE)))</f>
        <v>1</v>
      </c>
      <c r="AS81" s="10">
        <f t="shared" si="71"/>
        <v>1</v>
      </c>
      <c r="AT81" s="10">
        <f t="shared" si="72"/>
        <v>0</v>
      </c>
      <c r="AU81" s="10">
        <f t="shared" si="73"/>
        <v>0</v>
      </c>
      <c r="AV81" s="10">
        <f t="shared" si="74"/>
        <v>0</v>
      </c>
      <c r="AW81" s="10">
        <f t="shared" si="75"/>
        <v>0</v>
      </c>
      <c r="AX81" s="10" t="str">
        <f t="shared" si="76"/>
        <v>Water,Boating,Lake,6,1,0,0,0,0</v>
      </c>
    </row>
    <row r="82" spans="1:50" ht="33" customHeight="1">
      <c r="A82" s="32" t="s">
        <v>323</v>
      </c>
      <c r="B82" s="32" t="s">
        <v>50</v>
      </c>
      <c r="C82" s="32" t="s">
        <v>360</v>
      </c>
      <c r="D82" s="33">
        <v>5</v>
      </c>
      <c r="E82" s="34" t="s">
        <v>51</v>
      </c>
      <c r="F82" s="34"/>
      <c r="G82" s="34"/>
      <c r="H82" s="34"/>
      <c r="I82" s="34"/>
      <c r="J82" s="9" t="str">
        <f t="shared" si="77"/>
        <v>Fishing</v>
      </c>
      <c r="K82" s="9">
        <f t="shared" si="78"/>
        <v>5</v>
      </c>
      <c r="L82" s="9">
        <f t="shared" si="79"/>
        <v>0</v>
      </c>
      <c r="M82" s="9">
        <f t="shared" si="80"/>
        <v>0</v>
      </c>
      <c r="N82" s="9">
        <f t="shared" si="81"/>
        <v>0</v>
      </c>
      <c r="O82" s="9" t="str">
        <f t="shared" si="46"/>
        <v>SeanP</v>
      </c>
      <c r="P82" s="9" t="str">
        <f t="shared" si="47"/>
        <v>Eric</v>
      </c>
      <c r="Q82" s="9" t="str">
        <f t="shared" si="48"/>
        <v>Eric</v>
      </c>
      <c r="R82" s="9" t="str">
        <f t="shared" si="49"/>
        <v/>
      </c>
      <c r="S82" s="9" t="str">
        <f t="shared" si="50"/>
        <v/>
      </c>
      <c r="T82" s="9" t="b">
        <f>IF(ISERROR(VLOOKUP(O82,'Classes By People'!$A$2:$A$149,1,FALSE)), IF(LEN(O82)=0,TRUE,FALSE),IF(ISERROR(VLOOKUP(Q82,'Classes By People'!$A$2:$A$149,1,FALSE)),IF(LEN(Q82)=0,TRUE,FALSE),IF(ISERROR(VLOOKUP(S82,'Classes By People'!$A$2:$A$149,1,FALSE)),IF(LEN(S82)=0,TRUE,FALSE),TRUE)))</f>
        <v>1</v>
      </c>
      <c r="U82" s="9" t="str">
        <f t="shared" si="51"/>
        <v/>
      </c>
      <c r="V82" s="9" t="str">
        <f t="shared" si="52"/>
        <v/>
      </c>
      <c r="W82" s="9" t="str">
        <f t="shared" si="53"/>
        <v/>
      </c>
      <c r="X82" s="9" t="str">
        <f t="shared" si="54"/>
        <v/>
      </c>
      <c r="Y82" s="9" t="str">
        <f t="shared" si="55"/>
        <v/>
      </c>
      <c r="Z82" s="9" t="b">
        <f>IF(ISERROR(VLOOKUP(U82,'Classes By People'!$A$2:$A$149,1,FALSE)), IF(LEN(U82)=0,TRUE,FALSE),IF(ISERROR(VLOOKUP(W82,'Classes By People'!$A$2:$A$149,1,FALSE)),IF(LEN(W82)=0,TRUE,FALSE),IF(ISERROR(VLOOKUP(Y82,'Classes By People'!$A$2:$A$149,1,FALSE)),IF(LEN(Y82)=0,TRUE,FALSE),TRUE)))</f>
        <v>1</v>
      </c>
      <c r="AA82" s="9" t="str">
        <f t="shared" si="56"/>
        <v/>
      </c>
      <c r="AB82" s="9" t="str">
        <f t="shared" si="57"/>
        <v/>
      </c>
      <c r="AC82" s="9" t="str">
        <f t="shared" si="58"/>
        <v/>
      </c>
      <c r="AD82" s="9" t="str">
        <f t="shared" si="59"/>
        <v/>
      </c>
      <c r="AE82" s="9" t="str">
        <f t="shared" si="60"/>
        <v/>
      </c>
      <c r="AF82" s="9" t="b">
        <f>IF(ISERROR(VLOOKUP(AA82,'Classes By People'!$A$2:$A$149,1,FALSE)), IF(LEN(AA82)=0,TRUE,FALSE),IF(ISERROR(VLOOKUP(AC82,'Classes By People'!$A$2:$A$149,1,FALSE)),IF(LEN(AC82)=0,TRUE,FALSE),IF(ISERROR(VLOOKUP(AE82,'Classes By People'!$A$2:$A$149,1,FALSE)),IF(LEN(AE82)=0,TRUE,FALSE),TRUE)))</f>
        <v>1</v>
      </c>
      <c r="AG82" s="9" t="str">
        <f t="shared" si="61"/>
        <v/>
      </c>
      <c r="AH82" s="9" t="str">
        <f t="shared" si="62"/>
        <v/>
      </c>
      <c r="AI82" s="9" t="str">
        <f t="shared" si="63"/>
        <v/>
      </c>
      <c r="AJ82" s="9" t="str">
        <f t="shared" si="64"/>
        <v/>
      </c>
      <c r="AK82" s="9" t="str">
        <f t="shared" si="65"/>
        <v/>
      </c>
      <c r="AL82" s="9" t="b">
        <f>IF(ISERROR(VLOOKUP(AG82,'Classes By People'!$A$2:$A$149,1,FALSE)), IF(LEN(AG82)=0,TRUE,FALSE),IF(ISERROR(VLOOKUP(AI82,'Classes By People'!$A$2:$A$149,1,FALSE)),IF(LEN(AI82)=0,TRUE,FALSE),IF(ISERROR(VLOOKUP(AK82,'Classes By People'!$A$2:$A$149,1,FALSE)),IF(LEN(AK82)=0,TRUE,FALSE),TRUE)))</f>
        <v>1</v>
      </c>
      <c r="AM82" s="9" t="str">
        <f t="shared" si="66"/>
        <v/>
      </c>
      <c r="AN82" s="9" t="str">
        <f t="shared" si="67"/>
        <v/>
      </c>
      <c r="AO82" s="9" t="str">
        <f t="shared" si="68"/>
        <v/>
      </c>
      <c r="AP82" s="9" t="str">
        <f t="shared" si="69"/>
        <v/>
      </c>
      <c r="AQ82" s="9" t="str">
        <f t="shared" si="70"/>
        <v/>
      </c>
      <c r="AR82" s="9" t="b">
        <f>IF(ISERROR(VLOOKUP(AM82,'Classes By People'!$A$2:$A$149,1,FALSE)), IF(LEN(AM82)=0,TRUE,FALSE),IF(ISERROR(VLOOKUP(AO82,'Classes By People'!$A$2:$A$149,1,FALSE)),IF(LEN(AO82)=0,TRUE,FALSE),IF(ISERROR(VLOOKUP(AQ82,'Classes By People'!$A$2:$A$149,1,FALSE)),IF(LEN(AQ82)=0,TRUE,FALSE),TRUE)))</f>
        <v>1</v>
      </c>
      <c r="AS82" s="10">
        <f t="shared" si="71"/>
        <v>1</v>
      </c>
      <c r="AT82" s="10">
        <f t="shared" si="72"/>
        <v>0</v>
      </c>
      <c r="AU82" s="10">
        <f t="shared" si="73"/>
        <v>0</v>
      </c>
      <c r="AV82" s="10">
        <f t="shared" si="74"/>
        <v>0</v>
      </c>
      <c r="AW82" s="10">
        <f t="shared" si="75"/>
        <v>0</v>
      </c>
      <c r="AX82" s="10" t="str">
        <f t="shared" si="76"/>
        <v>Water,Fishing,Lake,5,1,0,0,0,0</v>
      </c>
    </row>
    <row r="83" spans="1:50" ht="33" customHeight="1">
      <c r="A83" s="32"/>
      <c r="B83" s="32"/>
      <c r="C83" s="32"/>
      <c r="D83" s="33"/>
      <c r="E83" s="34"/>
      <c r="F83" s="34"/>
      <c r="G83" s="34"/>
      <c r="H83" s="34"/>
      <c r="I83" s="34"/>
      <c r="J83" s="9">
        <f t="shared" si="77"/>
        <v>0</v>
      </c>
      <c r="K83" s="9">
        <f t="shared" si="78"/>
        <v>0</v>
      </c>
      <c r="L83" s="9">
        <f t="shared" si="79"/>
        <v>0</v>
      </c>
      <c r="M83" s="9">
        <f t="shared" si="80"/>
        <v>0</v>
      </c>
      <c r="N83" s="9">
        <f t="shared" si="81"/>
        <v>0</v>
      </c>
      <c r="O83" s="9" t="str">
        <f t="shared" si="46"/>
        <v/>
      </c>
      <c r="P83" s="9" t="str">
        <f t="shared" si="47"/>
        <v/>
      </c>
      <c r="Q83" s="9" t="str">
        <f t="shared" si="48"/>
        <v/>
      </c>
      <c r="R83" s="9" t="str">
        <f t="shared" si="49"/>
        <v/>
      </c>
      <c r="S83" s="9" t="str">
        <f t="shared" si="50"/>
        <v/>
      </c>
      <c r="T83" s="9" t="b">
        <f>IF(ISERROR(VLOOKUP(O83,'Classes By People'!$A$2:$A$149,1,FALSE)), IF(LEN(O83)=0,TRUE,FALSE),IF(ISERROR(VLOOKUP(Q83,'Classes By People'!$A$2:$A$149,1,FALSE)),IF(LEN(Q83)=0,TRUE,FALSE),IF(ISERROR(VLOOKUP(S83,'Classes By People'!$A$2:$A$149,1,FALSE)),IF(LEN(S83)=0,TRUE,FALSE),TRUE)))</f>
        <v>1</v>
      </c>
      <c r="U83" s="9" t="str">
        <f t="shared" si="51"/>
        <v/>
      </c>
      <c r="V83" s="9" t="str">
        <f t="shared" si="52"/>
        <v/>
      </c>
      <c r="W83" s="9" t="str">
        <f t="shared" si="53"/>
        <v/>
      </c>
      <c r="X83" s="9" t="str">
        <f t="shared" si="54"/>
        <v/>
      </c>
      <c r="Y83" s="9" t="str">
        <f t="shared" si="55"/>
        <v/>
      </c>
      <c r="Z83" s="9" t="b">
        <f>IF(ISERROR(VLOOKUP(U83,'Classes By People'!$A$2:$A$149,1,FALSE)), IF(LEN(U83)=0,TRUE,FALSE),IF(ISERROR(VLOOKUP(W83,'Classes By People'!$A$2:$A$149,1,FALSE)),IF(LEN(W83)=0,TRUE,FALSE),IF(ISERROR(VLOOKUP(Y83,'Classes By People'!$A$2:$A$149,1,FALSE)),IF(LEN(Y83)=0,TRUE,FALSE),TRUE)))</f>
        <v>1</v>
      </c>
      <c r="AA83" s="9" t="str">
        <f t="shared" si="56"/>
        <v/>
      </c>
      <c r="AB83" s="9" t="str">
        <f t="shared" si="57"/>
        <v/>
      </c>
      <c r="AC83" s="9" t="str">
        <f t="shared" si="58"/>
        <v/>
      </c>
      <c r="AD83" s="9" t="str">
        <f t="shared" si="59"/>
        <v/>
      </c>
      <c r="AE83" s="9" t="str">
        <f t="shared" si="60"/>
        <v/>
      </c>
      <c r="AF83" s="9" t="b">
        <f>IF(ISERROR(VLOOKUP(AA83,'Classes By People'!$A$2:$A$149,1,FALSE)), IF(LEN(AA83)=0,TRUE,FALSE),IF(ISERROR(VLOOKUP(AC83,'Classes By People'!$A$2:$A$149,1,FALSE)),IF(LEN(AC83)=0,TRUE,FALSE),IF(ISERROR(VLOOKUP(AE83,'Classes By People'!$A$2:$A$149,1,FALSE)),IF(LEN(AE83)=0,TRUE,FALSE),TRUE)))</f>
        <v>1</v>
      </c>
      <c r="AG83" s="9" t="str">
        <f t="shared" si="61"/>
        <v/>
      </c>
      <c r="AH83" s="9" t="str">
        <f t="shared" si="62"/>
        <v/>
      </c>
      <c r="AI83" s="9" t="str">
        <f t="shared" si="63"/>
        <v/>
      </c>
      <c r="AJ83" s="9" t="str">
        <f t="shared" si="64"/>
        <v/>
      </c>
      <c r="AK83" s="9" t="str">
        <f t="shared" si="65"/>
        <v/>
      </c>
      <c r="AL83" s="9" t="b">
        <f>IF(ISERROR(VLOOKUP(AG83,'Classes By People'!$A$2:$A$149,1,FALSE)), IF(LEN(AG83)=0,TRUE,FALSE),IF(ISERROR(VLOOKUP(AI83,'Classes By People'!$A$2:$A$149,1,FALSE)),IF(LEN(AI83)=0,TRUE,FALSE),IF(ISERROR(VLOOKUP(AK83,'Classes By People'!$A$2:$A$149,1,FALSE)),IF(LEN(AK83)=0,TRUE,FALSE),TRUE)))</f>
        <v>1</v>
      </c>
      <c r="AM83" s="9" t="str">
        <f t="shared" si="66"/>
        <v/>
      </c>
      <c r="AN83" s="9" t="str">
        <f t="shared" si="67"/>
        <v/>
      </c>
      <c r="AO83" s="9" t="str">
        <f t="shared" si="68"/>
        <v/>
      </c>
      <c r="AP83" s="9" t="str">
        <f t="shared" si="69"/>
        <v/>
      </c>
      <c r="AQ83" s="9" t="str">
        <f t="shared" si="70"/>
        <v/>
      </c>
      <c r="AR83" s="9" t="b">
        <f>IF(ISERROR(VLOOKUP(AM83,'Classes By People'!$A$2:$A$149,1,FALSE)), IF(LEN(AM83)=0,TRUE,FALSE),IF(ISERROR(VLOOKUP(AO83,'Classes By People'!$A$2:$A$149,1,FALSE)),IF(LEN(AO83)=0,TRUE,FALSE),IF(ISERROR(VLOOKUP(AQ83,'Classes By People'!$A$2:$A$149,1,FALSE)),IF(LEN(AQ83)=0,TRUE,FALSE),TRUE)))</f>
        <v>1</v>
      </c>
      <c r="AS83" s="10">
        <f t="shared" si="71"/>
        <v>0</v>
      </c>
      <c r="AT83" s="10">
        <f t="shared" si="72"/>
        <v>0</v>
      </c>
      <c r="AU83" s="10">
        <f t="shared" si="73"/>
        <v>0</v>
      </c>
      <c r="AV83" s="10">
        <f t="shared" si="74"/>
        <v>0</v>
      </c>
      <c r="AW83" s="10">
        <f t="shared" si="75"/>
        <v>0</v>
      </c>
      <c r="AX83" s="10" t="str">
        <f t="shared" si="76"/>
        <v>,,,,0,0,0,0,0</v>
      </c>
    </row>
    <row r="84" spans="1:50" ht="33" customHeight="1">
      <c r="A84" s="32"/>
      <c r="B84" s="32"/>
      <c r="C84" s="32"/>
      <c r="D84" s="33"/>
      <c r="E84" s="34"/>
      <c r="F84" s="34"/>
      <c r="G84" s="34"/>
      <c r="H84" s="34"/>
      <c r="I84" s="34"/>
      <c r="J84" s="9">
        <f t="shared" si="77"/>
        <v>0</v>
      </c>
      <c r="K84" s="9">
        <f t="shared" si="78"/>
        <v>0</v>
      </c>
      <c r="L84" s="9">
        <f t="shared" si="79"/>
        <v>0</v>
      </c>
      <c r="M84" s="9">
        <f t="shared" si="80"/>
        <v>0</v>
      </c>
      <c r="N84" s="9">
        <f t="shared" si="81"/>
        <v>0</v>
      </c>
      <c r="O84" s="9" t="str">
        <f t="shared" si="46"/>
        <v/>
      </c>
      <c r="P84" s="9" t="str">
        <f t="shared" si="47"/>
        <v/>
      </c>
      <c r="Q84" s="9" t="str">
        <f t="shared" si="48"/>
        <v/>
      </c>
      <c r="R84" s="9" t="str">
        <f t="shared" si="49"/>
        <v/>
      </c>
      <c r="S84" s="9" t="str">
        <f t="shared" si="50"/>
        <v/>
      </c>
      <c r="T84" s="9" t="b">
        <f>IF(ISERROR(VLOOKUP(O84,'Classes By People'!$A$2:$A$149,1,FALSE)), IF(LEN(O84)=0,TRUE,FALSE),IF(ISERROR(VLOOKUP(Q84,'Classes By People'!$A$2:$A$149,1,FALSE)),IF(LEN(Q84)=0,TRUE,FALSE),IF(ISERROR(VLOOKUP(S84,'Classes By People'!$A$2:$A$149,1,FALSE)),IF(LEN(S84)=0,TRUE,FALSE),TRUE)))</f>
        <v>1</v>
      </c>
      <c r="U84" s="9" t="str">
        <f t="shared" ref="U84:U113" si="82">IF(ISBLANK(F84),"",IF(ISERROR(SEARCH(" ",F84)), F84, TRIM(MID(F84,1,SEARCH(" ",F84)))))</f>
        <v/>
      </c>
      <c r="V84" s="9" t="str">
        <f t="shared" ref="V84:V113" si="83">IF(ISERROR(SEARCH(" ",F84)),"",RIGHT(F84,LEN(F84)-SEARCH(" ",F84)))</f>
        <v/>
      </c>
      <c r="W84" s="9" t="str">
        <f t="shared" ref="W84:W113" si="84">IF(ISERROR(SEARCH(" ",V84)), V84, TRIM(MID(V84,1,SEARCH(" ",V84))))</f>
        <v/>
      </c>
      <c r="X84" s="9" t="str">
        <f t="shared" ref="X84:X113" si="85">IF(ISERROR(SEARCH(" ",V84)),"",RIGHT(V84,LEN(V84)-SEARCH(" ",V84)))</f>
        <v/>
      </c>
      <c r="Y84" s="9" t="str">
        <f t="shared" ref="Y84:Y113" si="86">IF(ISERROR(SEARCH(" ",X84)), X84, TRIM(MID(X84,1,SEARCH(" ",X84))))</f>
        <v/>
      </c>
      <c r="Z84" s="9" t="b">
        <f>IF(ISERROR(VLOOKUP(U84,'Classes By People'!$A$2:$A$149,1,FALSE)), IF(LEN(U84)=0,TRUE,FALSE),IF(ISERROR(VLOOKUP(W84,'Classes By People'!$A$2:$A$149,1,FALSE)),IF(LEN(W84)=0,TRUE,FALSE),IF(ISERROR(VLOOKUP(Y84,'Classes By People'!$A$2:$A$149,1,FALSE)),IF(LEN(Y84)=0,TRUE,FALSE),TRUE)))</f>
        <v>1</v>
      </c>
      <c r="AA84" s="9" t="str">
        <f t="shared" ref="AA84:AA113" si="87">IF(ISBLANK(G84),"",IF(ISERROR(SEARCH(" ",G84)), G84, TRIM(MID(G84,1,SEARCH(" ",G84)))))</f>
        <v/>
      </c>
      <c r="AB84" s="9" t="str">
        <f t="shared" ref="AB84:AB113" si="88">IF(ISERROR(SEARCH(" ",G84)),"",RIGHT(G84,LEN(G84)-SEARCH(" ",G84)))</f>
        <v/>
      </c>
      <c r="AC84" s="9" t="str">
        <f t="shared" ref="AC84:AC113" si="89">IF(ISERROR(SEARCH(" ",AB84)), AB84, TRIM(MID(AB84,1,SEARCH(" ",AB84))))</f>
        <v/>
      </c>
      <c r="AD84" s="9" t="str">
        <f t="shared" ref="AD84:AD113" si="90">IF(ISERROR(SEARCH(" ",AB84)),"",RIGHT(AB84,LEN(AB84)-SEARCH(" ",AB84)))</f>
        <v/>
      </c>
      <c r="AE84" s="9" t="str">
        <f t="shared" ref="AE84:AE113" si="91">IF(ISERROR(SEARCH(" ",AD84)), AD84, TRIM(MID(AD84,1,SEARCH(" ",AD84))))</f>
        <v/>
      </c>
      <c r="AF84" s="9" t="b">
        <f>IF(ISERROR(VLOOKUP(AA84,'Classes By People'!$A$2:$A$149,1,FALSE)), IF(LEN(AA84)=0,TRUE,FALSE),IF(ISERROR(VLOOKUP(AC84,'Classes By People'!$A$2:$A$149,1,FALSE)),IF(LEN(AC84)=0,TRUE,FALSE),IF(ISERROR(VLOOKUP(AE84,'Classes By People'!$A$2:$A$149,1,FALSE)),IF(LEN(AE84)=0,TRUE,FALSE),TRUE)))</f>
        <v>1</v>
      </c>
      <c r="AG84" s="9" t="str">
        <f t="shared" ref="AG84:AG113" si="92">IF(ISBLANK(H84),"",IF(ISERROR(SEARCH(" ",H84)), H84, TRIM(MID(H84,1,SEARCH(" ",H84)))))</f>
        <v/>
      </c>
      <c r="AH84" s="9" t="str">
        <f t="shared" ref="AH84:AH113" si="93">IF(ISERROR(SEARCH(" ",H84)),"",RIGHT(H84,LEN(H84)-SEARCH(" ",H84)))</f>
        <v/>
      </c>
      <c r="AI84" s="9" t="str">
        <f t="shared" ref="AI84:AI113" si="94">IF(ISERROR(SEARCH(" ",AH84)), AH84, TRIM(MID(AH84,1,SEARCH(" ",AH84))))</f>
        <v/>
      </c>
      <c r="AJ84" s="9" t="str">
        <f t="shared" ref="AJ84:AJ113" si="95">IF(ISERROR(SEARCH(" ",AH84)),"",RIGHT(AH84,LEN(AH84)-SEARCH(" ",AH84)))</f>
        <v/>
      </c>
      <c r="AK84" s="9" t="str">
        <f t="shared" ref="AK84:AK113" si="96">IF(ISERROR(SEARCH(" ",AJ84)), AJ84, TRIM(MID(AJ84,1,SEARCH(" ",AJ84))))</f>
        <v/>
      </c>
      <c r="AL84" s="9" t="b">
        <f>IF(ISERROR(VLOOKUP(AG84,'Classes By People'!$A$2:$A$149,1,FALSE)), IF(LEN(AG84)=0,TRUE,FALSE),IF(ISERROR(VLOOKUP(AI84,'Classes By People'!$A$2:$A$149,1,FALSE)),IF(LEN(AI84)=0,TRUE,FALSE),IF(ISERROR(VLOOKUP(AK84,'Classes By People'!$A$2:$A$149,1,FALSE)),IF(LEN(AK84)=0,TRUE,FALSE),TRUE)))</f>
        <v>1</v>
      </c>
      <c r="AM84" s="9" t="str">
        <f t="shared" ref="AM84:AM113" si="97">IF(ISBLANK(I84),"",IF(ISERROR(SEARCH(" ",I84)), I84, TRIM(MID(I84,1,SEARCH(" ",I84)))))</f>
        <v/>
      </c>
      <c r="AN84" s="9" t="str">
        <f t="shared" ref="AN84:AN113" si="98">IF(ISERROR(SEARCH(" ",I84)),"",RIGHT(I84,LEN(I84)-SEARCH(" ",I84)))</f>
        <v/>
      </c>
      <c r="AO84" s="9" t="str">
        <f t="shared" ref="AO84:AO113" si="99">IF(ISERROR(SEARCH(" ",AN84)), AN84, TRIM(MID(AN84,1,SEARCH(" ",AN84))))</f>
        <v/>
      </c>
      <c r="AP84" s="9" t="str">
        <f t="shared" ref="AP84:AP113" si="100">IF(ISERROR(SEARCH(" ",AN84)),"",RIGHT(AN84,LEN(AN84)-SEARCH(" ",AN84)))</f>
        <v/>
      </c>
      <c r="AQ84" s="9" t="str">
        <f t="shared" ref="AQ84:AQ113" si="101">IF(ISERROR(SEARCH(" ",AP84)), AP84, TRIM(MID(AP84,1,SEARCH(" ",AP84))))</f>
        <v/>
      </c>
      <c r="AR84" s="9" t="b">
        <f>IF(ISERROR(VLOOKUP(AM84,'Classes By People'!$A$2:$A$149,1,FALSE)), IF(LEN(AM84)=0,TRUE,FALSE),IF(ISERROR(VLOOKUP(AO84,'Classes By People'!$A$2:$A$149,1,FALSE)),IF(LEN(AO84)=0,TRUE,FALSE),IF(ISERROR(VLOOKUP(AQ84,'Classes By People'!$A$2:$A$149,1,FALSE)),IF(LEN(AQ84)=0,TRUE,FALSE),TRUE)))</f>
        <v>1</v>
      </c>
      <c r="AS84" s="10">
        <f t="shared" ref="AS84:AS113" si="102">IF(ISBLANK(E84),0,IF(ISNUMBER(SEARCH("M!",E84)),2,1))</f>
        <v>0</v>
      </c>
      <c r="AT84" s="10">
        <f t="shared" ref="AT84:AT113" si="103">IF(ISBLANK(F84),0,IF(ISNUMBER(SEARCH("M!",F84)),2,1))</f>
        <v>0</v>
      </c>
      <c r="AU84" s="10">
        <f t="shared" ref="AU84:AU113" si="104">IF(ISBLANK(G84),0,IF(ISNUMBER(SEARCH("M!",G84)),2,1))</f>
        <v>0</v>
      </c>
      <c r="AV84" s="10">
        <f t="shared" ref="AV84:AV113" si="105">IF(ISBLANK(H84),0,IF(ISNUMBER(SEARCH("M!",H84)),2,1))</f>
        <v>0</v>
      </c>
      <c r="AW84" s="10">
        <f t="shared" ref="AW84:AW113" si="106">IF(ISBLANK(I84),0,IF(ISNUMBER(SEARCH("M!",I84)),2,1))</f>
        <v>0</v>
      </c>
      <c r="AX84" s="10" t="str">
        <f t="shared" ref="AX84:AX113" si="107">CONCATENATE(A84,",",B84,",",C84,",",D84,",",AS84,",",AT84,",",AU84,",",AV84,",",AW84)</f>
        <v>,,,,0,0,0,0,0</v>
      </c>
    </row>
    <row r="85" spans="1:50" ht="33" customHeight="1">
      <c r="A85" s="32"/>
      <c r="B85" s="32"/>
      <c r="C85" s="32"/>
      <c r="D85" s="33"/>
      <c r="E85" s="34"/>
      <c r="F85" s="34"/>
      <c r="G85" s="34"/>
      <c r="H85" s="34"/>
      <c r="I85" s="34"/>
      <c r="J85" s="9">
        <f t="shared" si="77"/>
        <v>0</v>
      </c>
      <c r="K85" s="9">
        <f t="shared" si="78"/>
        <v>0</v>
      </c>
      <c r="L85" s="9">
        <f t="shared" si="79"/>
        <v>0</v>
      </c>
      <c r="M85" s="9">
        <f t="shared" si="80"/>
        <v>0</v>
      </c>
      <c r="N85" s="9">
        <f t="shared" si="81"/>
        <v>0</v>
      </c>
      <c r="O85" s="9" t="str">
        <f t="shared" si="46"/>
        <v/>
      </c>
      <c r="P85" s="9" t="str">
        <f t="shared" si="47"/>
        <v/>
      </c>
      <c r="Q85" s="9" t="str">
        <f t="shared" si="48"/>
        <v/>
      </c>
      <c r="R85" s="9" t="str">
        <f t="shared" si="49"/>
        <v/>
      </c>
      <c r="S85" s="9" t="str">
        <f t="shared" si="50"/>
        <v/>
      </c>
      <c r="T85" s="9" t="b">
        <f>IF(ISERROR(VLOOKUP(O85,'Classes By People'!$A$2:$A$149,1,FALSE)), IF(LEN(O85)=0,TRUE,FALSE),IF(ISERROR(VLOOKUP(Q85,'Classes By People'!$A$2:$A$149,1,FALSE)),IF(LEN(Q85)=0,TRUE,FALSE),IF(ISERROR(VLOOKUP(S85,'Classes By People'!$A$2:$A$149,1,FALSE)),IF(LEN(S85)=0,TRUE,FALSE),TRUE)))</f>
        <v>1</v>
      </c>
      <c r="U85" s="9" t="str">
        <f t="shared" si="82"/>
        <v/>
      </c>
      <c r="V85" s="9" t="str">
        <f t="shared" si="83"/>
        <v/>
      </c>
      <c r="W85" s="9" t="str">
        <f t="shared" si="84"/>
        <v/>
      </c>
      <c r="X85" s="9" t="str">
        <f t="shared" si="85"/>
        <v/>
      </c>
      <c r="Y85" s="9" t="str">
        <f t="shared" si="86"/>
        <v/>
      </c>
      <c r="Z85" s="9" t="b">
        <f>IF(ISERROR(VLOOKUP(U85,'Classes By People'!$A$2:$A$149,1,FALSE)), IF(LEN(U85)=0,TRUE,FALSE),IF(ISERROR(VLOOKUP(W85,'Classes By People'!$A$2:$A$149,1,FALSE)),IF(LEN(W85)=0,TRUE,FALSE),IF(ISERROR(VLOOKUP(Y85,'Classes By People'!$A$2:$A$149,1,FALSE)),IF(LEN(Y85)=0,TRUE,FALSE),TRUE)))</f>
        <v>1</v>
      </c>
      <c r="AA85" s="9" t="str">
        <f t="shared" si="87"/>
        <v/>
      </c>
      <c r="AB85" s="9" t="str">
        <f t="shared" si="88"/>
        <v/>
      </c>
      <c r="AC85" s="9" t="str">
        <f t="shared" si="89"/>
        <v/>
      </c>
      <c r="AD85" s="9" t="str">
        <f t="shared" si="90"/>
        <v/>
      </c>
      <c r="AE85" s="9" t="str">
        <f t="shared" si="91"/>
        <v/>
      </c>
      <c r="AF85" s="9" t="b">
        <f>IF(ISERROR(VLOOKUP(AA85,'Classes By People'!$A$2:$A$149,1,FALSE)), IF(LEN(AA85)=0,TRUE,FALSE),IF(ISERROR(VLOOKUP(AC85,'Classes By People'!$A$2:$A$149,1,FALSE)),IF(LEN(AC85)=0,TRUE,FALSE),IF(ISERROR(VLOOKUP(AE85,'Classes By People'!$A$2:$A$149,1,FALSE)),IF(LEN(AE85)=0,TRUE,FALSE),TRUE)))</f>
        <v>1</v>
      </c>
      <c r="AG85" s="9" t="str">
        <f t="shared" si="92"/>
        <v/>
      </c>
      <c r="AH85" s="9" t="str">
        <f t="shared" si="93"/>
        <v/>
      </c>
      <c r="AI85" s="9" t="str">
        <f t="shared" si="94"/>
        <v/>
      </c>
      <c r="AJ85" s="9" t="str">
        <f t="shared" si="95"/>
        <v/>
      </c>
      <c r="AK85" s="9" t="str">
        <f t="shared" si="96"/>
        <v/>
      </c>
      <c r="AL85" s="9" t="b">
        <f>IF(ISERROR(VLOOKUP(AG85,'Classes By People'!$A$2:$A$149,1,FALSE)), IF(LEN(AG85)=0,TRUE,FALSE),IF(ISERROR(VLOOKUP(AI85,'Classes By People'!$A$2:$A$149,1,FALSE)),IF(LEN(AI85)=0,TRUE,FALSE),IF(ISERROR(VLOOKUP(AK85,'Classes By People'!$A$2:$A$149,1,FALSE)),IF(LEN(AK85)=0,TRUE,FALSE),TRUE)))</f>
        <v>1</v>
      </c>
      <c r="AM85" s="9" t="str">
        <f t="shared" si="97"/>
        <v/>
      </c>
      <c r="AN85" s="9" t="str">
        <f t="shared" si="98"/>
        <v/>
      </c>
      <c r="AO85" s="9" t="str">
        <f t="shared" si="99"/>
        <v/>
      </c>
      <c r="AP85" s="9" t="str">
        <f t="shared" si="100"/>
        <v/>
      </c>
      <c r="AQ85" s="9" t="str">
        <f t="shared" si="101"/>
        <v/>
      </c>
      <c r="AR85" s="9" t="b">
        <f>IF(ISERROR(VLOOKUP(AM85,'Classes By People'!$A$2:$A$149,1,FALSE)), IF(LEN(AM85)=0,TRUE,FALSE),IF(ISERROR(VLOOKUP(AO85,'Classes By People'!$A$2:$A$149,1,FALSE)),IF(LEN(AO85)=0,TRUE,FALSE),IF(ISERROR(VLOOKUP(AQ85,'Classes By People'!$A$2:$A$149,1,FALSE)),IF(LEN(AQ85)=0,TRUE,FALSE),TRUE)))</f>
        <v>1</v>
      </c>
      <c r="AS85" s="10">
        <f t="shared" si="102"/>
        <v>0</v>
      </c>
      <c r="AT85" s="10">
        <f t="shared" si="103"/>
        <v>0</v>
      </c>
      <c r="AU85" s="10">
        <f t="shared" si="104"/>
        <v>0</v>
      </c>
      <c r="AV85" s="10">
        <f t="shared" si="105"/>
        <v>0</v>
      </c>
      <c r="AW85" s="10">
        <f t="shared" si="106"/>
        <v>0</v>
      </c>
      <c r="AX85" s="10" t="str">
        <f t="shared" si="107"/>
        <v>,,,,0,0,0,0,0</v>
      </c>
    </row>
    <row r="86" spans="1:50" ht="33" customHeight="1">
      <c r="A86" s="32"/>
      <c r="B86" s="32"/>
      <c r="C86" s="32"/>
      <c r="D86" s="33"/>
      <c r="E86" s="34"/>
      <c r="F86" s="34"/>
      <c r="G86" s="34"/>
      <c r="H86" s="34"/>
      <c r="I86" s="34"/>
      <c r="J86" s="9">
        <f t="shared" si="77"/>
        <v>0</v>
      </c>
      <c r="K86" s="9">
        <f t="shared" si="78"/>
        <v>0</v>
      </c>
      <c r="L86" s="9">
        <f t="shared" si="79"/>
        <v>0</v>
      </c>
      <c r="M86" s="9">
        <f t="shared" si="80"/>
        <v>0</v>
      </c>
      <c r="N86" s="9">
        <f t="shared" si="81"/>
        <v>0</v>
      </c>
      <c r="O86" s="9" t="str">
        <f t="shared" si="46"/>
        <v/>
      </c>
      <c r="P86" s="9" t="str">
        <f t="shared" si="47"/>
        <v/>
      </c>
      <c r="Q86" s="9" t="str">
        <f t="shared" si="48"/>
        <v/>
      </c>
      <c r="R86" s="9" t="str">
        <f t="shared" si="49"/>
        <v/>
      </c>
      <c r="S86" s="9" t="str">
        <f t="shared" si="50"/>
        <v/>
      </c>
      <c r="T86" s="9" t="b">
        <f>IF(ISERROR(VLOOKUP(O86,'Classes By People'!$A$2:$A$149,1,FALSE)), IF(LEN(O86)=0,TRUE,FALSE),IF(ISERROR(VLOOKUP(Q86,'Classes By People'!$A$2:$A$149,1,FALSE)),IF(LEN(Q86)=0,TRUE,FALSE),IF(ISERROR(VLOOKUP(S86,'Classes By People'!$A$2:$A$149,1,FALSE)),IF(LEN(S86)=0,TRUE,FALSE),TRUE)))</f>
        <v>1</v>
      </c>
      <c r="U86" s="9" t="str">
        <f t="shared" si="82"/>
        <v/>
      </c>
      <c r="V86" s="9" t="str">
        <f t="shared" si="83"/>
        <v/>
      </c>
      <c r="W86" s="9" t="str">
        <f t="shared" si="84"/>
        <v/>
      </c>
      <c r="X86" s="9" t="str">
        <f t="shared" si="85"/>
        <v/>
      </c>
      <c r="Y86" s="9" t="str">
        <f t="shared" si="86"/>
        <v/>
      </c>
      <c r="Z86" s="9" t="b">
        <f>IF(ISERROR(VLOOKUP(U86,'Classes By People'!$A$2:$A$149,1,FALSE)), IF(LEN(U86)=0,TRUE,FALSE),IF(ISERROR(VLOOKUP(W86,'Classes By People'!$A$2:$A$149,1,FALSE)),IF(LEN(W86)=0,TRUE,FALSE),IF(ISERROR(VLOOKUP(Y86,'Classes By People'!$A$2:$A$149,1,FALSE)),IF(LEN(Y86)=0,TRUE,FALSE),TRUE)))</f>
        <v>1</v>
      </c>
      <c r="AA86" s="9" t="str">
        <f t="shared" si="87"/>
        <v/>
      </c>
      <c r="AB86" s="9" t="str">
        <f t="shared" si="88"/>
        <v/>
      </c>
      <c r="AC86" s="9" t="str">
        <f t="shared" si="89"/>
        <v/>
      </c>
      <c r="AD86" s="9" t="str">
        <f t="shared" si="90"/>
        <v/>
      </c>
      <c r="AE86" s="9" t="str">
        <f t="shared" si="91"/>
        <v/>
      </c>
      <c r="AF86" s="9" t="b">
        <f>IF(ISERROR(VLOOKUP(AA86,'Classes By People'!$A$2:$A$149,1,FALSE)), IF(LEN(AA86)=0,TRUE,FALSE),IF(ISERROR(VLOOKUP(AC86,'Classes By People'!$A$2:$A$149,1,FALSE)),IF(LEN(AC86)=0,TRUE,FALSE),IF(ISERROR(VLOOKUP(AE86,'Classes By People'!$A$2:$A$149,1,FALSE)),IF(LEN(AE86)=0,TRUE,FALSE),TRUE)))</f>
        <v>1</v>
      </c>
      <c r="AG86" s="9" t="str">
        <f t="shared" si="92"/>
        <v/>
      </c>
      <c r="AH86" s="9" t="str">
        <f t="shared" si="93"/>
        <v/>
      </c>
      <c r="AI86" s="9" t="str">
        <f t="shared" si="94"/>
        <v/>
      </c>
      <c r="AJ86" s="9" t="str">
        <f t="shared" si="95"/>
        <v/>
      </c>
      <c r="AK86" s="9" t="str">
        <f t="shared" si="96"/>
        <v/>
      </c>
      <c r="AL86" s="9" t="b">
        <f>IF(ISERROR(VLOOKUP(AG86,'Classes By People'!$A$2:$A$149,1,FALSE)), IF(LEN(AG86)=0,TRUE,FALSE),IF(ISERROR(VLOOKUP(AI86,'Classes By People'!$A$2:$A$149,1,FALSE)),IF(LEN(AI86)=0,TRUE,FALSE),IF(ISERROR(VLOOKUP(AK86,'Classes By People'!$A$2:$A$149,1,FALSE)),IF(LEN(AK86)=0,TRUE,FALSE),TRUE)))</f>
        <v>1</v>
      </c>
      <c r="AM86" s="9" t="str">
        <f t="shared" si="97"/>
        <v/>
      </c>
      <c r="AN86" s="9" t="str">
        <f t="shared" si="98"/>
        <v/>
      </c>
      <c r="AO86" s="9" t="str">
        <f t="shared" si="99"/>
        <v/>
      </c>
      <c r="AP86" s="9" t="str">
        <f t="shared" si="100"/>
        <v/>
      </c>
      <c r="AQ86" s="9" t="str">
        <f t="shared" si="101"/>
        <v/>
      </c>
      <c r="AR86" s="9" t="b">
        <f>IF(ISERROR(VLOOKUP(AM86,'Classes By People'!$A$2:$A$149,1,FALSE)), IF(LEN(AM86)=0,TRUE,FALSE),IF(ISERROR(VLOOKUP(AO86,'Classes By People'!$A$2:$A$149,1,FALSE)),IF(LEN(AO86)=0,TRUE,FALSE),IF(ISERROR(VLOOKUP(AQ86,'Classes By People'!$A$2:$A$149,1,FALSE)),IF(LEN(AQ86)=0,TRUE,FALSE),TRUE)))</f>
        <v>1</v>
      </c>
      <c r="AS86" s="10">
        <f t="shared" si="102"/>
        <v>0</v>
      </c>
      <c r="AT86" s="10">
        <f t="shared" si="103"/>
        <v>0</v>
      </c>
      <c r="AU86" s="10">
        <f t="shared" si="104"/>
        <v>0</v>
      </c>
      <c r="AV86" s="10">
        <f t="shared" si="105"/>
        <v>0</v>
      </c>
      <c r="AW86" s="10">
        <f t="shared" si="106"/>
        <v>0</v>
      </c>
      <c r="AX86" s="10" t="str">
        <f t="shared" si="107"/>
        <v>,,,,0,0,0,0,0</v>
      </c>
    </row>
    <row r="87" spans="1:50" ht="33" customHeight="1">
      <c r="A87" s="32"/>
      <c r="B87" s="32"/>
      <c r="C87" s="32"/>
      <c r="D87" s="33"/>
      <c r="E87" s="34"/>
      <c r="F87" s="34"/>
      <c r="G87" s="34"/>
      <c r="H87" s="34"/>
      <c r="I87" s="34"/>
      <c r="J87" s="9">
        <f t="shared" si="77"/>
        <v>0</v>
      </c>
      <c r="K87" s="9">
        <f t="shared" si="78"/>
        <v>0</v>
      </c>
      <c r="L87" s="9">
        <f t="shared" si="79"/>
        <v>0</v>
      </c>
      <c r="M87" s="9">
        <f t="shared" si="80"/>
        <v>0</v>
      </c>
      <c r="N87" s="9">
        <f t="shared" si="81"/>
        <v>0</v>
      </c>
      <c r="O87" s="9" t="str">
        <f t="shared" si="46"/>
        <v/>
      </c>
      <c r="P87" s="9" t="str">
        <f t="shared" si="47"/>
        <v/>
      </c>
      <c r="Q87" s="9" t="str">
        <f t="shared" si="48"/>
        <v/>
      </c>
      <c r="R87" s="9" t="str">
        <f t="shared" si="49"/>
        <v/>
      </c>
      <c r="S87" s="9" t="str">
        <f t="shared" si="50"/>
        <v/>
      </c>
      <c r="T87" s="9" t="b">
        <f>IF(ISERROR(VLOOKUP(O87,'Classes By People'!$A$2:$A$149,1,FALSE)), IF(LEN(O87)=0,TRUE,FALSE),IF(ISERROR(VLOOKUP(Q87,'Classes By People'!$A$2:$A$149,1,FALSE)),IF(LEN(Q87)=0,TRUE,FALSE),IF(ISERROR(VLOOKUP(S87,'Classes By People'!$A$2:$A$149,1,FALSE)),IF(LEN(S87)=0,TRUE,FALSE),TRUE)))</f>
        <v>1</v>
      </c>
      <c r="U87" s="9" t="str">
        <f t="shared" si="82"/>
        <v/>
      </c>
      <c r="V87" s="9" t="str">
        <f t="shared" si="83"/>
        <v/>
      </c>
      <c r="W87" s="9" t="str">
        <f t="shared" si="84"/>
        <v/>
      </c>
      <c r="X87" s="9" t="str">
        <f t="shared" si="85"/>
        <v/>
      </c>
      <c r="Y87" s="9" t="str">
        <f t="shared" si="86"/>
        <v/>
      </c>
      <c r="Z87" s="9" t="b">
        <f>IF(ISERROR(VLOOKUP(U87,'Classes By People'!$A$2:$A$149,1,FALSE)), IF(LEN(U87)=0,TRUE,FALSE),IF(ISERROR(VLOOKUP(W87,'Classes By People'!$A$2:$A$149,1,FALSE)),IF(LEN(W87)=0,TRUE,FALSE),IF(ISERROR(VLOOKUP(Y87,'Classes By People'!$A$2:$A$149,1,FALSE)),IF(LEN(Y87)=0,TRUE,FALSE),TRUE)))</f>
        <v>1</v>
      </c>
      <c r="AA87" s="9" t="str">
        <f t="shared" si="87"/>
        <v/>
      </c>
      <c r="AB87" s="9" t="str">
        <f t="shared" si="88"/>
        <v/>
      </c>
      <c r="AC87" s="9" t="str">
        <f t="shared" si="89"/>
        <v/>
      </c>
      <c r="AD87" s="9" t="str">
        <f t="shared" si="90"/>
        <v/>
      </c>
      <c r="AE87" s="9" t="str">
        <f t="shared" si="91"/>
        <v/>
      </c>
      <c r="AF87" s="9" t="b">
        <f>IF(ISERROR(VLOOKUP(AA87,'Classes By People'!$A$2:$A$149,1,FALSE)), IF(LEN(AA87)=0,TRUE,FALSE),IF(ISERROR(VLOOKUP(AC87,'Classes By People'!$A$2:$A$149,1,FALSE)),IF(LEN(AC87)=0,TRUE,FALSE),IF(ISERROR(VLOOKUP(AE87,'Classes By People'!$A$2:$A$149,1,FALSE)),IF(LEN(AE87)=0,TRUE,FALSE),TRUE)))</f>
        <v>1</v>
      </c>
      <c r="AG87" s="9" t="str">
        <f t="shared" si="92"/>
        <v/>
      </c>
      <c r="AH87" s="9" t="str">
        <f t="shared" si="93"/>
        <v/>
      </c>
      <c r="AI87" s="9" t="str">
        <f t="shared" si="94"/>
        <v/>
      </c>
      <c r="AJ87" s="9" t="str">
        <f t="shared" si="95"/>
        <v/>
      </c>
      <c r="AK87" s="9" t="str">
        <f t="shared" si="96"/>
        <v/>
      </c>
      <c r="AL87" s="9" t="b">
        <f>IF(ISERROR(VLOOKUP(AG87,'Classes By People'!$A$2:$A$149,1,FALSE)), IF(LEN(AG87)=0,TRUE,FALSE),IF(ISERROR(VLOOKUP(AI87,'Classes By People'!$A$2:$A$149,1,FALSE)),IF(LEN(AI87)=0,TRUE,FALSE),IF(ISERROR(VLOOKUP(AK87,'Classes By People'!$A$2:$A$149,1,FALSE)),IF(LEN(AK87)=0,TRUE,FALSE),TRUE)))</f>
        <v>1</v>
      </c>
      <c r="AM87" s="9" t="str">
        <f t="shared" si="97"/>
        <v/>
      </c>
      <c r="AN87" s="9" t="str">
        <f t="shared" si="98"/>
        <v/>
      </c>
      <c r="AO87" s="9" t="str">
        <f t="shared" si="99"/>
        <v/>
      </c>
      <c r="AP87" s="9" t="str">
        <f t="shared" si="100"/>
        <v/>
      </c>
      <c r="AQ87" s="9" t="str">
        <f t="shared" si="101"/>
        <v/>
      </c>
      <c r="AR87" s="9" t="b">
        <f>IF(ISERROR(VLOOKUP(AM87,'Classes By People'!$A$2:$A$149,1,FALSE)), IF(LEN(AM87)=0,TRUE,FALSE),IF(ISERROR(VLOOKUP(AO87,'Classes By People'!$A$2:$A$149,1,FALSE)),IF(LEN(AO87)=0,TRUE,FALSE),IF(ISERROR(VLOOKUP(AQ87,'Classes By People'!$A$2:$A$149,1,FALSE)),IF(LEN(AQ87)=0,TRUE,FALSE),TRUE)))</f>
        <v>1</v>
      </c>
      <c r="AS87" s="10">
        <f t="shared" si="102"/>
        <v>0</v>
      </c>
      <c r="AT87" s="10">
        <f t="shared" si="103"/>
        <v>0</v>
      </c>
      <c r="AU87" s="10">
        <f t="shared" si="104"/>
        <v>0</v>
      </c>
      <c r="AV87" s="10">
        <f t="shared" si="105"/>
        <v>0</v>
      </c>
      <c r="AW87" s="10">
        <f t="shared" si="106"/>
        <v>0</v>
      </c>
      <c r="AX87" s="10" t="str">
        <f t="shared" si="107"/>
        <v>,,,,0,0,0,0,0</v>
      </c>
    </row>
    <row r="88" spans="1:50" ht="33" customHeight="1">
      <c r="A88" s="32"/>
      <c r="B88" s="32"/>
      <c r="C88" s="32"/>
      <c r="D88" s="33"/>
      <c r="E88" s="34"/>
      <c r="F88" s="34"/>
      <c r="G88" s="34"/>
      <c r="H88" s="34"/>
      <c r="I88" s="34"/>
      <c r="J88" s="9">
        <f t="shared" si="77"/>
        <v>0</v>
      </c>
      <c r="K88" s="9">
        <f t="shared" si="78"/>
        <v>0</v>
      </c>
      <c r="L88" s="9">
        <f t="shared" si="79"/>
        <v>0</v>
      </c>
      <c r="M88" s="9">
        <f t="shared" si="80"/>
        <v>0</v>
      </c>
      <c r="N88" s="9">
        <f t="shared" si="81"/>
        <v>0</v>
      </c>
      <c r="O88" s="9" t="str">
        <f t="shared" si="46"/>
        <v/>
      </c>
      <c r="P88" s="9" t="str">
        <f t="shared" si="47"/>
        <v/>
      </c>
      <c r="Q88" s="9" t="str">
        <f t="shared" si="48"/>
        <v/>
      </c>
      <c r="R88" s="9" t="str">
        <f t="shared" si="49"/>
        <v/>
      </c>
      <c r="S88" s="9" t="str">
        <f t="shared" si="50"/>
        <v/>
      </c>
      <c r="T88" s="9" t="b">
        <f>IF(ISERROR(VLOOKUP(O88,'Classes By People'!$A$2:$A$149,1,FALSE)), IF(LEN(O88)=0,TRUE,FALSE),IF(ISERROR(VLOOKUP(Q88,'Classes By People'!$A$2:$A$149,1,FALSE)),IF(LEN(Q88)=0,TRUE,FALSE),IF(ISERROR(VLOOKUP(S88,'Classes By People'!$A$2:$A$149,1,FALSE)),IF(LEN(S88)=0,TRUE,FALSE),TRUE)))</f>
        <v>1</v>
      </c>
      <c r="U88" s="9" t="str">
        <f t="shared" si="82"/>
        <v/>
      </c>
      <c r="V88" s="9" t="str">
        <f t="shared" si="83"/>
        <v/>
      </c>
      <c r="W88" s="9" t="str">
        <f t="shared" si="84"/>
        <v/>
      </c>
      <c r="X88" s="9" t="str">
        <f t="shared" si="85"/>
        <v/>
      </c>
      <c r="Y88" s="9" t="str">
        <f t="shared" si="86"/>
        <v/>
      </c>
      <c r="Z88" s="9" t="b">
        <f>IF(ISERROR(VLOOKUP(U88,'Classes By People'!$A$2:$A$149,1,FALSE)), IF(LEN(U88)=0,TRUE,FALSE),IF(ISERROR(VLOOKUP(W88,'Classes By People'!$A$2:$A$149,1,FALSE)),IF(LEN(W88)=0,TRUE,FALSE),IF(ISERROR(VLOOKUP(Y88,'Classes By People'!$A$2:$A$149,1,FALSE)),IF(LEN(Y88)=0,TRUE,FALSE),TRUE)))</f>
        <v>1</v>
      </c>
      <c r="AA88" s="9" t="str">
        <f t="shared" si="87"/>
        <v/>
      </c>
      <c r="AB88" s="9" t="str">
        <f t="shared" si="88"/>
        <v/>
      </c>
      <c r="AC88" s="9" t="str">
        <f t="shared" si="89"/>
        <v/>
      </c>
      <c r="AD88" s="9" t="str">
        <f t="shared" si="90"/>
        <v/>
      </c>
      <c r="AE88" s="9" t="str">
        <f t="shared" si="91"/>
        <v/>
      </c>
      <c r="AF88" s="9" t="b">
        <f>IF(ISERROR(VLOOKUP(AA88,'Classes By People'!$A$2:$A$149,1,FALSE)), IF(LEN(AA88)=0,TRUE,FALSE),IF(ISERROR(VLOOKUP(AC88,'Classes By People'!$A$2:$A$149,1,FALSE)),IF(LEN(AC88)=0,TRUE,FALSE),IF(ISERROR(VLOOKUP(AE88,'Classes By People'!$A$2:$A$149,1,FALSE)),IF(LEN(AE88)=0,TRUE,FALSE),TRUE)))</f>
        <v>1</v>
      </c>
      <c r="AG88" s="9" t="str">
        <f t="shared" si="92"/>
        <v/>
      </c>
      <c r="AH88" s="9" t="str">
        <f t="shared" si="93"/>
        <v/>
      </c>
      <c r="AI88" s="9" t="str">
        <f t="shared" si="94"/>
        <v/>
      </c>
      <c r="AJ88" s="9" t="str">
        <f t="shared" si="95"/>
        <v/>
      </c>
      <c r="AK88" s="9" t="str">
        <f t="shared" si="96"/>
        <v/>
      </c>
      <c r="AL88" s="9" t="b">
        <f>IF(ISERROR(VLOOKUP(AG88,'Classes By People'!$A$2:$A$149,1,FALSE)), IF(LEN(AG88)=0,TRUE,FALSE),IF(ISERROR(VLOOKUP(AI88,'Classes By People'!$A$2:$A$149,1,FALSE)),IF(LEN(AI88)=0,TRUE,FALSE),IF(ISERROR(VLOOKUP(AK88,'Classes By People'!$A$2:$A$149,1,FALSE)),IF(LEN(AK88)=0,TRUE,FALSE),TRUE)))</f>
        <v>1</v>
      </c>
      <c r="AM88" s="9" t="str">
        <f t="shared" si="97"/>
        <v/>
      </c>
      <c r="AN88" s="9" t="str">
        <f t="shared" si="98"/>
        <v/>
      </c>
      <c r="AO88" s="9" t="str">
        <f t="shared" si="99"/>
        <v/>
      </c>
      <c r="AP88" s="9" t="str">
        <f t="shared" si="100"/>
        <v/>
      </c>
      <c r="AQ88" s="9" t="str">
        <f t="shared" si="101"/>
        <v/>
      </c>
      <c r="AR88" s="9" t="b">
        <f>IF(ISERROR(VLOOKUP(AM88,'Classes By People'!$A$2:$A$149,1,FALSE)), IF(LEN(AM88)=0,TRUE,FALSE),IF(ISERROR(VLOOKUP(AO88,'Classes By People'!$A$2:$A$149,1,FALSE)),IF(LEN(AO88)=0,TRUE,FALSE),IF(ISERROR(VLOOKUP(AQ88,'Classes By People'!$A$2:$A$149,1,FALSE)),IF(LEN(AQ88)=0,TRUE,FALSE),TRUE)))</f>
        <v>1</v>
      </c>
      <c r="AS88" s="10">
        <f t="shared" si="102"/>
        <v>0</v>
      </c>
      <c r="AT88" s="10">
        <f t="shared" si="103"/>
        <v>0</v>
      </c>
      <c r="AU88" s="10">
        <f t="shared" si="104"/>
        <v>0</v>
      </c>
      <c r="AV88" s="10">
        <f t="shared" si="105"/>
        <v>0</v>
      </c>
      <c r="AW88" s="10">
        <f t="shared" si="106"/>
        <v>0</v>
      </c>
      <c r="AX88" s="10" t="str">
        <f t="shared" si="107"/>
        <v>,,,,0,0,0,0,0</v>
      </c>
    </row>
    <row r="89" spans="1:50" ht="33" customHeight="1">
      <c r="A89" s="32"/>
      <c r="B89" s="32"/>
      <c r="C89" s="32"/>
      <c r="D89" s="33"/>
      <c r="E89" s="34"/>
      <c r="F89" s="34"/>
      <c r="G89" s="34"/>
      <c r="H89" s="34"/>
      <c r="I89" s="34"/>
      <c r="J89" s="9">
        <f t="shared" ref="J89:J111" si="108">B89</f>
        <v>0</v>
      </c>
      <c r="K89" s="9">
        <f t="shared" ref="K89:K111" si="109">IF(ISBLANK(E89),0,+(D89))</f>
        <v>0</v>
      </c>
      <c r="L89" s="9">
        <f t="shared" ref="L89:L111" si="110">IF(ISBLANK(F89),0,+(D89))</f>
        <v>0</v>
      </c>
      <c r="M89" s="9">
        <f t="shared" ref="M89:M111" si="111">IF(ISBLANK(G89),0,+(D89))</f>
        <v>0</v>
      </c>
      <c r="N89" s="9">
        <f t="shared" ref="N89:N111" si="112">IF(ISBLANK(H89),0,+(D89))</f>
        <v>0</v>
      </c>
      <c r="O89" s="9" t="str">
        <f t="shared" ref="O89:O111" si="113">IF(ISBLANK(E89),"",IF(ISERROR(SEARCH(" ",E89)), E89, TRIM(MID(E89,1,SEARCH(" ",E89)))))</f>
        <v/>
      </c>
      <c r="P89" s="9" t="str">
        <f t="shared" ref="P89:P111" si="114">IF(ISERROR(SEARCH(" ",E89)),"",RIGHT(E89,LEN(E89)-SEARCH(" ",E89)))</f>
        <v/>
      </c>
      <c r="Q89" s="9" t="str">
        <f t="shared" ref="Q89:Q111" si="115">IF(ISERROR(SEARCH(" ",P89)), P89, TRIM(MID(P89,1,SEARCH(" ",P89))))</f>
        <v/>
      </c>
      <c r="R89" s="9" t="str">
        <f t="shared" ref="R89:R111" si="116">IF(ISERROR(SEARCH(" ",P89)),"",RIGHT(P89,LEN(P89)-SEARCH(" ",P89)))</f>
        <v/>
      </c>
      <c r="S89" s="9" t="str">
        <f t="shared" ref="S89:S111" si="117">IF(ISERROR(SEARCH(" ",R89)), R89, TRIM(MID(R89,1,SEARCH(" ",R89))))</f>
        <v/>
      </c>
      <c r="T89" s="9" t="b">
        <f>IF(ISERROR(VLOOKUP(O89,'Classes By People'!$A$2:$A$149,1,FALSE)), IF(LEN(O89)=0,TRUE,FALSE),IF(ISERROR(VLOOKUP(Q89,'Classes By People'!$A$2:$A$149,1,FALSE)),IF(LEN(Q89)=0,TRUE,FALSE),IF(ISERROR(VLOOKUP(S89,'Classes By People'!$A$2:$A$149,1,FALSE)),IF(LEN(S89)=0,TRUE,FALSE),TRUE)))</f>
        <v>1</v>
      </c>
      <c r="U89" s="9" t="str">
        <f t="shared" ref="U89:U111" si="118">IF(ISBLANK(F89),"",IF(ISERROR(SEARCH(" ",F89)), F89, TRIM(MID(F89,1,SEARCH(" ",F89)))))</f>
        <v/>
      </c>
      <c r="V89" s="9" t="str">
        <f t="shared" ref="V89:V111" si="119">IF(ISERROR(SEARCH(" ",F89)),"",RIGHT(F89,LEN(F89)-SEARCH(" ",F89)))</f>
        <v/>
      </c>
      <c r="W89" s="9" t="str">
        <f t="shared" ref="W89:W111" si="120">IF(ISERROR(SEARCH(" ",V89)), V89, TRIM(MID(V89,1,SEARCH(" ",V89))))</f>
        <v/>
      </c>
      <c r="X89" s="9" t="str">
        <f t="shared" ref="X89:X111" si="121">IF(ISERROR(SEARCH(" ",V89)),"",RIGHT(V89,LEN(V89)-SEARCH(" ",V89)))</f>
        <v/>
      </c>
      <c r="Y89" s="9" t="str">
        <f t="shared" ref="Y89:Y111" si="122">IF(ISERROR(SEARCH(" ",X89)), X89, TRIM(MID(X89,1,SEARCH(" ",X89))))</f>
        <v/>
      </c>
      <c r="Z89" s="9" t="b">
        <f>IF(ISERROR(VLOOKUP(U89,'Classes By People'!$A$2:$A$149,1,FALSE)), IF(LEN(U89)=0,TRUE,FALSE),IF(ISERROR(VLOOKUP(W89,'Classes By People'!$A$2:$A$149,1,FALSE)),IF(LEN(W89)=0,TRUE,FALSE),IF(ISERROR(VLOOKUP(Y89,'Classes By People'!$A$2:$A$149,1,FALSE)),IF(LEN(Y89)=0,TRUE,FALSE),TRUE)))</f>
        <v>1</v>
      </c>
      <c r="AA89" s="9" t="str">
        <f t="shared" ref="AA89:AA111" si="123">IF(ISBLANK(G89),"",IF(ISERROR(SEARCH(" ",G89)), G89, TRIM(MID(G89,1,SEARCH(" ",G89)))))</f>
        <v/>
      </c>
      <c r="AB89" s="9" t="str">
        <f t="shared" ref="AB89:AB111" si="124">IF(ISERROR(SEARCH(" ",G89)),"",RIGHT(G89,LEN(G89)-SEARCH(" ",G89)))</f>
        <v/>
      </c>
      <c r="AC89" s="9" t="str">
        <f t="shared" ref="AC89:AC111" si="125">IF(ISERROR(SEARCH(" ",AB89)), AB89, TRIM(MID(AB89,1,SEARCH(" ",AB89))))</f>
        <v/>
      </c>
      <c r="AD89" s="9" t="str">
        <f t="shared" ref="AD89:AD111" si="126">IF(ISERROR(SEARCH(" ",AB89)),"",RIGHT(AB89,LEN(AB89)-SEARCH(" ",AB89)))</f>
        <v/>
      </c>
      <c r="AE89" s="9" t="str">
        <f t="shared" ref="AE89:AE111" si="127">IF(ISERROR(SEARCH(" ",AD89)), AD89, TRIM(MID(AD89,1,SEARCH(" ",AD89))))</f>
        <v/>
      </c>
      <c r="AF89" s="9" t="b">
        <f>IF(ISERROR(VLOOKUP(AA89,'Classes By People'!$A$2:$A$149,1,FALSE)), IF(LEN(AA89)=0,TRUE,FALSE),IF(ISERROR(VLOOKUP(AC89,'Classes By People'!$A$2:$A$149,1,FALSE)),IF(LEN(AC89)=0,TRUE,FALSE),IF(ISERROR(VLOOKUP(AE89,'Classes By People'!$A$2:$A$149,1,FALSE)),IF(LEN(AE89)=0,TRUE,FALSE),TRUE)))</f>
        <v>1</v>
      </c>
      <c r="AG89" s="9" t="str">
        <f t="shared" ref="AG89:AG111" si="128">IF(ISBLANK(H89),"",IF(ISERROR(SEARCH(" ",H89)), H89, TRIM(MID(H89,1,SEARCH(" ",H89)))))</f>
        <v/>
      </c>
      <c r="AH89" s="9" t="str">
        <f t="shared" ref="AH89:AH111" si="129">IF(ISERROR(SEARCH(" ",H89)),"",RIGHT(H89,LEN(H89)-SEARCH(" ",H89)))</f>
        <v/>
      </c>
      <c r="AI89" s="9" t="str">
        <f t="shared" ref="AI89:AI111" si="130">IF(ISERROR(SEARCH(" ",AH89)), AH89, TRIM(MID(AH89,1,SEARCH(" ",AH89))))</f>
        <v/>
      </c>
      <c r="AJ89" s="9" t="str">
        <f t="shared" ref="AJ89:AJ111" si="131">IF(ISERROR(SEARCH(" ",AH89)),"",RIGHT(AH89,LEN(AH89)-SEARCH(" ",AH89)))</f>
        <v/>
      </c>
      <c r="AK89" s="9" t="str">
        <f t="shared" ref="AK89:AK111" si="132">IF(ISERROR(SEARCH(" ",AJ89)), AJ89, TRIM(MID(AJ89,1,SEARCH(" ",AJ89))))</f>
        <v/>
      </c>
      <c r="AL89" s="9" t="b">
        <f>IF(ISERROR(VLOOKUP(AG89,'Classes By People'!$A$2:$A$149,1,FALSE)), IF(LEN(AG89)=0,TRUE,FALSE),IF(ISERROR(VLOOKUP(AI89,'Classes By People'!$A$2:$A$149,1,FALSE)),IF(LEN(AI89)=0,TRUE,FALSE),IF(ISERROR(VLOOKUP(AK89,'Classes By People'!$A$2:$A$149,1,FALSE)),IF(LEN(AK89)=0,TRUE,FALSE),TRUE)))</f>
        <v>1</v>
      </c>
      <c r="AM89" s="9" t="str">
        <f t="shared" ref="AM89:AM111" si="133">IF(ISBLANK(I89),"",IF(ISERROR(SEARCH(" ",I89)), I89, TRIM(MID(I89,1,SEARCH(" ",I89)))))</f>
        <v/>
      </c>
      <c r="AN89" s="9" t="str">
        <f t="shared" ref="AN89:AN111" si="134">IF(ISERROR(SEARCH(" ",I89)),"",RIGHT(I89,LEN(I89)-SEARCH(" ",I89)))</f>
        <v/>
      </c>
      <c r="AO89" s="9" t="str">
        <f t="shared" ref="AO89:AO111" si="135">IF(ISERROR(SEARCH(" ",AN89)), AN89, TRIM(MID(AN89,1,SEARCH(" ",AN89))))</f>
        <v/>
      </c>
      <c r="AP89" s="9" t="str">
        <f t="shared" ref="AP89:AP111" si="136">IF(ISERROR(SEARCH(" ",AN89)),"",RIGHT(AN89,LEN(AN89)-SEARCH(" ",AN89)))</f>
        <v/>
      </c>
      <c r="AQ89" s="9" t="str">
        <f t="shared" ref="AQ89:AQ111" si="137">IF(ISERROR(SEARCH(" ",AP89)), AP89, TRIM(MID(AP89,1,SEARCH(" ",AP89))))</f>
        <v/>
      </c>
      <c r="AR89" s="9" t="b">
        <f>IF(ISERROR(VLOOKUP(AM89,'Classes By People'!$A$2:$A$149,1,FALSE)), IF(LEN(AM89)=0,TRUE,FALSE),IF(ISERROR(VLOOKUP(AO89,'Classes By People'!$A$2:$A$149,1,FALSE)),IF(LEN(AO89)=0,TRUE,FALSE),IF(ISERROR(VLOOKUP(AQ89,'Classes By People'!$A$2:$A$149,1,FALSE)),IF(LEN(AQ89)=0,TRUE,FALSE),TRUE)))</f>
        <v>1</v>
      </c>
      <c r="AS89" s="10">
        <f t="shared" ref="AS89:AS111" si="138">IF(ISBLANK(E89),0,IF(ISNUMBER(SEARCH("M!",E89)),2,1))</f>
        <v>0</v>
      </c>
      <c r="AT89" s="10">
        <f t="shared" ref="AT89:AT111" si="139">IF(ISBLANK(F89),0,IF(ISNUMBER(SEARCH("M!",F89)),2,1))</f>
        <v>0</v>
      </c>
      <c r="AU89" s="10">
        <f t="shared" ref="AU89:AU111" si="140">IF(ISBLANK(G89),0,IF(ISNUMBER(SEARCH("M!",G89)),2,1))</f>
        <v>0</v>
      </c>
      <c r="AV89" s="10">
        <f t="shared" ref="AV89:AV111" si="141">IF(ISBLANK(H89),0,IF(ISNUMBER(SEARCH("M!",H89)),2,1))</f>
        <v>0</v>
      </c>
      <c r="AW89" s="10">
        <f t="shared" ref="AW89:AW111" si="142">IF(ISBLANK(I89),0,IF(ISNUMBER(SEARCH("M!",I89)),2,1))</f>
        <v>0</v>
      </c>
      <c r="AX89" s="10" t="str">
        <f t="shared" ref="AX89:AX111" si="143">CONCATENATE(A89,",",B89,",",C89,",",D89,",",AS89,",",AT89,",",AU89,",",AV89,",",AW89)</f>
        <v>,,,,0,0,0,0,0</v>
      </c>
    </row>
    <row r="90" spans="1:50" ht="33" customHeight="1">
      <c r="A90" s="32"/>
      <c r="B90" s="32"/>
      <c r="C90" s="32"/>
      <c r="D90" s="33"/>
      <c r="E90" s="34"/>
      <c r="F90" s="34"/>
      <c r="G90" s="34"/>
      <c r="H90" s="34"/>
      <c r="I90" s="34"/>
      <c r="J90" s="9">
        <f t="shared" si="108"/>
        <v>0</v>
      </c>
      <c r="K90" s="9">
        <f t="shared" si="109"/>
        <v>0</v>
      </c>
      <c r="L90" s="9">
        <f t="shared" si="110"/>
        <v>0</v>
      </c>
      <c r="M90" s="9">
        <f t="shared" si="111"/>
        <v>0</v>
      </c>
      <c r="N90" s="9">
        <f t="shared" si="112"/>
        <v>0</v>
      </c>
      <c r="O90" s="9" t="str">
        <f t="shared" si="113"/>
        <v/>
      </c>
      <c r="P90" s="9" t="str">
        <f t="shared" si="114"/>
        <v/>
      </c>
      <c r="Q90" s="9" t="str">
        <f t="shared" si="115"/>
        <v/>
      </c>
      <c r="R90" s="9" t="str">
        <f t="shared" si="116"/>
        <v/>
      </c>
      <c r="S90" s="9" t="str">
        <f t="shared" si="117"/>
        <v/>
      </c>
      <c r="T90" s="9" t="b">
        <f>IF(ISERROR(VLOOKUP(O90,'Classes By People'!$A$2:$A$149,1,FALSE)), IF(LEN(O90)=0,TRUE,FALSE),IF(ISERROR(VLOOKUP(Q90,'Classes By People'!$A$2:$A$149,1,FALSE)),IF(LEN(Q90)=0,TRUE,FALSE),IF(ISERROR(VLOOKUP(S90,'Classes By People'!$A$2:$A$149,1,FALSE)),IF(LEN(S90)=0,TRUE,FALSE),TRUE)))</f>
        <v>1</v>
      </c>
      <c r="U90" s="9" t="str">
        <f t="shared" si="118"/>
        <v/>
      </c>
      <c r="V90" s="9" t="str">
        <f t="shared" si="119"/>
        <v/>
      </c>
      <c r="W90" s="9" t="str">
        <f t="shared" si="120"/>
        <v/>
      </c>
      <c r="X90" s="9" t="str">
        <f t="shared" si="121"/>
        <v/>
      </c>
      <c r="Y90" s="9" t="str">
        <f t="shared" si="122"/>
        <v/>
      </c>
      <c r="Z90" s="9" t="b">
        <f>IF(ISERROR(VLOOKUP(U90,'Classes By People'!$A$2:$A$149,1,FALSE)), IF(LEN(U90)=0,TRUE,FALSE),IF(ISERROR(VLOOKUP(W90,'Classes By People'!$A$2:$A$149,1,FALSE)),IF(LEN(W90)=0,TRUE,FALSE),IF(ISERROR(VLOOKUP(Y90,'Classes By People'!$A$2:$A$149,1,FALSE)),IF(LEN(Y90)=0,TRUE,FALSE),TRUE)))</f>
        <v>1</v>
      </c>
      <c r="AA90" s="9" t="str">
        <f t="shared" si="123"/>
        <v/>
      </c>
      <c r="AB90" s="9" t="str">
        <f t="shared" si="124"/>
        <v/>
      </c>
      <c r="AC90" s="9" t="str">
        <f t="shared" si="125"/>
        <v/>
      </c>
      <c r="AD90" s="9" t="str">
        <f t="shared" si="126"/>
        <v/>
      </c>
      <c r="AE90" s="9" t="str">
        <f t="shared" si="127"/>
        <v/>
      </c>
      <c r="AF90" s="9" t="b">
        <f>IF(ISERROR(VLOOKUP(AA90,'Classes By People'!$A$2:$A$149,1,FALSE)), IF(LEN(AA90)=0,TRUE,FALSE),IF(ISERROR(VLOOKUP(AC90,'Classes By People'!$A$2:$A$149,1,FALSE)),IF(LEN(AC90)=0,TRUE,FALSE),IF(ISERROR(VLOOKUP(AE90,'Classes By People'!$A$2:$A$149,1,FALSE)),IF(LEN(AE90)=0,TRUE,FALSE),TRUE)))</f>
        <v>1</v>
      </c>
      <c r="AG90" s="9" t="str">
        <f t="shared" si="128"/>
        <v/>
      </c>
      <c r="AH90" s="9" t="str">
        <f t="shared" si="129"/>
        <v/>
      </c>
      <c r="AI90" s="9" t="str">
        <f t="shared" si="130"/>
        <v/>
      </c>
      <c r="AJ90" s="9" t="str">
        <f t="shared" si="131"/>
        <v/>
      </c>
      <c r="AK90" s="9" t="str">
        <f t="shared" si="132"/>
        <v/>
      </c>
      <c r="AL90" s="9" t="b">
        <f>IF(ISERROR(VLOOKUP(AG90,'Classes By People'!$A$2:$A$149,1,FALSE)), IF(LEN(AG90)=0,TRUE,FALSE),IF(ISERROR(VLOOKUP(AI90,'Classes By People'!$A$2:$A$149,1,FALSE)),IF(LEN(AI90)=0,TRUE,FALSE),IF(ISERROR(VLOOKUP(AK90,'Classes By People'!$A$2:$A$149,1,FALSE)),IF(LEN(AK90)=0,TRUE,FALSE),TRUE)))</f>
        <v>1</v>
      </c>
      <c r="AM90" s="9" t="str">
        <f t="shared" si="133"/>
        <v/>
      </c>
      <c r="AN90" s="9" t="str">
        <f t="shared" si="134"/>
        <v/>
      </c>
      <c r="AO90" s="9" t="str">
        <f t="shared" si="135"/>
        <v/>
      </c>
      <c r="AP90" s="9" t="str">
        <f t="shared" si="136"/>
        <v/>
      </c>
      <c r="AQ90" s="9" t="str">
        <f t="shared" si="137"/>
        <v/>
      </c>
      <c r="AR90" s="9" t="b">
        <f>IF(ISERROR(VLOOKUP(AM90,'Classes By People'!$A$2:$A$149,1,FALSE)), IF(LEN(AM90)=0,TRUE,FALSE),IF(ISERROR(VLOOKUP(AO90,'Classes By People'!$A$2:$A$149,1,FALSE)),IF(LEN(AO90)=0,TRUE,FALSE),IF(ISERROR(VLOOKUP(AQ90,'Classes By People'!$A$2:$A$149,1,FALSE)),IF(LEN(AQ90)=0,TRUE,FALSE),TRUE)))</f>
        <v>1</v>
      </c>
      <c r="AS90" s="10">
        <f t="shared" si="138"/>
        <v>0</v>
      </c>
      <c r="AT90" s="10">
        <f t="shared" si="139"/>
        <v>0</v>
      </c>
      <c r="AU90" s="10">
        <f t="shared" si="140"/>
        <v>0</v>
      </c>
      <c r="AV90" s="10">
        <f t="shared" si="141"/>
        <v>0</v>
      </c>
      <c r="AW90" s="10">
        <f t="shared" si="142"/>
        <v>0</v>
      </c>
      <c r="AX90" s="10" t="str">
        <f t="shared" si="143"/>
        <v>,,,,0,0,0,0,0</v>
      </c>
    </row>
    <row r="91" spans="1:50" ht="33" customHeight="1">
      <c r="A91" s="15"/>
      <c r="B91" s="15"/>
      <c r="C91" s="15"/>
      <c r="D91" s="16"/>
      <c r="E91" s="17"/>
      <c r="F91" s="17"/>
      <c r="G91" s="17"/>
      <c r="H91" s="17"/>
      <c r="I91" s="17"/>
      <c r="J91" s="9">
        <f t="shared" si="108"/>
        <v>0</v>
      </c>
      <c r="K91" s="9">
        <f t="shared" si="109"/>
        <v>0</v>
      </c>
      <c r="L91" s="9">
        <f t="shared" si="110"/>
        <v>0</v>
      </c>
      <c r="M91" s="9">
        <f t="shared" si="111"/>
        <v>0</v>
      </c>
      <c r="N91" s="9">
        <f t="shared" si="112"/>
        <v>0</v>
      </c>
      <c r="O91" s="9" t="str">
        <f t="shared" si="113"/>
        <v/>
      </c>
      <c r="P91" s="9" t="str">
        <f t="shared" si="114"/>
        <v/>
      </c>
      <c r="Q91" s="9" t="str">
        <f t="shared" si="115"/>
        <v/>
      </c>
      <c r="R91" s="9" t="str">
        <f t="shared" si="116"/>
        <v/>
      </c>
      <c r="S91" s="9" t="str">
        <f t="shared" si="117"/>
        <v/>
      </c>
      <c r="T91" s="9" t="b">
        <f>IF(ISERROR(VLOOKUP(O91,'Classes By People'!$A$2:$A$149,1,FALSE)), IF(LEN(O91)=0,TRUE,FALSE),IF(ISERROR(VLOOKUP(Q91,'Classes By People'!$A$2:$A$149,1,FALSE)),IF(LEN(Q91)=0,TRUE,FALSE),IF(ISERROR(VLOOKUP(S91,'Classes By People'!$A$2:$A$149,1,FALSE)),IF(LEN(S91)=0,TRUE,FALSE),TRUE)))</f>
        <v>1</v>
      </c>
      <c r="U91" s="9" t="str">
        <f t="shared" si="118"/>
        <v/>
      </c>
      <c r="V91" s="9" t="str">
        <f t="shared" si="119"/>
        <v/>
      </c>
      <c r="W91" s="9" t="str">
        <f t="shared" si="120"/>
        <v/>
      </c>
      <c r="X91" s="9" t="str">
        <f t="shared" si="121"/>
        <v/>
      </c>
      <c r="Y91" s="9" t="str">
        <f t="shared" si="122"/>
        <v/>
      </c>
      <c r="Z91" s="9" t="b">
        <f>IF(ISERROR(VLOOKUP(U91,'Classes By People'!$A$2:$A$149,1,FALSE)), IF(LEN(U91)=0,TRUE,FALSE),IF(ISERROR(VLOOKUP(W91,'Classes By People'!$A$2:$A$149,1,FALSE)),IF(LEN(W91)=0,TRUE,FALSE),IF(ISERROR(VLOOKUP(Y91,'Classes By People'!$A$2:$A$149,1,FALSE)),IF(LEN(Y91)=0,TRUE,FALSE),TRUE)))</f>
        <v>1</v>
      </c>
      <c r="AA91" s="9" t="str">
        <f t="shared" si="123"/>
        <v/>
      </c>
      <c r="AB91" s="9" t="str">
        <f t="shared" si="124"/>
        <v/>
      </c>
      <c r="AC91" s="9" t="str">
        <f t="shared" si="125"/>
        <v/>
      </c>
      <c r="AD91" s="9" t="str">
        <f t="shared" si="126"/>
        <v/>
      </c>
      <c r="AE91" s="9" t="str">
        <f t="shared" si="127"/>
        <v/>
      </c>
      <c r="AF91" s="9" t="b">
        <f>IF(ISERROR(VLOOKUP(AA91,'Classes By People'!$A$2:$A$149,1,FALSE)), IF(LEN(AA91)=0,TRUE,FALSE),IF(ISERROR(VLOOKUP(AC91,'Classes By People'!$A$2:$A$149,1,FALSE)),IF(LEN(AC91)=0,TRUE,FALSE),IF(ISERROR(VLOOKUP(AE91,'Classes By People'!$A$2:$A$149,1,FALSE)),IF(LEN(AE91)=0,TRUE,FALSE),TRUE)))</f>
        <v>1</v>
      </c>
      <c r="AG91" s="9" t="str">
        <f t="shared" si="128"/>
        <v/>
      </c>
      <c r="AH91" s="9" t="str">
        <f t="shared" si="129"/>
        <v/>
      </c>
      <c r="AI91" s="9" t="str">
        <f t="shared" si="130"/>
        <v/>
      </c>
      <c r="AJ91" s="9" t="str">
        <f t="shared" si="131"/>
        <v/>
      </c>
      <c r="AK91" s="9" t="str">
        <f t="shared" si="132"/>
        <v/>
      </c>
      <c r="AL91" s="9" t="b">
        <f>IF(ISERROR(VLOOKUP(AG91,'Classes By People'!$A$2:$A$149,1,FALSE)), IF(LEN(AG91)=0,TRUE,FALSE),IF(ISERROR(VLOOKUP(AI91,'Classes By People'!$A$2:$A$149,1,FALSE)),IF(LEN(AI91)=0,TRUE,FALSE),IF(ISERROR(VLOOKUP(AK91,'Classes By People'!$A$2:$A$149,1,FALSE)),IF(LEN(AK91)=0,TRUE,FALSE),TRUE)))</f>
        <v>1</v>
      </c>
      <c r="AM91" s="9" t="str">
        <f t="shared" si="133"/>
        <v/>
      </c>
      <c r="AN91" s="9" t="str">
        <f t="shared" si="134"/>
        <v/>
      </c>
      <c r="AO91" s="9" t="str">
        <f t="shared" si="135"/>
        <v/>
      </c>
      <c r="AP91" s="9" t="str">
        <f t="shared" si="136"/>
        <v/>
      </c>
      <c r="AQ91" s="9" t="str">
        <f t="shared" si="137"/>
        <v/>
      </c>
      <c r="AR91" s="9" t="b">
        <f>IF(ISERROR(VLOOKUP(AM91,'Classes By People'!$A$2:$A$149,1,FALSE)), IF(LEN(AM91)=0,TRUE,FALSE),IF(ISERROR(VLOOKUP(AO91,'Classes By People'!$A$2:$A$149,1,FALSE)),IF(LEN(AO91)=0,TRUE,FALSE),IF(ISERROR(VLOOKUP(AQ91,'Classes By People'!$A$2:$A$149,1,FALSE)),IF(LEN(AQ91)=0,TRUE,FALSE),TRUE)))</f>
        <v>1</v>
      </c>
      <c r="AS91" s="10">
        <f t="shared" si="138"/>
        <v>0</v>
      </c>
      <c r="AT91" s="10">
        <f t="shared" si="139"/>
        <v>0</v>
      </c>
      <c r="AU91" s="10">
        <f t="shared" si="140"/>
        <v>0</v>
      </c>
      <c r="AV91" s="10">
        <f t="shared" si="141"/>
        <v>0</v>
      </c>
      <c r="AW91" s="10">
        <f t="shared" si="142"/>
        <v>0</v>
      </c>
      <c r="AX91" s="10" t="str">
        <f t="shared" si="143"/>
        <v>,,,,0,0,0,0,0</v>
      </c>
    </row>
    <row r="92" spans="1:50" ht="33" customHeight="1">
      <c r="A92" s="15"/>
      <c r="B92" s="15"/>
      <c r="C92" s="15"/>
      <c r="D92" s="16"/>
      <c r="E92" s="17"/>
      <c r="F92" s="17"/>
      <c r="G92" s="17"/>
      <c r="H92" s="17"/>
      <c r="I92" s="17"/>
      <c r="J92" s="9">
        <f t="shared" si="108"/>
        <v>0</v>
      </c>
      <c r="K92" s="9">
        <f t="shared" si="109"/>
        <v>0</v>
      </c>
      <c r="L92" s="9">
        <f t="shared" si="110"/>
        <v>0</v>
      </c>
      <c r="M92" s="9">
        <f t="shared" si="111"/>
        <v>0</v>
      </c>
      <c r="N92" s="9">
        <f t="shared" si="112"/>
        <v>0</v>
      </c>
      <c r="O92" s="9" t="str">
        <f t="shared" si="113"/>
        <v/>
      </c>
      <c r="P92" s="9" t="str">
        <f t="shared" si="114"/>
        <v/>
      </c>
      <c r="Q92" s="9" t="str">
        <f t="shared" si="115"/>
        <v/>
      </c>
      <c r="R92" s="9" t="str">
        <f t="shared" si="116"/>
        <v/>
      </c>
      <c r="S92" s="9" t="str">
        <f t="shared" si="117"/>
        <v/>
      </c>
      <c r="T92" s="9" t="b">
        <f>IF(ISERROR(VLOOKUP(O92,'Classes By People'!$A$2:$A$149,1,FALSE)), IF(LEN(O92)=0,TRUE,FALSE),IF(ISERROR(VLOOKUP(Q92,'Classes By People'!$A$2:$A$149,1,FALSE)),IF(LEN(Q92)=0,TRUE,FALSE),IF(ISERROR(VLOOKUP(S92,'Classes By People'!$A$2:$A$149,1,FALSE)),IF(LEN(S92)=0,TRUE,FALSE),TRUE)))</f>
        <v>1</v>
      </c>
      <c r="U92" s="9" t="str">
        <f t="shared" si="118"/>
        <v/>
      </c>
      <c r="V92" s="9" t="str">
        <f t="shared" si="119"/>
        <v/>
      </c>
      <c r="W92" s="9" t="str">
        <f t="shared" si="120"/>
        <v/>
      </c>
      <c r="X92" s="9" t="str">
        <f t="shared" si="121"/>
        <v/>
      </c>
      <c r="Y92" s="9" t="str">
        <f t="shared" si="122"/>
        <v/>
      </c>
      <c r="Z92" s="9" t="b">
        <f>IF(ISERROR(VLOOKUP(U92,'Classes By People'!$A$2:$A$149,1,FALSE)), IF(LEN(U92)=0,TRUE,FALSE),IF(ISERROR(VLOOKUP(W92,'Classes By People'!$A$2:$A$149,1,FALSE)),IF(LEN(W92)=0,TRUE,FALSE),IF(ISERROR(VLOOKUP(Y92,'Classes By People'!$A$2:$A$149,1,FALSE)),IF(LEN(Y92)=0,TRUE,FALSE),TRUE)))</f>
        <v>1</v>
      </c>
      <c r="AA92" s="9" t="str">
        <f t="shared" si="123"/>
        <v/>
      </c>
      <c r="AB92" s="9" t="str">
        <f t="shared" si="124"/>
        <v/>
      </c>
      <c r="AC92" s="9" t="str">
        <f t="shared" si="125"/>
        <v/>
      </c>
      <c r="AD92" s="9" t="str">
        <f t="shared" si="126"/>
        <v/>
      </c>
      <c r="AE92" s="9" t="str">
        <f t="shared" si="127"/>
        <v/>
      </c>
      <c r="AF92" s="9" t="b">
        <f>IF(ISERROR(VLOOKUP(AA92,'Classes By People'!$A$2:$A$149,1,FALSE)), IF(LEN(AA92)=0,TRUE,FALSE),IF(ISERROR(VLOOKUP(AC92,'Classes By People'!$A$2:$A$149,1,FALSE)),IF(LEN(AC92)=0,TRUE,FALSE),IF(ISERROR(VLOOKUP(AE92,'Classes By People'!$A$2:$A$149,1,FALSE)),IF(LEN(AE92)=0,TRUE,FALSE),TRUE)))</f>
        <v>1</v>
      </c>
      <c r="AG92" s="9" t="str">
        <f t="shared" si="128"/>
        <v/>
      </c>
      <c r="AH92" s="9" t="str">
        <f t="shared" si="129"/>
        <v/>
      </c>
      <c r="AI92" s="9" t="str">
        <f t="shared" si="130"/>
        <v/>
      </c>
      <c r="AJ92" s="9" t="str">
        <f t="shared" si="131"/>
        <v/>
      </c>
      <c r="AK92" s="9" t="str">
        <f t="shared" si="132"/>
        <v/>
      </c>
      <c r="AL92" s="9" t="b">
        <f>IF(ISERROR(VLOOKUP(AG92,'Classes By People'!$A$2:$A$149,1,FALSE)), IF(LEN(AG92)=0,TRUE,FALSE),IF(ISERROR(VLOOKUP(AI92,'Classes By People'!$A$2:$A$149,1,FALSE)),IF(LEN(AI92)=0,TRUE,FALSE),IF(ISERROR(VLOOKUP(AK92,'Classes By People'!$A$2:$A$149,1,FALSE)),IF(LEN(AK92)=0,TRUE,FALSE),TRUE)))</f>
        <v>1</v>
      </c>
      <c r="AM92" s="9" t="str">
        <f t="shared" si="133"/>
        <v/>
      </c>
      <c r="AN92" s="9" t="str">
        <f t="shared" si="134"/>
        <v/>
      </c>
      <c r="AO92" s="9" t="str">
        <f t="shared" si="135"/>
        <v/>
      </c>
      <c r="AP92" s="9" t="str">
        <f t="shared" si="136"/>
        <v/>
      </c>
      <c r="AQ92" s="9" t="str">
        <f t="shared" si="137"/>
        <v/>
      </c>
      <c r="AR92" s="9" t="b">
        <f>IF(ISERROR(VLOOKUP(AM92,'Classes By People'!$A$2:$A$149,1,FALSE)), IF(LEN(AM92)=0,TRUE,FALSE),IF(ISERROR(VLOOKUP(AO92,'Classes By People'!$A$2:$A$149,1,FALSE)),IF(LEN(AO92)=0,TRUE,FALSE),IF(ISERROR(VLOOKUP(AQ92,'Classes By People'!$A$2:$A$149,1,FALSE)),IF(LEN(AQ92)=0,TRUE,FALSE),TRUE)))</f>
        <v>1</v>
      </c>
      <c r="AS92" s="10">
        <f t="shared" si="138"/>
        <v>0</v>
      </c>
      <c r="AT92" s="10">
        <f t="shared" si="139"/>
        <v>0</v>
      </c>
      <c r="AU92" s="10">
        <f t="shared" si="140"/>
        <v>0</v>
      </c>
      <c r="AV92" s="10">
        <f t="shared" si="141"/>
        <v>0</v>
      </c>
      <c r="AW92" s="10">
        <f t="shared" si="142"/>
        <v>0</v>
      </c>
      <c r="AX92" s="10" t="str">
        <f t="shared" si="143"/>
        <v>,,,,0,0,0,0,0</v>
      </c>
    </row>
    <row r="93" spans="1:50" ht="33" customHeight="1">
      <c r="A93" s="15"/>
      <c r="B93" s="15"/>
      <c r="C93" s="15"/>
      <c r="D93" s="16"/>
      <c r="E93" s="17"/>
      <c r="F93" s="17"/>
      <c r="G93" s="17"/>
      <c r="H93" s="17"/>
      <c r="I93" s="17"/>
      <c r="J93" s="9">
        <f t="shared" ref="J93:J106" si="144">B93</f>
        <v>0</v>
      </c>
      <c r="K93" s="9">
        <f t="shared" ref="K93:K106" si="145">IF(ISBLANK(E93),0,+(D93))</f>
        <v>0</v>
      </c>
      <c r="L93" s="9">
        <f t="shared" ref="L93:L106" si="146">IF(ISBLANK(F93),0,+(D93))</f>
        <v>0</v>
      </c>
      <c r="M93" s="9">
        <f t="shared" ref="M93:M106" si="147">IF(ISBLANK(G93),0,+(D93))</f>
        <v>0</v>
      </c>
      <c r="N93" s="9">
        <f t="shared" ref="N93:N106" si="148">IF(ISBLANK(H93),0,+(D93))</f>
        <v>0</v>
      </c>
      <c r="O93" s="9" t="str">
        <f t="shared" ref="O93:O106" si="149">IF(ISBLANK(E93),"",IF(ISERROR(SEARCH(" ",E93)), E93, TRIM(MID(E93,1,SEARCH(" ",E93)))))</f>
        <v/>
      </c>
      <c r="P93" s="9" t="str">
        <f t="shared" ref="P93:P106" si="150">IF(ISERROR(SEARCH(" ",E93)),"",RIGHT(E93,LEN(E93)-SEARCH(" ",E93)))</f>
        <v/>
      </c>
      <c r="Q93" s="9" t="str">
        <f t="shared" ref="Q93:Q106" si="151">IF(ISERROR(SEARCH(" ",P93)), P93, TRIM(MID(P93,1,SEARCH(" ",P93))))</f>
        <v/>
      </c>
      <c r="R93" s="9" t="str">
        <f t="shared" ref="R93:R106" si="152">IF(ISERROR(SEARCH(" ",P93)),"",RIGHT(P93,LEN(P93)-SEARCH(" ",P93)))</f>
        <v/>
      </c>
      <c r="S93" s="9" t="str">
        <f t="shared" ref="S93:S106" si="153">IF(ISERROR(SEARCH(" ",R93)), R93, TRIM(MID(R93,1,SEARCH(" ",R93))))</f>
        <v/>
      </c>
      <c r="T93" s="9" t="b">
        <f>IF(ISERROR(VLOOKUP(O93,'Classes By People'!$A$2:$A$149,1,FALSE)), IF(LEN(O93)=0,TRUE,FALSE),IF(ISERROR(VLOOKUP(Q93,'Classes By People'!$A$2:$A$149,1,FALSE)),IF(LEN(Q93)=0,TRUE,FALSE),IF(ISERROR(VLOOKUP(S93,'Classes By People'!$A$2:$A$149,1,FALSE)),IF(LEN(S93)=0,TRUE,FALSE),TRUE)))</f>
        <v>1</v>
      </c>
      <c r="U93" s="9" t="str">
        <f t="shared" ref="U93:U106" si="154">IF(ISBLANK(F93),"",IF(ISERROR(SEARCH(" ",F93)), F93, TRIM(MID(F93,1,SEARCH(" ",F93)))))</f>
        <v/>
      </c>
      <c r="V93" s="9" t="str">
        <f t="shared" ref="V93:V106" si="155">IF(ISERROR(SEARCH(" ",F93)),"",RIGHT(F93,LEN(F93)-SEARCH(" ",F93)))</f>
        <v/>
      </c>
      <c r="W93" s="9" t="str">
        <f t="shared" ref="W93:W106" si="156">IF(ISERROR(SEARCH(" ",V93)), V93, TRIM(MID(V93,1,SEARCH(" ",V93))))</f>
        <v/>
      </c>
      <c r="X93" s="9" t="str">
        <f t="shared" ref="X93:X106" si="157">IF(ISERROR(SEARCH(" ",V93)),"",RIGHT(V93,LEN(V93)-SEARCH(" ",V93)))</f>
        <v/>
      </c>
      <c r="Y93" s="9" t="str">
        <f t="shared" ref="Y93:Y106" si="158">IF(ISERROR(SEARCH(" ",X93)), X93, TRIM(MID(X93,1,SEARCH(" ",X93))))</f>
        <v/>
      </c>
      <c r="Z93" s="9" t="b">
        <f>IF(ISERROR(VLOOKUP(U93,'Classes By People'!$A$2:$A$149,1,FALSE)), IF(LEN(U93)=0,TRUE,FALSE),IF(ISERROR(VLOOKUP(W93,'Classes By People'!$A$2:$A$149,1,FALSE)),IF(LEN(W93)=0,TRUE,FALSE),IF(ISERROR(VLOOKUP(Y93,'Classes By People'!$A$2:$A$149,1,FALSE)),IF(LEN(Y93)=0,TRUE,FALSE),TRUE)))</f>
        <v>1</v>
      </c>
      <c r="AA93" s="9" t="str">
        <f t="shared" ref="AA93:AA106" si="159">IF(ISBLANK(G93),"",IF(ISERROR(SEARCH(" ",G93)), G93, TRIM(MID(G93,1,SEARCH(" ",G93)))))</f>
        <v/>
      </c>
      <c r="AB93" s="9" t="str">
        <f t="shared" ref="AB93:AB106" si="160">IF(ISERROR(SEARCH(" ",G93)),"",RIGHT(G93,LEN(G93)-SEARCH(" ",G93)))</f>
        <v/>
      </c>
      <c r="AC93" s="9" t="str">
        <f t="shared" ref="AC93:AC106" si="161">IF(ISERROR(SEARCH(" ",AB93)), AB93, TRIM(MID(AB93,1,SEARCH(" ",AB93))))</f>
        <v/>
      </c>
      <c r="AD93" s="9" t="str">
        <f t="shared" ref="AD93:AD106" si="162">IF(ISERROR(SEARCH(" ",AB93)),"",RIGHT(AB93,LEN(AB93)-SEARCH(" ",AB93)))</f>
        <v/>
      </c>
      <c r="AE93" s="9" t="str">
        <f t="shared" ref="AE93:AE106" si="163">IF(ISERROR(SEARCH(" ",AD93)), AD93, TRIM(MID(AD93,1,SEARCH(" ",AD93))))</f>
        <v/>
      </c>
      <c r="AF93" s="9" t="b">
        <f>IF(ISERROR(VLOOKUP(AA93,'Classes By People'!$A$2:$A$149,1,FALSE)), IF(LEN(AA93)=0,TRUE,FALSE),IF(ISERROR(VLOOKUP(AC93,'Classes By People'!$A$2:$A$149,1,FALSE)),IF(LEN(AC93)=0,TRUE,FALSE),IF(ISERROR(VLOOKUP(AE93,'Classes By People'!$A$2:$A$149,1,FALSE)),IF(LEN(AE93)=0,TRUE,FALSE),TRUE)))</f>
        <v>1</v>
      </c>
      <c r="AG93" s="9" t="str">
        <f t="shared" ref="AG93:AG106" si="164">IF(ISBLANK(H93),"",IF(ISERROR(SEARCH(" ",H93)), H93, TRIM(MID(H93,1,SEARCH(" ",H93)))))</f>
        <v/>
      </c>
      <c r="AH93" s="9" t="str">
        <f t="shared" ref="AH93:AH106" si="165">IF(ISERROR(SEARCH(" ",H93)),"",RIGHT(H93,LEN(H93)-SEARCH(" ",H93)))</f>
        <v/>
      </c>
      <c r="AI93" s="9" t="str">
        <f t="shared" ref="AI93:AI106" si="166">IF(ISERROR(SEARCH(" ",AH93)), AH93, TRIM(MID(AH93,1,SEARCH(" ",AH93))))</f>
        <v/>
      </c>
      <c r="AJ93" s="9" t="str">
        <f t="shared" ref="AJ93:AJ106" si="167">IF(ISERROR(SEARCH(" ",AH93)),"",RIGHT(AH93,LEN(AH93)-SEARCH(" ",AH93)))</f>
        <v/>
      </c>
      <c r="AK93" s="9" t="str">
        <f t="shared" ref="AK93:AK106" si="168">IF(ISERROR(SEARCH(" ",AJ93)), AJ93, TRIM(MID(AJ93,1,SEARCH(" ",AJ93))))</f>
        <v/>
      </c>
      <c r="AL93" s="9" t="b">
        <f>IF(ISERROR(VLOOKUP(AG93,'Classes By People'!$A$2:$A$149,1,FALSE)), IF(LEN(AG93)=0,TRUE,FALSE),IF(ISERROR(VLOOKUP(AI93,'Classes By People'!$A$2:$A$149,1,FALSE)),IF(LEN(AI93)=0,TRUE,FALSE),IF(ISERROR(VLOOKUP(AK93,'Classes By People'!$A$2:$A$149,1,FALSE)),IF(LEN(AK93)=0,TRUE,FALSE),TRUE)))</f>
        <v>1</v>
      </c>
      <c r="AM93" s="9" t="str">
        <f t="shared" ref="AM93:AM106" si="169">IF(ISBLANK(I93),"",IF(ISERROR(SEARCH(" ",I93)), I93, TRIM(MID(I93,1,SEARCH(" ",I93)))))</f>
        <v/>
      </c>
      <c r="AN93" s="9" t="str">
        <f t="shared" ref="AN93:AN106" si="170">IF(ISERROR(SEARCH(" ",I93)),"",RIGHT(I93,LEN(I93)-SEARCH(" ",I93)))</f>
        <v/>
      </c>
      <c r="AO93" s="9" t="str">
        <f t="shared" ref="AO93:AO106" si="171">IF(ISERROR(SEARCH(" ",AN93)), AN93, TRIM(MID(AN93,1,SEARCH(" ",AN93))))</f>
        <v/>
      </c>
      <c r="AP93" s="9" t="str">
        <f t="shared" ref="AP93:AP106" si="172">IF(ISERROR(SEARCH(" ",AN93)),"",RIGHT(AN93,LEN(AN93)-SEARCH(" ",AN93)))</f>
        <v/>
      </c>
      <c r="AQ93" s="9" t="str">
        <f t="shared" ref="AQ93:AQ106" si="173">IF(ISERROR(SEARCH(" ",AP93)), AP93, TRIM(MID(AP93,1,SEARCH(" ",AP93))))</f>
        <v/>
      </c>
      <c r="AR93" s="9" t="b">
        <f>IF(ISERROR(VLOOKUP(AM93,'Classes By People'!$A$2:$A$149,1,FALSE)), IF(LEN(AM93)=0,TRUE,FALSE),IF(ISERROR(VLOOKUP(AO93,'Classes By People'!$A$2:$A$149,1,FALSE)),IF(LEN(AO93)=0,TRUE,FALSE),IF(ISERROR(VLOOKUP(AQ93,'Classes By People'!$A$2:$A$149,1,FALSE)),IF(LEN(AQ93)=0,TRUE,FALSE),TRUE)))</f>
        <v>1</v>
      </c>
      <c r="AS93" s="10">
        <f t="shared" ref="AS93:AS106" si="174">IF(ISBLANK(E93),0,IF(ISNUMBER(SEARCH("M!",E93)),2,1))</f>
        <v>0</v>
      </c>
      <c r="AT93" s="10">
        <f t="shared" ref="AT93:AT106" si="175">IF(ISBLANK(F93),0,IF(ISNUMBER(SEARCH("M!",F93)),2,1))</f>
        <v>0</v>
      </c>
      <c r="AU93" s="10">
        <f t="shared" ref="AU93:AU106" si="176">IF(ISBLANK(G93),0,IF(ISNUMBER(SEARCH("M!",G93)),2,1))</f>
        <v>0</v>
      </c>
      <c r="AV93" s="10">
        <f t="shared" ref="AV93:AV106" si="177">IF(ISBLANK(H93),0,IF(ISNUMBER(SEARCH("M!",H93)),2,1))</f>
        <v>0</v>
      </c>
      <c r="AW93" s="10">
        <f t="shared" ref="AW93:AW106" si="178">IF(ISBLANK(I93),0,IF(ISNUMBER(SEARCH("M!",I93)),2,1))</f>
        <v>0</v>
      </c>
      <c r="AX93" s="10" t="str">
        <f t="shared" ref="AX93:AX106" si="179">CONCATENATE(A93,",",B93,",",C93,",",D93,",",AS93,",",AT93,",",AU93,",",AV93,",",AW93)</f>
        <v>,,,,0,0,0,0,0</v>
      </c>
    </row>
    <row r="94" spans="1:50" ht="33" customHeight="1">
      <c r="A94" s="15"/>
      <c r="B94" s="15"/>
      <c r="C94" s="15"/>
      <c r="D94" s="16"/>
      <c r="E94" s="17"/>
      <c r="F94" s="17"/>
      <c r="G94" s="17"/>
      <c r="H94" s="17"/>
      <c r="I94" s="17"/>
      <c r="J94" s="9">
        <f t="shared" si="144"/>
        <v>0</v>
      </c>
      <c r="K94" s="9">
        <f t="shared" si="145"/>
        <v>0</v>
      </c>
      <c r="L94" s="9">
        <f t="shared" si="146"/>
        <v>0</v>
      </c>
      <c r="M94" s="9">
        <f t="shared" si="147"/>
        <v>0</v>
      </c>
      <c r="N94" s="9">
        <f t="shared" si="148"/>
        <v>0</v>
      </c>
      <c r="O94" s="9" t="str">
        <f t="shared" si="149"/>
        <v/>
      </c>
      <c r="P94" s="9" t="str">
        <f t="shared" si="150"/>
        <v/>
      </c>
      <c r="Q94" s="9" t="str">
        <f t="shared" si="151"/>
        <v/>
      </c>
      <c r="R94" s="9" t="str">
        <f t="shared" si="152"/>
        <v/>
      </c>
      <c r="S94" s="9" t="str">
        <f t="shared" si="153"/>
        <v/>
      </c>
      <c r="T94" s="9" t="b">
        <f>IF(ISERROR(VLOOKUP(O94,'Classes By People'!$A$2:$A$149,1,FALSE)), IF(LEN(O94)=0,TRUE,FALSE),IF(ISERROR(VLOOKUP(Q94,'Classes By People'!$A$2:$A$149,1,FALSE)),IF(LEN(Q94)=0,TRUE,FALSE),IF(ISERROR(VLOOKUP(S94,'Classes By People'!$A$2:$A$149,1,FALSE)),IF(LEN(S94)=0,TRUE,FALSE),TRUE)))</f>
        <v>1</v>
      </c>
      <c r="U94" s="9" t="str">
        <f t="shared" si="154"/>
        <v/>
      </c>
      <c r="V94" s="9" t="str">
        <f t="shared" si="155"/>
        <v/>
      </c>
      <c r="W94" s="9" t="str">
        <f t="shared" si="156"/>
        <v/>
      </c>
      <c r="X94" s="9" t="str">
        <f t="shared" si="157"/>
        <v/>
      </c>
      <c r="Y94" s="9" t="str">
        <f t="shared" si="158"/>
        <v/>
      </c>
      <c r="Z94" s="9" t="b">
        <f>IF(ISERROR(VLOOKUP(U94,'Classes By People'!$A$2:$A$149,1,FALSE)), IF(LEN(U94)=0,TRUE,FALSE),IF(ISERROR(VLOOKUP(W94,'Classes By People'!$A$2:$A$149,1,FALSE)),IF(LEN(W94)=0,TRUE,FALSE),IF(ISERROR(VLOOKUP(Y94,'Classes By People'!$A$2:$A$149,1,FALSE)),IF(LEN(Y94)=0,TRUE,FALSE),TRUE)))</f>
        <v>1</v>
      </c>
      <c r="AA94" s="9" t="str">
        <f t="shared" si="159"/>
        <v/>
      </c>
      <c r="AB94" s="9" t="str">
        <f t="shared" si="160"/>
        <v/>
      </c>
      <c r="AC94" s="9" t="str">
        <f t="shared" si="161"/>
        <v/>
      </c>
      <c r="AD94" s="9" t="str">
        <f t="shared" si="162"/>
        <v/>
      </c>
      <c r="AE94" s="9" t="str">
        <f t="shared" si="163"/>
        <v/>
      </c>
      <c r="AF94" s="9" t="b">
        <f>IF(ISERROR(VLOOKUP(AA94,'Classes By People'!$A$2:$A$149,1,FALSE)), IF(LEN(AA94)=0,TRUE,FALSE),IF(ISERROR(VLOOKUP(AC94,'Classes By People'!$A$2:$A$149,1,FALSE)),IF(LEN(AC94)=0,TRUE,FALSE),IF(ISERROR(VLOOKUP(AE94,'Classes By People'!$A$2:$A$149,1,FALSE)),IF(LEN(AE94)=0,TRUE,FALSE),TRUE)))</f>
        <v>1</v>
      </c>
      <c r="AG94" s="9" t="str">
        <f t="shared" si="164"/>
        <v/>
      </c>
      <c r="AH94" s="9" t="str">
        <f t="shared" si="165"/>
        <v/>
      </c>
      <c r="AI94" s="9" t="str">
        <f t="shared" si="166"/>
        <v/>
      </c>
      <c r="AJ94" s="9" t="str">
        <f t="shared" si="167"/>
        <v/>
      </c>
      <c r="AK94" s="9" t="str">
        <f t="shared" si="168"/>
        <v/>
      </c>
      <c r="AL94" s="9" t="b">
        <f>IF(ISERROR(VLOOKUP(AG94,'Classes By People'!$A$2:$A$149,1,FALSE)), IF(LEN(AG94)=0,TRUE,FALSE),IF(ISERROR(VLOOKUP(AI94,'Classes By People'!$A$2:$A$149,1,FALSE)),IF(LEN(AI94)=0,TRUE,FALSE),IF(ISERROR(VLOOKUP(AK94,'Classes By People'!$A$2:$A$149,1,FALSE)),IF(LEN(AK94)=0,TRUE,FALSE),TRUE)))</f>
        <v>1</v>
      </c>
      <c r="AM94" s="9" t="str">
        <f t="shared" si="169"/>
        <v/>
      </c>
      <c r="AN94" s="9" t="str">
        <f t="shared" si="170"/>
        <v/>
      </c>
      <c r="AO94" s="9" t="str">
        <f t="shared" si="171"/>
        <v/>
      </c>
      <c r="AP94" s="9" t="str">
        <f t="shared" si="172"/>
        <v/>
      </c>
      <c r="AQ94" s="9" t="str">
        <f t="shared" si="173"/>
        <v/>
      </c>
      <c r="AR94" s="9" t="b">
        <f>IF(ISERROR(VLOOKUP(AM94,'Classes By People'!$A$2:$A$149,1,FALSE)), IF(LEN(AM94)=0,TRUE,FALSE),IF(ISERROR(VLOOKUP(AO94,'Classes By People'!$A$2:$A$149,1,FALSE)),IF(LEN(AO94)=0,TRUE,FALSE),IF(ISERROR(VLOOKUP(AQ94,'Classes By People'!$A$2:$A$149,1,FALSE)),IF(LEN(AQ94)=0,TRUE,FALSE),TRUE)))</f>
        <v>1</v>
      </c>
      <c r="AS94" s="10">
        <f t="shared" si="174"/>
        <v>0</v>
      </c>
      <c r="AT94" s="10">
        <f t="shared" si="175"/>
        <v>0</v>
      </c>
      <c r="AU94" s="10">
        <f t="shared" si="176"/>
        <v>0</v>
      </c>
      <c r="AV94" s="10">
        <f t="shared" si="177"/>
        <v>0</v>
      </c>
      <c r="AW94" s="10">
        <f t="shared" si="178"/>
        <v>0</v>
      </c>
      <c r="AX94" s="10" t="str">
        <f t="shared" si="179"/>
        <v>,,,,0,0,0,0,0</v>
      </c>
    </row>
    <row r="95" spans="1:50" ht="33" customHeight="1">
      <c r="A95" s="15"/>
      <c r="B95" s="15"/>
      <c r="C95" s="15"/>
      <c r="D95" s="16"/>
      <c r="E95" s="17"/>
      <c r="F95" s="17"/>
      <c r="G95" s="17"/>
      <c r="H95" s="17"/>
      <c r="I95" s="17"/>
      <c r="J95" s="9">
        <f t="shared" si="144"/>
        <v>0</v>
      </c>
      <c r="K95" s="9">
        <f t="shared" si="145"/>
        <v>0</v>
      </c>
      <c r="L95" s="9">
        <f t="shared" si="146"/>
        <v>0</v>
      </c>
      <c r="M95" s="9">
        <f t="shared" si="147"/>
        <v>0</v>
      </c>
      <c r="N95" s="9">
        <f t="shared" si="148"/>
        <v>0</v>
      </c>
      <c r="O95" s="9" t="str">
        <f t="shared" si="149"/>
        <v/>
      </c>
      <c r="P95" s="9" t="str">
        <f t="shared" si="150"/>
        <v/>
      </c>
      <c r="Q95" s="9" t="str">
        <f t="shared" si="151"/>
        <v/>
      </c>
      <c r="R95" s="9" t="str">
        <f t="shared" si="152"/>
        <v/>
      </c>
      <c r="S95" s="9" t="str">
        <f t="shared" si="153"/>
        <v/>
      </c>
      <c r="T95" s="9" t="b">
        <f>IF(ISERROR(VLOOKUP(O95,'Classes By People'!$A$2:$A$149,1,FALSE)), IF(LEN(O95)=0,TRUE,FALSE),IF(ISERROR(VLOOKUP(Q95,'Classes By People'!$A$2:$A$149,1,FALSE)),IF(LEN(Q95)=0,TRUE,FALSE),IF(ISERROR(VLOOKUP(S95,'Classes By People'!$A$2:$A$149,1,FALSE)),IF(LEN(S95)=0,TRUE,FALSE),TRUE)))</f>
        <v>1</v>
      </c>
      <c r="U95" s="9" t="str">
        <f t="shared" si="154"/>
        <v/>
      </c>
      <c r="V95" s="9" t="str">
        <f t="shared" si="155"/>
        <v/>
      </c>
      <c r="W95" s="9" t="str">
        <f t="shared" si="156"/>
        <v/>
      </c>
      <c r="X95" s="9" t="str">
        <f t="shared" si="157"/>
        <v/>
      </c>
      <c r="Y95" s="9" t="str">
        <f t="shared" si="158"/>
        <v/>
      </c>
      <c r="Z95" s="9" t="b">
        <f>IF(ISERROR(VLOOKUP(U95,'Classes By People'!$A$2:$A$149,1,FALSE)), IF(LEN(U95)=0,TRUE,FALSE),IF(ISERROR(VLOOKUP(W95,'Classes By People'!$A$2:$A$149,1,FALSE)),IF(LEN(W95)=0,TRUE,FALSE),IF(ISERROR(VLOOKUP(Y95,'Classes By People'!$A$2:$A$149,1,FALSE)),IF(LEN(Y95)=0,TRUE,FALSE),TRUE)))</f>
        <v>1</v>
      </c>
      <c r="AA95" s="9" t="str">
        <f t="shared" si="159"/>
        <v/>
      </c>
      <c r="AB95" s="9" t="str">
        <f t="shared" si="160"/>
        <v/>
      </c>
      <c r="AC95" s="9" t="str">
        <f t="shared" si="161"/>
        <v/>
      </c>
      <c r="AD95" s="9" t="str">
        <f t="shared" si="162"/>
        <v/>
      </c>
      <c r="AE95" s="9" t="str">
        <f t="shared" si="163"/>
        <v/>
      </c>
      <c r="AF95" s="9" t="b">
        <f>IF(ISERROR(VLOOKUP(AA95,'Classes By People'!$A$2:$A$149,1,FALSE)), IF(LEN(AA95)=0,TRUE,FALSE),IF(ISERROR(VLOOKUP(AC95,'Classes By People'!$A$2:$A$149,1,FALSE)),IF(LEN(AC95)=0,TRUE,FALSE),IF(ISERROR(VLOOKUP(AE95,'Classes By People'!$A$2:$A$149,1,FALSE)),IF(LEN(AE95)=0,TRUE,FALSE),TRUE)))</f>
        <v>1</v>
      </c>
      <c r="AG95" s="9" t="str">
        <f t="shared" si="164"/>
        <v/>
      </c>
      <c r="AH95" s="9" t="str">
        <f t="shared" si="165"/>
        <v/>
      </c>
      <c r="AI95" s="9" t="str">
        <f t="shared" si="166"/>
        <v/>
      </c>
      <c r="AJ95" s="9" t="str">
        <f t="shared" si="167"/>
        <v/>
      </c>
      <c r="AK95" s="9" t="str">
        <f t="shared" si="168"/>
        <v/>
      </c>
      <c r="AL95" s="9" t="b">
        <f>IF(ISERROR(VLOOKUP(AG95,'Classes By People'!$A$2:$A$149,1,FALSE)), IF(LEN(AG95)=0,TRUE,FALSE),IF(ISERROR(VLOOKUP(AI95,'Classes By People'!$A$2:$A$149,1,FALSE)),IF(LEN(AI95)=0,TRUE,FALSE),IF(ISERROR(VLOOKUP(AK95,'Classes By People'!$A$2:$A$149,1,FALSE)),IF(LEN(AK95)=0,TRUE,FALSE),TRUE)))</f>
        <v>1</v>
      </c>
      <c r="AM95" s="9" t="str">
        <f t="shared" si="169"/>
        <v/>
      </c>
      <c r="AN95" s="9" t="str">
        <f t="shared" si="170"/>
        <v/>
      </c>
      <c r="AO95" s="9" t="str">
        <f t="shared" si="171"/>
        <v/>
      </c>
      <c r="AP95" s="9" t="str">
        <f t="shared" si="172"/>
        <v/>
      </c>
      <c r="AQ95" s="9" t="str">
        <f t="shared" si="173"/>
        <v/>
      </c>
      <c r="AR95" s="9" t="b">
        <f>IF(ISERROR(VLOOKUP(AM95,'Classes By People'!$A$2:$A$149,1,FALSE)), IF(LEN(AM95)=0,TRUE,FALSE),IF(ISERROR(VLOOKUP(AO95,'Classes By People'!$A$2:$A$149,1,FALSE)),IF(LEN(AO95)=0,TRUE,FALSE),IF(ISERROR(VLOOKUP(AQ95,'Classes By People'!$A$2:$A$149,1,FALSE)),IF(LEN(AQ95)=0,TRUE,FALSE),TRUE)))</f>
        <v>1</v>
      </c>
      <c r="AS95" s="10">
        <f t="shared" si="174"/>
        <v>0</v>
      </c>
      <c r="AT95" s="10">
        <f t="shared" si="175"/>
        <v>0</v>
      </c>
      <c r="AU95" s="10">
        <f t="shared" si="176"/>
        <v>0</v>
      </c>
      <c r="AV95" s="10">
        <f t="shared" si="177"/>
        <v>0</v>
      </c>
      <c r="AW95" s="10">
        <f t="shared" si="178"/>
        <v>0</v>
      </c>
      <c r="AX95" s="10" t="str">
        <f t="shared" si="179"/>
        <v>,,,,0,0,0,0,0</v>
      </c>
    </row>
    <row r="96" spans="1:50" ht="33" customHeight="1">
      <c r="A96" s="15"/>
      <c r="B96" s="15"/>
      <c r="C96" s="15"/>
      <c r="D96" s="16"/>
      <c r="E96" s="17"/>
      <c r="F96" s="17"/>
      <c r="G96" s="17"/>
      <c r="H96" s="17"/>
      <c r="I96" s="17"/>
      <c r="J96" s="9">
        <f t="shared" si="144"/>
        <v>0</v>
      </c>
      <c r="K96" s="9">
        <f t="shared" si="145"/>
        <v>0</v>
      </c>
      <c r="L96" s="9">
        <f t="shared" si="146"/>
        <v>0</v>
      </c>
      <c r="M96" s="9">
        <f t="shared" si="147"/>
        <v>0</v>
      </c>
      <c r="N96" s="9">
        <f t="shared" si="148"/>
        <v>0</v>
      </c>
      <c r="O96" s="9" t="str">
        <f t="shared" si="149"/>
        <v/>
      </c>
      <c r="P96" s="9" t="str">
        <f t="shared" si="150"/>
        <v/>
      </c>
      <c r="Q96" s="9" t="str">
        <f t="shared" si="151"/>
        <v/>
      </c>
      <c r="R96" s="9" t="str">
        <f t="shared" si="152"/>
        <v/>
      </c>
      <c r="S96" s="9" t="str">
        <f t="shared" si="153"/>
        <v/>
      </c>
      <c r="T96" s="9" t="b">
        <f>IF(ISERROR(VLOOKUP(O96,'Classes By People'!$A$2:$A$149,1,FALSE)), IF(LEN(O96)=0,TRUE,FALSE),IF(ISERROR(VLOOKUP(Q96,'Classes By People'!$A$2:$A$149,1,FALSE)),IF(LEN(Q96)=0,TRUE,FALSE),IF(ISERROR(VLOOKUP(S96,'Classes By People'!$A$2:$A$149,1,FALSE)),IF(LEN(S96)=0,TRUE,FALSE),TRUE)))</f>
        <v>1</v>
      </c>
      <c r="U96" s="9" t="str">
        <f t="shared" si="154"/>
        <v/>
      </c>
      <c r="V96" s="9" t="str">
        <f t="shared" si="155"/>
        <v/>
      </c>
      <c r="W96" s="9" t="str">
        <f t="shared" si="156"/>
        <v/>
      </c>
      <c r="X96" s="9" t="str">
        <f t="shared" si="157"/>
        <v/>
      </c>
      <c r="Y96" s="9" t="str">
        <f t="shared" si="158"/>
        <v/>
      </c>
      <c r="Z96" s="9" t="b">
        <f>IF(ISERROR(VLOOKUP(U96,'Classes By People'!$A$2:$A$149,1,FALSE)), IF(LEN(U96)=0,TRUE,FALSE),IF(ISERROR(VLOOKUP(W96,'Classes By People'!$A$2:$A$149,1,FALSE)),IF(LEN(W96)=0,TRUE,FALSE),IF(ISERROR(VLOOKUP(Y96,'Classes By People'!$A$2:$A$149,1,FALSE)),IF(LEN(Y96)=0,TRUE,FALSE),TRUE)))</f>
        <v>1</v>
      </c>
      <c r="AA96" s="9" t="str">
        <f t="shared" si="159"/>
        <v/>
      </c>
      <c r="AB96" s="9" t="str">
        <f t="shared" si="160"/>
        <v/>
      </c>
      <c r="AC96" s="9" t="str">
        <f t="shared" si="161"/>
        <v/>
      </c>
      <c r="AD96" s="9" t="str">
        <f t="shared" si="162"/>
        <v/>
      </c>
      <c r="AE96" s="9" t="str">
        <f t="shared" si="163"/>
        <v/>
      </c>
      <c r="AF96" s="9" t="b">
        <f>IF(ISERROR(VLOOKUP(AA96,'Classes By People'!$A$2:$A$149,1,FALSE)), IF(LEN(AA96)=0,TRUE,FALSE),IF(ISERROR(VLOOKUP(AC96,'Classes By People'!$A$2:$A$149,1,FALSE)),IF(LEN(AC96)=0,TRUE,FALSE),IF(ISERROR(VLOOKUP(AE96,'Classes By People'!$A$2:$A$149,1,FALSE)),IF(LEN(AE96)=0,TRUE,FALSE),TRUE)))</f>
        <v>1</v>
      </c>
      <c r="AG96" s="9" t="str">
        <f t="shared" si="164"/>
        <v/>
      </c>
      <c r="AH96" s="9" t="str">
        <f t="shared" si="165"/>
        <v/>
      </c>
      <c r="AI96" s="9" t="str">
        <f t="shared" si="166"/>
        <v/>
      </c>
      <c r="AJ96" s="9" t="str">
        <f t="shared" si="167"/>
        <v/>
      </c>
      <c r="AK96" s="9" t="str">
        <f t="shared" si="168"/>
        <v/>
      </c>
      <c r="AL96" s="9" t="b">
        <f>IF(ISERROR(VLOOKUP(AG96,'Classes By People'!$A$2:$A$149,1,FALSE)), IF(LEN(AG96)=0,TRUE,FALSE),IF(ISERROR(VLOOKUP(AI96,'Classes By People'!$A$2:$A$149,1,FALSE)),IF(LEN(AI96)=0,TRUE,FALSE),IF(ISERROR(VLOOKUP(AK96,'Classes By People'!$A$2:$A$149,1,FALSE)),IF(LEN(AK96)=0,TRUE,FALSE),TRUE)))</f>
        <v>1</v>
      </c>
      <c r="AM96" s="9" t="str">
        <f t="shared" si="169"/>
        <v/>
      </c>
      <c r="AN96" s="9" t="str">
        <f t="shared" si="170"/>
        <v/>
      </c>
      <c r="AO96" s="9" t="str">
        <f t="shared" si="171"/>
        <v/>
      </c>
      <c r="AP96" s="9" t="str">
        <f t="shared" si="172"/>
        <v/>
      </c>
      <c r="AQ96" s="9" t="str">
        <f t="shared" si="173"/>
        <v/>
      </c>
      <c r="AR96" s="9" t="b">
        <f>IF(ISERROR(VLOOKUP(AM96,'Classes By People'!$A$2:$A$149,1,FALSE)), IF(LEN(AM96)=0,TRUE,FALSE),IF(ISERROR(VLOOKUP(AO96,'Classes By People'!$A$2:$A$149,1,FALSE)),IF(LEN(AO96)=0,TRUE,FALSE),IF(ISERROR(VLOOKUP(AQ96,'Classes By People'!$A$2:$A$149,1,FALSE)),IF(LEN(AQ96)=0,TRUE,FALSE),TRUE)))</f>
        <v>1</v>
      </c>
      <c r="AS96" s="10">
        <f t="shared" si="174"/>
        <v>0</v>
      </c>
      <c r="AT96" s="10">
        <f t="shared" si="175"/>
        <v>0</v>
      </c>
      <c r="AU96" s="10">
        <f t="shared" si="176"/>
        <v>0</v>
      </c>
      <c r="AV96" s="10">
        <f t="shared" si="177"/>
        <v>0</v>
      </c>
      <c r="AW96" s="10">
        <f t="shared" si="178"/>
        <v>0</v>
      </c>
      <c r="AX96" s="10" t="str">
        <f t="shared" si="179"/>
        <v>,,,,0,0,0,0,0</v>
      </c>
    </row>
    <row r="97" spans="1:50" ht="33" customHeight="1">
      <c r="A97" s="15"/>
      <c r="B97" s="15"/>
      <c r="C97" s="15"/>
      <c r="D97" s="16"/>
      <c r="E97" s="17"/>
      <c r="F97" s="17"/>
      <c r="G97" s="17"/>
      <c r="H97" s="17"/>
      <c r="I97" s="17"/>
      <c r="J97" s="9">
        <f t="shared" si="144"/>
        <v>0</v>
      </c>
      <c r="K97" s="9">
        <f t="shared" si="145"/>
        <v>0</v>
      </c>
      <c r="L97" s="9">
        <f t="shared" si="146"/>
        <v>0</v>
      </c>
      <c r="M97" s="9">
        <f t="shared" si="147"/>
        <v>0</v>
      </c>
      <c r="N97" s="9">
        <f t="shared" si="148"/>
        <v>0</v>
      </c>
      <c r="O97" s="9" t="str">
        <f t="shared" si="149"/>
        <v/>
      </c>
      <c r="P97" s="9" t="str">
        <f t="shared" si="150"/>
        <v/>
      </c>
      <c r="Q97" s="9" t="str">
        <f t="shared" si="151"/>
        <v/>
      </c>
      <c r="R97" s="9" t="str">
        <f t="shared" si="152"/>
        <v/>
      </c>
      <c r="S97" s="9" t="str">
        <f t="shared" si="153"/>
        <v/>
      </c>
      <c r="T97" s="9" t="b">
        <f>IF(ISERROR(VLOOKUP(O97,'Classes By People'!$A$2:$A$149,1,FALSE)), IF(LEN(O97)=0,TRUE,FALSE),IF(ISERROR(VLOOKUP(Q97,'Classes By People'!$A$2:$A$149,1,FALSE)),IF(LEN(Q97)=0,TRUE,FALSE),IF(ISERROR(VLOOKUP(S97,'Classes By People'!$A$2:$A$149,1,FALSE)),IF(LEN(S97)=0,TRUE,FALSE),TRUE)))</f>
        <v>1</v>
      </c>
      <c r="U97" s="9" t="str">
        <f t="shared" si="154"/>
        <v/>
      </c>
      <c r="V97" s="9" t="str">
        <f t="shared" si="155"/>
        <v/>
      </c>
      <c r="W97" s="9" t="str">
        <f t="shared" si="156"/>
        <v/>
      </c>
      <c r="X97" s="9" t="str">
        <f t="shared" si="157"/>
        <v/>
      </c>
      <c r="Y97" s="9" t="str">
        <f t="shared" si="158"/>
        <v/>
      </c>
      <c r="Z97" s="9" t="b">
        <f>IF(ISERROR(VLOOKUP(U97,'Classes By People'!$A$2:$A$149,1,FALSE)), IF(LEN(U97)=0,TRUE,FALSE),IF(ISERROR(VLOOKUP(W97,'Classes By People'!$A$2:$A$149,1,FALSE)),IF(LEN(W97)=0,TRUE,FALSE),IF(ISERROR(VLOOKUP(Y97,'Classes By People'!$A$2:$A$149,1,FALSE)),IF(LEN(Y97)=0,TRUE,FALSE),TRUE)))</f>
        <v>1</v>
      </c>
      <c r="AA97" s="9" t="str">
        <f t="shared" si="159"/>
        <v/>
      </c>
      <c r="AB97" s="9" t="str">
        <f t="shared" si="160"/>
        <v/>
      </c>
      <c r="AC97" s="9" t="str">
        <f t="shared" si="161"/>
        <v/>
      </c>
      <c r="AD97" s="9" t="str">
        <f t="shared" si="162"/>
        <v/>
      </c>
      <c r="AE97" s="9" t="str">
        <f t="shared" si="163"/>
        <v/>
      </c>
      <c r="AF97" s="9" t="b">
        <f>IF(ISERROR(VLOOKUP(AA97,'Classes By People'!$A$2:$A$149,1,FALSE)), IF(LEN(AA97)=0,TRUE,FALSE),IF(ISERROR(VLOOKUP(AC97,'Classes By People'!$A$2:$A$149,1,FALSE)),IF(LEN(AC97)=0,TRUE,FALSE),IF(ISERROR(VLOOKUP(AE97,'Classes By People'!$A$2:$A$149,1,FALSE)),IF(LEN(AE97)=0,TRUE,FALSE),TRUE)))</f>
        <v>1</v>
      </c>
      <c r="AG97" s="9" t="str">
        <f t="shared" si="164"/>
        <v/>
      </c>
      <c r="AH97" s="9" t="str">
        <f t="shared" si="165"/>
        <v/>
      </c>
      <c r="AI97" s="9" t="str">
        <f t="shared" si="166"/>
        <v/>
      </c>
      <c r="AJ97" s="9" t="str">
        <f t="shared" si="167"/>
        <v/>
      </c>
      <c r="AK97" s="9" t="str">
        <f t="shared" si="168"/>
        <v/>
      </c>
      <c r="AL97" s="9" t="b">
        <f>IF(ISERROR(VLOOKUP(AG97,'Classes By People'!$A$2:$A$149,1,FALSE)), IF(LEN(AG97)=0,TRUE,FALSE),IF(ISERROR(VLOOKUP(AI97,'Classes By People'!$A$2:$A$149,1,FALSE)),IF(LEN(AI97)=0,TRUE,FALSE),IF(ISERROR(VLOOKUP(AK97,'Classes By People'!$A$2:$A$149,1,FALSE)),IF(LEN(AK97)=0,TRUE,FALSE),TRUE)))</f>
        <v>1</v>
      </c>
      <c r="AM97" s="9" t="str">
        <f t="shared" si="169"/>
        <v/>
      </c>
      <c r="AN97" s="9" t="str">
        <f t="shared" si="170"/>
        <v/>
      </c>
      <c r="AO97" s="9" t="str">
        <f t="shared" si="171"/>
        <v/>
      </c>
      <c r="AP97" s="9" t="str">
        <f t="shared" si="172"/>
        <v/>
      </c>
      <c r="AQ97" s="9" t="str">
        <f t="shared" si="173"/>
        <v/>
      </c>
      <c r="AR97" s="9" t="b">
        <f>IF(ISERROR(VLOOKUP(AM97,'Classes By People'!$A$2:$A$149,1,FALSE)), IF(LEN(AM97)=0,TRUE,FALSE),IF(ISERROR(VLOOKUP(AO97,'Classes By People'!$A$2:$A$149,1,FALSE)),IF(LEN(AO97)=0,TRUE,FALSE),IF(ISERROR(VLOOKUP(AQ97,'Classes By People'!$A$2:$A$149,1,FALSE)),IF(LEN(AQ97)=0,TRUE,FALSE),TRUE)))</f>
        <v>1</v>
      </c>
      <c r="AS97" s="10">
        <f t="shared" si="174"/>
        <v>0</v>
      </c>
      <c r="AT97" s="10">
        <f t="shared" si="175"/>
        <v>0</v>
      </c>
      <c r="AU97" s="10">
        <f t="shared" si="176"/>
        <v>0</v>
      </c>
      <c r="AV97" s="10">
        <f t="shared" si="177"/>
        <v>0</v>
      </c>
      <c r="AW97" s="10">
        <f t="shared" si="178"/>
        <v>0</v>
      </c>
      <c r="AX97" s="10" t="str">
        <f t="shared" si="179"/>
        <v>,,,,0,0,0,0,0</v>
      </c>
    </row>
    <row r="98" spans="1:50" ht="33" customHeight="1">
      <c r="A98" s="15"/>
      <c r="B98" s="15"/>
      <c r="C98" s="15"/>
      <c r="D98" s="16"/>
      <c r="E98" s="17"/>
      <c r="F98" s="17"/>
      <c r="G98" s="17"/>
      <c r="H98" s="17"/>
      <c r="I98" s="17"/>
      <c r="J98" s="9">
        <f t="shared" si="144"/>
        <v>0</v>
      </c>
      <c r="K98" s="9">
        <f t="shared" si="145"/>
        <v>0</v>
      </c>
      <c r="L98" s="9">
        <f t="shared" si="146"/>
        <v>0</v>
      </c>
      <c r="M98" s="9">
        <f t="shared" si="147"/>
        <v>0</v>
      </c>
      <c r="N98" s="9">
        <f t="shared" si="148"/>
        <v>0</v>
      </c>
      <c r="O98" s="9" t="str">
        <f t="shared" si="149"/>
        <v/>
      </c>
      <c r="P98" s="9" t="str">
        <f t="shared" si="150"/>
        <v/>
      </c>
      <c r="Q98" s="9" t="str">
        <f t="shared" si="151"/>
        <v/>
      </c>
      <c r="R98" s="9" t="str">
        <f t="shared" si="152"/>
        <v/>
      </c>
      <c r="S98" s="9" t="str">
        <f t="shared" si="153"/>
        <v/>
      </c>
      <c r="T98" s="9" t="b">
        <f>IF(ISERROR(VLOOKUP(O98,'Classes By People'!$A$2:$A$149,1,FALSE)), IF(LEN(O98)=0,TRUE,FALSE),IF(ISERROR(VLOOKUP(Q98,'Classes By People'!$A$2:$A$149,1,FALSE)),IF(LEN(Q98)=0,TRUE,FALSE),IF(ISERROR(VLOOKUP(S98,'Classes By People'!$A$2:$A$149,1,FALSE)),IF(LEN(S98)=0,TRUE,FALSE),TRUE)))</f>
        <v>1</v>
      </c>
      <c r="U98" s="9" t="str">
        <f t="shared" si="154"/>
        <v/>
      </c>
      <c r="V98" s="9" t="str">
        <f t="shared" si="155"/>
        <v/>
      </c>
      <c r="W98" s="9" t="str">
        <f t="shared" si="156"/>
        <v/>
      </c>
      <c r="X98" s="9" t="str">
        <f t="shared" si="157"/>
        <v/>
      </c>
      <c r="Y98" s="9" t="str">
        <f t="shared" si="158"/>
        <v/>
      </c>
      <c r="Z98" s="9" t="b">
        <f>IF(ISERROR(VLOOKUP(U98,'Classes By People'!$A$2:$A$149,1,FALSE)), IF(LEN(U98)=0,TRUE,FALSE),IF(ISERROR(VLOOKUP(W98,'Classes By People'!$A$2:$A$149,1,FALSE)),IF(LEN(W98)=0,TRUE,FALSE),IF(ISERROR(VLOOKUP(Y98,'Classes By People'!$A$2:$A$149,1,FALSE)),IF(LEN(Y98)=0,TRUE,FALSE),TRUE)))</f>
        <v>1</v>
      </c>
      <c r="AA98" s="9" t="str">
        <f t="shared" si="159"/>
        <v/>
      </c>
      <c r="AB98" s="9" t="str">
        <f t="shared" si="160"/>
        <v/>
      </c>
      <c r="AC98" s="9" t="str">
        <f t="shared" si="161"/>
        <v/>
      </c>
      <c r="AD98" s="9" t="str">
        <f t="shared" si="162"/>
        <v/>
      </c>
      <c r="AE98" s="9" t="str">
        <f t="shared" si="163"/>
        <v/>
      </c>
      <c r="AF98" s="9" t="b">
        <f>IF(ISERROR(VLOOKUP(AA98,'Classes By People'!$A$2:$A$149,1,FALSE)), IF(LEN(AA98)=0,TRUE,FALSE),IF(ISERROR(VLOOKUP(AC98,'Classes By People'!$A$2:$A$149,1,FALSE)),IF(LEN(AC98)=0,TRUE,FALSE),IF(ISERROR(VLOOKUP(AE98,'Classes By People'!$A$2:$A$149,1,FALSE)),IF(LEN(AE98)=0,TRUE,FALSE),TRUE)))</f>
        <v>1</v>
      </c>
      <c r="AG98" s="9" t="str">
        <f t="shared" si="164"/>
        <v/>
      </c>
      <c r="AH98" s="9" t="str">
        <f t="shared" si="165"/>
        <v/>
      </c>
      <c r="AI98" s="9" t="str">
        <f t="shared" si="166"/>
        <v/>
      </c>
      <c r="AJ98" s="9" t="str">
        <f t="shared" si="167"/>
        <v/>
      </c>
      <c r="AK98" s="9" t="str">
        <f t="shared" si="168"/>
        <v/>
      </c>
      <c r="AL98" s="9" t="b">
        <f>IF(ISERROR(VLOOKUP(AG98,'Classes By People'!$A$2:$A$149,1,FALSE)), IF(LEN(AG98)=0,TRUE,FALSE),IF(ISERROR(VLOOKUP(AI98,'Classes By People'!$A$2:$A$149,1,FALSE)),IF(LEN(AI98)=0,TRUE,FALSE),IF(ISERROR(VLOOKUP(AK98,'Classes By People'!$A$2:$A$149,1,FALSE)),IF(LEN(AK98)=0,TRUE,FALSE),TRUE)))</f>
        <v>1</v>
      </c>
      <c r="AM98" s="9" t="str">
        <f t="shared" si="169"/>
        <v/>
      </c>
      <c r="AN98" s="9" t="str">
        <f t="shared" si="170"/>
        <v/>
      </c>
      <c r="AO98" s="9" t="str">
        <f t="shared" si="171"/>
        <v/>
      </c>
      <c r="AP98" s="9" t="str">
        <f t="shared" si="172"/>
        <v/>
      </c>
      <c r="AQ98" s="9" t="str">
        <f t="shared" si="173"/>
        <v/>
      </c>
      <c r="AR98" s="9" t="b">
        <f>IF(ISERROR(VLOOKUP(AM98,'Classes By People'!$A$2:$A$149,1,FALSE)), IF(LEN(AM98)=0,TRUE,FALSE),IF(ISERROR(VLOOKUP(AO98,'Classes By People'!$A$2:$A$149,1,FALSE)),IF(LEN(AO98)=0,TRUE,FALSE),IF(ISERROR(VLOOKUP(AQ98,'Classes By People'!$A$2:$A$149,1,FALSE)),IF(LEN(AQ98)=0,TRUE,FALSE),TRUE)))</f>
        <v>1</v>
      </c>
      <c r="AS98" s="10">
        <f t="shared" si="174"/>
        <v>0</v>
      </c>
      <c r="AT98" s="10">
        <f t="shared" si="175"/>
        <v>0</v>
      </c>
      <c r="AU98" s="10">
        <f t="shared" si="176"/>
        <v>0</v>
      </c>
      <c r="AV98" s="10">
        <f t="shared" si="177"/>
        <v>0</v>
      </c>
      <c r="AW98" s="10">
        <f t="shared" si="178"/>
        <v>0</v>
      </c>
      <c r="AX98" s="10" t="str">
        <f t="shared" si="179"/>
        <v>,,,,0,0,0,0,0</v>
      </c>
    </row>
    <row r="99" spans="1:50" ht="33" customHeight="1">
      <c r="A99" s="15"/>
      <c r="B99" s="15"/>
      <c r="C99" s="15"/>
      <c r="D99" s="16"/>
      <c r="E99" s="17"/>
      <c r="F99" s="17"/>
      <c r="G99" s="17"/>
      <c r="H99" s="17"/>
      <c r="I99" s="17"/>
      <c r="J99" s="9">
        <f t="shared" si="144"/>
        <v>0</v>
      </c>
      <c r="K99" s="9">
        <f t="shared" si="145"/>
        <v>0</v>
      </c>
      <c r="L99" s="9">
        <f t="shared" si="146"/>
        <v>0</v>
      </c>
      <c r="M99" s="9">
        <f t="shared" si="147"/>
        <v>0</v>
      </c>
      <c r="N99" s="9">
        <f t="shared" si="148"/>
        <v>0</v>
      </c>
      <c r="O99" s="9" t="str">
        <f t="shared" si="149"/>
        <v/>
      </c>
      <c r="P99" s="9" t="str">
        <f t="shared" si="150"/>
        <v/>
      </c>
      <c r="Q99" s="9" t="str">
        <f t="shared" si="151"/>
        <v/>
      </c>
      <c r="R99" s="9" t="str">
        <f t="shared" si="152"/>
        <v/>
      </c>
      <c r="S99" s="9" t="str">
        <f t="shared" si="153"/>
        <v/>
      </c>
      <c r="T99" s="9" t="b">
        <f>IF(ISERROR(VLOOKUP(O99,'Classes By People'!$A$2:$A$149,1,FALSE)), IF(LEN(O99)=0,TRUE,FALSE),IF(ISERROR(VLOOKUP(Q99,'Classes By People'!$A$2:$A$149,1,FALSE)),IF(LEN(Q99)=0,TRUE,FALSE),IF(ISERROR(VLOOKUP(S99,'Classes By People'!$A$2:$A$149,1,FALSE)),IF(LEN(S99)=0,TRUE,FALSE),TRUE)))</f>
        <v>1</v>
      </c>
      <c r="U99" s="9" t="str">
        <f t="shared" si="154"/>
        <v/>
      </c>
      <c r="V99" s="9" t="str">
        <f t="shared" si="155"/>
        <v/>
      </c>
      <c r="W99" s="9" t="str">
        <f t="shared" si="156"/>
        <v/>
      </c>
      <c r="X99" s="9" t="str">
        <f t="shared" si="157"/>
        <v/>
      </c>
      <c r="Y99" s="9" t="str">
        <f t="shared" si="158"/>
        <v/>
      </c>
      <c r="Z99" s="9" t="b">
        <f>IF(ISERROR(VLOOKUP(U99,'Classes By People'!$A$2:$A$149,1,FALSE)), IF(LEN(U99)=0,TRUE,FALSE),IF(ISERROR(VLOOKUP(W99,'Classes By People'!$A$2:$A$149,1,FALSE)),IF(LEN(W99)=0,TRUE,FALSE),IF(ISERROR(VLOOKUP(Y99,'Classes By People'!$A$2:$A$149,1,FALSE)),IF(LEN(Y99)=0,TRUE,FALSE),TRUE)))</f>
        <v>1</v>
      </c>
      <c r="AA99" s="9" t="str">
        <f t="shared" si="159"/>
        <v/>
      </c>
      <c r="AB99" s="9" t="str">
        <f t="shared" si="160"/>
        <v/>
      </c>
      <c r="AC99" s="9" t="str">
        <f t="shared" si="161"/>
        <v/>
      </c>
      <c r="AD99" s="9" t="str">
        <f t="shared" si="162"/>
        <v/>
      </c>
      <c r="AE99" s="9" t="str">
        <f t="shared" si="163"/>
        <v/>
      </c>
      <c r="AF99" s="9" t="b">
        <f>IF(ISERROR(VLOOKUP(AA99,'Classes By People'!$A$2:$A$149,1,FALSE)), IF(LEN(AA99)=0,TRUE,FALSE),IF(ISERROR(VLOOKUP(AC99,'Classes By People'!$A$2:$A$149,1,FALSE)),IF(LEN(AC99)=0,TRUE,FALSE),IF(ISERROR(VLOOKUP(AE99,'Classes By People'!$A$2:$A$149,1,FALSE)),IF(LEN(AE99)=0,TRUE,FALSE),TRUE)))</f>
        <v>1</v>
      </c>
      <c r="AG99" s="9" t="str">
        <f t="shared" si="164"/>
        <v/>
      </c>
      <c r="AH99" s="9" t="str">
        <f t="shared" si="165"/>
        <v/>
      </c>
      <c r="AI99" s="9" t="str">
        <f t="shared" si="166"/>
        <v/>
      </c>
      <c r="AJ99" s="9" t="str">
        <f t="shared" si="167"/>
        <v/>
      </c>
      <c r="AK99" s="9" t="str">
        <f t="shared" si="168"/>
        <v/>
      </c>
      <c r="AL99" s="9" t="b">
        <f>IF(ISERROR(VLOOKUP(AG99,'Classes By People'!$A$2:$A$149,1,FALSE)), IF(LEN(AG99)=0,TRUE,FALSE),IF(ISERROR(VLOOKUP(AI99,'Classes By People'!$A$2:$A$149,1,FALSE)),IF(LEN(AI99)=0,TRUE,FALSE),IF(ISERROR(VLOOKUP(AK99,'Classes By People'!$A$2:$A$149,1,FALSE)),IF(LEN(AK99)=0,TRUE,FALSE),TRUE)))</f>
        <v>1</v>
      </c>
      <c r="AM99" s="9" t="str">
        <f t="shared" si="169"/>
        <v/>
      </c>
      <c r="AN99" s="9" t="str">
        <f t="shared" si="170"/>
        <v/>
      </c>
      <c r="AO99" s="9" t="str">
        <f t="shared" si="171"/>
        <v/>
      </c>
      <c r="AP99" s="9" t="str">
        <f t="shared" si="172"/>
        <v/>
      </c>
      <c r="AQ99" s="9" t="str">
        <f t="shared" si="173"/>
        <v/>
      </c>
      <c r="AR99" s="9" t="b">
        <f>IF(ISERROR(VLOOKUP(AM99,'Classes By People'!$A$2:$A$149,1,FALSE)), IF(LEN(AM99)=0,TRUE,FALSE),IF(ISERROR(VLOOKUP(AO99,'Classes By People'!$A$2:$A$149,1,FALSE)),IF(LEN(AO99)=0,TRUE,FALSE),IF(ISERROR(VLOOKUP(AQ99,'Classes By People'!$A$2:$A$149,1,FALSE)),IF(LEN(AQ99)=0,TRUE,FALSE),TRUE)))</f>
        <v>1</v>
      </c>
      <c r="AS99" s="10">
        <f t="shared" si="174"/>
        <v>0</v>
      </c>
      <c r="AT99" s="10">
        <f t="shared" si="175"/>
        <v>0</v>
      </c>
      <c r="AU99" s="10">
        <f t="shared" si="176"/>
        <v>0</v>
      </c>
      <c r="AV99" s="10">
        <f t="shared" si="177"/>
        <v>0</v>
      </c>
      <c r="AW99" s="10">
        <f t="shared" si="178"/>
        <v>0</v>
      </c>
      <c r="AX99" s="10" t="str">
        <f t="shared" si="179"/>
        <v>,,,,0,0,0,0,0</v>
      </c>
    </row>
    <row r="100" spans="1:50" ht="33" customHeight="1">
      <c r="A100" s="15"/>
      <c r="B100" s="15"/>
      <c r="C100" s="15"/>
      <c r="D100" s="16"/>
      <c r="E100" s="17"/>
      <c r="F100" s="17"/>
      <c r="G100" s="17"/>
      <c r="H100" s="17"/>
      <c r="I100" s="17"/>
      <c r="J100" s="9">
        <f t="shared" si="144"/>
        <v>0</v>
      </c>
      <c r="K100" s="9">
        <f t="shared" si="145"/>
        <v>0</v>
      </c>
      <c r="L100" s="9">
        <f t="shared" si="146"/>
        <v>0</v>
      </c>
      <c r="M100" s="9">
        <f t="shared" si="147"/>
        <v>0</v>
      </c>
      <c r="N100" s="9">
        <f t="shared" si="148"/>
        <v>0</v>
      </c>
      <c r="O100" s="9" t="str">
        <f t="shared" si="149"/>
        <v/>
      </c>
      <c r="P100" s="9" t="str">
        <f t="shared" si="150"/>
        <v/>
      </c>
      <c r="Q100" s="9" t="str">
        <f t="shared" si="151"/>
        <v/>
      </c>
      <c r="R100" s="9" t="str">
        <f t="shared" si="152"/>
        <v/>
      </c>
      <c r="S100" s="9" t="str">
        <f t="shared" si="153"/>
        <v/>
      </c>
      <c r="T100" s="9" t="b">
        <f>IF(ISERROR(VLOOKUP(O100,'Classes By People'!$A$2:$A$149,1,FALSE)), IF(LEN(O100)=0,TRUE,FALSE),IF(ISERROR(VLOOKUP(Q100,'Classes By People'!$A$2:$A$149,1,FALSE)),IF(LEN(Q100)=0,TRUE,FALSE),IF(ISERROR(VLOOKUP(S100,'Classes By People'!$A$2:$A$149,1,FALSE)),IF(LEN(S100)=0,TRUE,FALSE),TRUE)))</f>
        <v>1</v>
      </c>
      <c r="U100" s="9" t="str">
        <f t="shared" si="154"/>
        <v/>
      </c>
      <c r="V100" s="9" t="str">
        <f t="shared" si="155"/>
        <v/>
      </c>
      <c r="W100" s="9" t="str">
        <f t="shared" si="156"/>
        <v/>
      </c>
      <c r="X100" s="9" t="str">
        <f t="shared" si="157"/>
        <v/>
      </c>
      <c r="Y100" s="9" t="str">
        <f t="shared" si="158"/>
        <v/>
      </c>
      <c r="Z100" s="9" t="b">
        <f>IF(ISERROR(VLOOKUP(U100,'Classes By People'!$A$2:$A$149,1,FALSE)), IF(LEN(U100)=0,TRUE,FALSE),IF(ISERROR(VLOOKUP(W100,'Classes By People'!$A$2:$A$149,1,FALSE)),IF(LEN(W100)=0,TRUE,FALSE),IF(ISERROR(VLOOKUP(Y100,'Classes By People'!$A$2:$A$149,1,FALSE)),IF(LEN(Y100)=0,TRUE,FALSE),TRUE)))</f>
        <v>1</v>
      </c>
      <c r="AA100" s="9" t="str">
        <f t="shared" si="159"/>
        <v/>
      </c>
      <c r="AB100" s="9" t="str">
        <f t="shared" si="160"/>
        <v/>
      </c>
      <c r="AC100" s="9" t="str">
        <f t="shared" si="161"/>
        <v/>
      </c>
      <c r="AD100" s="9" t="str">
        <f t="shared" si="162"/>
        <v/>
      </c>
      <c r="AE100" s="9" t="str">
        <f t="shared" si="163"/>
        <v/>
      </c>
      <c r="AF100" s="9" t="b">
        <f>IF(ISERROR(VLOOKUP(AA100,'Classes By People'!$A$2:$A$149,1,FALSE)), IF(LEN(AA100)=0,TRUE,FALSE),IF(ISERROR(VLOOKUP(AC100,'Classes By People'!$A$2:$A$149,1,FALSE)),IF(LEN(AC100)=0,TRUE,FALSE),IF(ISERROR(VLOOKUP(AE100,'Classes By People'!$A$2:$A$149,1,FALSE)),IF(LEN(AE100)=0,TRUE,FALSE),TRUE)))</f>
        <v>1</v>
      </c>
      <c r="AG100" s="9" t="str">
        <f t="shared" si="164"/>
        <v/>
      </c>
      <c r="AH100" s="9" t="str">
        <f t="shared" si="165"/>
        <v/>
      </c>
      <c r="AI100" s="9" t="str">
        <f t="shared" si="166"/>
        <v/>
      </c>
      <c r="AJ100" s="9" t="str">
        <f t="shared" si="167"/>
        <v/>
      </c>
      <c r="AK100" s="9" t="str">
        <f t="shared" si="168"/>
        <v/>
      </c>
      <c r="AL100" s="9" t="b">
        <f>IF(ISERROR(VLOOKUP(AG100,'Classes By People'!$A$2:$A$149,1,FALSE)), IF(LEN(AG100)=0,TRUE,FALSE),IF(ISERROR(VLOOKUP(AI100,'Classes By People'!$A$2:$A$149,1,FALSE)),IF(LEN(AI100)=0,TRUE,FALSE),IF(ISERROR(VLOOKUP(AK100,'Classes By People'!$A$2:$A$149,1,FALSE)),IF(LEN(AK100)=0,TRUE,FALSE),TRUE)))</f>
        <v>1</v>
      </c>
      <c r="AM100" s="9" t="str">
        <f t="shared" si="169"/>
        <v/>
      </c>
      <c r="AN100" s="9" t="str">
        <f t="shared" si="170"/>
        <v/>
      </c>
      <c r="AO100" s="9" t="str">
        <f t="shared" si="171"/>
        <v/>
      </c>
      <c r="AP100" s="9" t="str">
        <f t="shared" si="172"/>
        <v/>
      </c>
      <c r="AQ100" s="9" t="str">
        <f t="shared" si="173"/>
        <v/>
      </c>
      <c r="AR100" s="9" t="b">
        <f>IF(ISERROR(VLOOKUP(AM100,'Classes By People'!$A$2:$A$149,1,FALSE)), IF(LEN(AM100)=0,TRUE,FALSE),IF(ISERROR(VLOOKUP(AO100,'Classes By People'!$A$2:$A$149,1,FALSE)),IF(LEN(AO100)=0,TRUE,FALSE),IF(ISERROR(VLOOKUP(AQ100,'Classes By People'!$A$2:$A$149,1,FALSE)),IF(LEN(AQ100)=0,TRUE,FALSE),TRUE)))</f>
        <v>1</v>
      </c>
      <c r="AS100" s="10">
        <f t="shared" si="174"/>
        <v>0</v>
      </c>
      <c r="AT100" s="10">
        <f t="shared" si="175"/>
        <v>0</v>
      </c>
      <c r="AU100" s="10">
        <f t="shared" si="176"/>
        <v>0</v>
      </c>
      <c r="AV100" s="10">
        <f t="shared" si="177"/>
        <v>0</v>
      </c>
      <c r="AW100" s="10">
        <f t="shared" si="178"/>
        <v>0</v>
      </c>
      <c r="AX100" s="10" t="str">
        <f t="shared" si="179"/>
        <v>,,,,0,0,0,0,0</v>
      </c>
    </row>
    <row r="101" spans="1:50" ht="33" customHeight="1">
      <c r="A101" s="15"/>
      <c r="B101" s="15"/>
      <c r="C101" s="15"/>
      <c r="D101" s="16"/>
      <c r="E101" s="17"/>
      <c r="F101" s="17"/>
      <c r="G101" s="17"/>
      <c r="H101" s="17"/>
      <c r="I101" s="17"/>
      <c r="J101" s="9">
        <f t="shared" si="144"/>
        <v>0</v>
      </c>
      <c r="K101" s="9">
        <f t="shared" si="145"/>
        <v>0</v>
      </c>
      <c r="L101" s="9">
        <f t="shared" si="146"/>
        <v>0</v>
      </c>
      <c r="M101" s="9">
        <f t="shared" si="147"/>
        <v>0</v>
      </c>
      <c r="N101" s="9">
        <f t="shared" si="148"/>
        <v>0</v>
      </c>
      <c r="O101" s="9" t="str">
        <f t="shared" si="149"/>
        <v/>
      </c>
      <c r="P101" s="9" t="str">
        <f t="shared" si="150"/>
        <v/>
      </c>
      <c r="Q101" s="9" t="str">
        <f t="shared" si="151"/>
        <v/>
      </c>
      <c r="R101" s="9" t="str">
        <f t="shared" si="152"/>
        <v/>
      </c>
      <c r="S101" s="9" t="str">
        <f t="shared" si="153"/>
        <v/>
      </c>
      <c r="T101" s="9" t="b">
        <f>IF(ISERROR(VLOOKUP(O101,'Classes By People'!$A$2:$A$149,1,FALSE)), IF(LEN(O101)=0,TRUE,FALSE),IF(ISERROR(VLOOKUP(Q101,'Classes By People'!$A$2:$A$149,1,FALSE)),IF(LEN(Q101)=0,TRUE,FALSE),IF(ISERROR(VLOOKUP(S101,'Classes By People'!$A$2:$A$149,1,FALSE)),IF(LEN(S101)=0,TRUE,FALSE),TRUE)))</f>
        <v>1</v>
      </c>
      <c r="U101" s="9" t="str">
        <f t="shared" si="154"/>
        <v/>
      </c>
      <c r="V101" s="9" t="str">
        <f t="shared" si="155"/>
        <v/>
      </c>
      <c r="W101" s="9" t="str">
        <f t="shared" si="156"/>
        <v/>
      </c>
      <c r="X101" s="9" t="str">
        <f t="shared" si="157"/>
        <v/>
      </c>
      <c r="Y101" s="9" t="str">
        <f t="shared" si="158"/>
        <v/>
      </c>
      <c r="Z101" s="9" t="b">
        <f>IF(ISERROR(VLOOKUP(U101,'Classes By People'!$A$2:$A$149,1,FALSE)), IF(LEN(U101)=0,TRUE,FALSE),IF(ISERROR(VLOOKUP(W101,'Classes By People'!$A$2:$A$149,1,FALSE)),IF(LEN(W101)=0,TRUE,FALSE),IF(ISERROR(VLOOKUP(Y101,'Classes By People'!$A$2:$A$149,1,FALSE)),IF(LEN(Y101)=0,TRUE,FALSE),TRUE)))</f>
        <v>1</v>
      </c>
      <c r="AA101" s="9" t="str">
        <f t="shared" si="159"/>
        <v/>
      </c>
      <c r="AB101" s="9" t="str">
        <f t="shared" si="160"/>
        <v/>
      </c>
      <c r="AC101" s="9" t="str">
        <f t="shared" si="161"/>
        <v/>
      </c>
      <c r="AD101" s="9" t="str">
        <f t="shared" si="162"/>
        <v/>
      </c>
      <c r="AE101" s="9" t="str">
        <f t="shared" si="163"/>
        <v/>
      </c>
      <c r="AF101" s="9" t="b">
        <f>IF(ISERROR(VLOOKUP(AA101,'Classes By People'!$A$2:$A$149,1,FALSE)), IF(LEN(AA101)=0,TRUE,FALSE),IF(ISERROR(VLOOKUP(AC101,'Classes By People'!$A$2:$A$149,1,FALSE)),IF(LEN(AC101)=0,TRUE,FALSE),IF(ISERROR(VLOOKUP(AE101,'Classes By People'!$A$2:$A$149,1,FALSE)),IF(LEN(AE101)=0,TRUE,FALSE),TRUE)))</f>
        <v>1</v>
      </c>
      <c r="AG101" s="9" t="str">
        <f t="shared" si="164"/>
        <v/>
      </c>
      <c r="AH101" s="9" t="str">
        <f t="shared" si="165"/>
        <v/>
      </c>
      <c r="AI101" s="9" t="str">
        <f t="shared" si="166"/>
        <v/>
      </c>
      <c r="AJ101" s="9" t="str">
        <f t="shared" si="167"/>
        <v/>
      </c>
      <c r="AK101" s="9" t="str">
        <f t="shared" si="168"/>
        <v/>
      </c>
      <c r="AL101" s="9" t="b">
        <f>IF(ISERROR(VLOOKUP(AG101,'Classes By People'!$A$2:$A$149,1,FALSE)), IF(LEN(AG101)=0,TRUE,FALSE),IF(ISERROR(VLOOKUP(AI101,'Classes By People'!$A$2:$A$149,1,FALSE)),IF(LEN(AI101)=0,TRUE,FALSE),IF(ISERROR(VLOOKUP(AK101,'Classes By People'!$A$2:$A$149,1,FALSE)),IF(LEN(AK101)=0,TRUE,FALSE),TRUE)))</f>
        <v>1</v>
      </c>
      <c r="AM101" s="9" t="str">
        <f t="shared" si="169"/>
        <v/>
      </c>
      <c r="AN101" s="9" t="str">
        <f t="shared" si="170"/>
        <v/>
      </c>
      <c r="AO101" s="9" t="str">
        <f t="shared" si="171"/>
        <v/>
      </c>
      <c r="AP101" s="9" t="str">
        <f t="shared" si="172"/>
        <v/>
      </c>
      <c r="AQ101" s="9" t="str">
        <f t="shared" si="173"/>
        <v/>
      </c>
      <c r="AR101" s="9" t="b">
        <f>IF(ISERROR(VLOOKUP(AM101,'Classes By People'!$A$2:$A$149,1,FALSE)), IF(LEN(AM101)=0,TRUE,FALSE),IF(ISERROR(VLOOKUP(AO101,'Classes By People'!$A$2:$A$149,1,FALSE)),IF(LEN(AO101)=0,TRUE,FALSE),IF(ISERROR(VLOOKUP(AQ101,'Classes By People'!$A$2:$A$149,1,FALSE)),IF(LEN(AQ101)=0,TRUE,FALSE),TRUE)))</f>
        <v>1</v>
      </c>
      <c r="AS101" s="10">
        <f t="shared" si="174"/>
        <v>0</v>
      </c>
      <c r="AT101" s="10">
        <f t="shared" si="175"/>
        <v>0</v>
      </c>
      <c r="AU101" s="10">
        <f t="shared" si="176"/>
        <v>0</v>
      </c>
      <c r="AV101" s="10">
        <f t="shared" si="177"/>
        <v>0</v>
      </c>
      <c r="AW101" s="10">
        <f t="shared" si="178"/>
        <v>0</v>
      </c>
      <c r="AX101" s="10" t="str">
        <f t="shared" si="179"/>
        <v>,,,,0,0,0,0,0</v>
      </c>
    </row>
    <row r="102" spans="1:50" ht="33" customHeight="1">
      <c r="A102" s="15"/>
      <c r="B102" s="15"/>
      <c r="C102" s="15"/>
      <c r="D102" s="16"/>
      <c r="E102" s="17"/>
      <c r="F102" s="17"/>
      <c r="G102" s="17"/>
      <c r="H102" s="17"/>
      <c r="I102" s="17"/>
      <c r="J102" s="9">
        <f t="shared" si="144"/>
        <v>0</v>
      </c>
      <c r="K102" s="9">
        <f t="shared" si="145"/>
        <v>0</v>
      </c>
      <c r="L102" s="9">
        <f t="shared" si="146"/>
        <v>0</v>
      </c>
      <c r="M102" s="9">
        <f t="shared" si="147"/>
        <v>0</v>
      </c>
      <c r="N102" s="9">
        <f t="shared" si="148"/>
        <v>0</v>
      </c>
      <c r="O102" s="9" t="str">
        <f t="shared" si="149"/>
        <v/>
      </c>
      <c r="P102" s="9" t="str">
        <f t="shared" si="150"/>
        <v/>
      </c>
      <c r="Q102" s="9" t="str">
        <f t="shared" si="151"/>
        <v/>
      </c>
      <c r="R102" s="9" t="str">
        <f t="shared" si="152"/>
        <v/>
      </c>
      <c r="S102" s="9" t="str">
        <f t="shared" si="153"/>
        <v/>
      </c>
      <c r="T102" s="9" t="b">
        <f>IF(ISERROR(VLOOKUP(O102,'Classes By People'!$A$2:$A$149,1,FALSE)), IF(LEN(O102)=0,TRUE,FALSE),IF(ISERROR(VLOOKUP(Q102,'Classes By People'!$A$2:$A$149,1,FALSE)),IF(LEN(Q102)=0,TRUE,FALSE),IF(ISERROR(VLOOKUP(S102,'Classes By People'!$A$2:$A$149,1,FALSE)),IF(LEN(S102)=0,TRUE,FALSE),TRUE)))</f>
        <v>1</v>
      </c>
      <c r="U102" s="9" t="str">
        <f t="shared" si="154"/>
        <v/>
      </c>
      <c r="V102" s="9" t="str">
        <f t="shared" si="155"/>
        <v/>
      </c>
      <c r="W102" s="9" t="str">
        <f t="shared" si="156"/>
        <v/>
      </c>
      <c r="X102" s="9" t="str">
        <f t="shared" si="157"/>
        <v/>
      </c>
      <c r="Y102" s="9" t="str">
        <f t="shared" si="158"/>
        <v/>
      </c>
      <c r="Z102" s="9" t="b">
        <f>IF(ISERROR(VLOOKUP(U102,'Classes By People'!$A$2:$A$149,1,FALSE)), IF(LEN(U102)=0,TRUE,FALSE),IF(ISERROR(VLOOKUP(W102,'Classes By People'!$A$2:$A$149,1,FALSE)),IF(LEN(W102)=0,TRUE,FALSE),IF(ISERROR(VLOOKUP(Y102,'Classes By People'!$A$2:$A$149,1,FALSE)),IF(LEN(Y102)=0,TRUE,FALSE),TRUE)))</f>
        <v>1</v>
      </c>
      <c r="AA102" s="9" t="str">
        <f t="shared" si="159"/>
        <v/>
      </c>
      <c r="AB102" s="9" t="str">
        <f t="shared" si="160"/>
        <v/>
      </c>
      <c r="AC102" s="9" t="str">
        <f t="shared" si="161"/>
        <v/>
      </c>
      <c r="AD102" s="9" t="str">
        <f t="shared" si="162"/>
        <v/>
      </c>
      <c r="AE102" s="9" t="str">
        <f t="shared" si="163"/>
        <v/>
      </c>
      <c r="AF102" s="9" t="b">
        <f>IF(ISERROR(VLOOKUP(AA102,'Classes By People'!$A$2:$A$149,1,FALSE)), IF(LEN(AA102)=0,TRUE,FALSE),IF(ISERROR(VLOOKUP(AC102,'Classes By People'!$A$2:$A$149,1,FALSE)),IF(LEN(AC102)=0,TRUE,FALSE),IF(ISERROR(VLOOKUP(AE102,'Classes By People'!$A$2:$A$149,1,FALSE)),IF(LEN(AE102)=0,TRUE,FALSE),TRUE)))</f>
        <v>1</v>
      </c>
      <c r="AG102" s="9" t="str">
        <f t="shared" si="164"/>
        <v/>
      </c>
      <c r="AH102" s="9" t="str">
        <f t="shared" si="165"/>
        <v/>
      </c>
      <c r="AI102" s="9" t="str">
        <f t="shared" si="166"/>
        <v/>
      </c>
      <c r="AJ102" s="9" t="str">
        <f t="shared" si="167"/>
        <v/>
      </c>
      <c r="AK102" s="9" t="str">
        <f t="shared" si="168"/>
        <v/>
      </c>
      <c r="AL102" s="9" t="b">
        <f>IF(ISERROR(VLOOKUP(AG102,'Classes By People'!$A$2:$A$149,1,FALSE)), IF(LEN(AG102)=0,TRUE,FALSE),IF(ISERROR(VLOOKUP(AI102,'Classes By People'!$A$2:$A$149,1,FALSE)),IF(LEN(AI102)=0,TRUE,FALSE),IF(ISERROR(VLOOKUP(AK102,'Classes By People'!$A$2:$A$149,1,FALSE)),IF(LEN(AK102)=0,TRUE,FALSE),TRUE)))</f>
        <v>1</v>
      </c>
      <c r="AM102" s="9" t="str">
        <f t="shared" si="169"/>
        <v/>
      </c>
      <c r="AN102" s="9" t="str">
        <f t="shared" si="170"/>
        <v/>
      </c>
      <c r="AO102" s="9" t="str">
        <f t="shared" si="171"/>
        <v/>
      </c>
      <c r="AP102" s="9" t="str">
        <f t="shared" si="172"/>
        <v/>
      </c>
      <c r="AQ102" s="9" t="str">
        <f t="shared" si="173"/>
        <v/>
      </c>
      <c r="AR102" s="9" t="b">
        <f>IF(ISERROR(VLOOKUP(AM102,'Classes By People'!$A$2:$A$149,1,FALSE)), IF(LEN(AM102)=0,TRUE,FALSE),IF(ISERROR(VLOOKUP(AO102,'Classes By People'!$A$2:$A$149,1,FALSE)),IF(LEN(AO102)=0,TRUE,FALSE),IF(ISERROR(VLOOKUP(AQ102,'Classes By People'!$A$2:$A$149,1,FALSE)),IF(LEN(AQ102)=0,TRUE,FALSE),TRUE)))</f>
        <v>1</v>
      </c>
      <c r="AS102" s="10">
        <f t="shared" si="174"/>
        <v>0</v>
      </c>
      <c r="AT102" s="10">
        <f t="shared" si="175"/>
        <v>0</v>
      </c>
      <c r="AU102" s="10">
        <f t="shared" si="176"/>
        <v>0</v>
      </c>
      <c r="AV102" s="10">
        <f t="shared" si="177"/>
        <v>0</v>
      </c>
      <c r="AW102" s="10">
        <f t="shared" si="178"/>
        <v>0</v>
      </c>
      <c r="AX102" s="10" t="str">
        <f t="shared" si="179"/>
        <v>,,,,0,0,0,0,0</v>
      </c>
    </row>
    <row r="103" spans="1:50" ht="33" customHeight="1">
      <c r="A103" s="15"/>
      <c r="B103" s="15"/>
      <c r="C103" s="15"/>
      <c r="D103" s="16"/>
      <c r="E103" s="17"/>
      <c r="F103" s="17"/>
      <c r="G103" s="17"/>
      <c r="H103" s="17"/>
      <c r="I103" s="17"/>
      <c r="J103" s="9">
        <f t="shared" si="144"/>
        <v>0</v>
      </c>
      <c r="K103" s="9">
        <f t="shared" si="145"/>
        <v>0</v>
      </c>
      <c r="L103" s="9">
        <f t="shared" si="146"/>
        <v>0</v>
      </c>
      <c r="M103" s="9">
        <f t="shared" si="147"/>
        <v>0</v>
      </c>
      <c r="N103" s="9">
        <f t="shared" si="148"/>
        <v>0</v>
      </c>
      <c r="O103" s="9" t="str">
        <f t="shared" si="149"/>
        <v/>
      </c>
      <c r="P103" s="9" t="str">
        <f t="shared" si="150"/>
        <v/>
      </c>
      <c r="Q103" s="9" t="str">
        <f t="shared" si="151"/>
        <v/>
      </c>
      <c r="R103" s="9" t="str">
        <f t="shared" si="152"/>
        <v/>
      </c>
      <c r="S103" s="9" t="str">
        <f t="shared" si="153"/>
        <v/>
      </c>
      <c r="T103" s="9" t="b">
        <f>IF(ISERROR(VLOOKUP(O103,'Classes By People'!$A$2:$A$149,1,FALSE)), IF(LEN(O103)=0,TRUE,FALSE),IF(ISERROR(VLOOKUP(Q103,'Classes By People'!$A$2:$A$149,1,FALSE)),IF(LEN(Q103)=0,TRUE,FALSE),IF(ISERROR(VLOOKUP(S103,'Classes By People'!$A$2:$A$149,1,FALSE)),IF(LEN(S103)=0,TRUE,FALSE),TRUE)))</f>
        <v>1</v>
      </c>
      <c r="U103" s="9" t="str">
        <f t="shared" si="154"/>
        <v/>
      </c>
      <c r="V103" s="9" t="str">
        <f t="shared" si="155"/>
        <v/>
      </c>
      <c r="W103" s="9" t="str">
        <f t="shared" si="156"/>
        <v/>
      </c>
      <c r="X103" s="9" t="str">
        <f t="shared" si="157"/>
        <v/>
      </c>
      <c r="Y103" s="9" t="str">
        <f t="shared" si="158"/>
        <v/>
      </c>
      <c r="Z103" s="9" t="b">
        <f>IF(ISERROR(VLOOKUP(U103,'Classes By People'!$A$2:$A$149,1,FALSE)), IF(LEN(U103)=0,TRUE,FALSE),IF(ISERROR(VLOOKUP(W103,'Classes By People'!$A$2:$A$149,1,FALSE)),IF(LEN(W103)=0,TRUE,FALSE),IF(ISERROR(VLOOKUP(Y103,'Classes By People'!$A$2:$A$149,1,FALSE)),IF(LEN(Y103)=0,TRUE,FALSE),TRUE)))</f>
        <v>1</v>
      </c>
      <c r="AA103" s="9" t="str">
        <f t="shared" si="159"/>
        <v/>
      </c>
      <c r="AB103" s="9" t="str">
        <f t="shared" si="160"/>
        <v/>
      </c>
      <c r="AC103" s="9" t="str">
        <f t="shared" si="161"/>
        <v/>
      </c>
      <c r="AD103" s="9" t="str">
        <f t="shared" si="162"/>
        <v/>
      </c>
      <c r="AE103" s="9" t="str">
        <f t="shared" si="163"/>
        <v/>
      </c>
      <c r="AF103" s="9" t="b">
        <f>IF(ISERROR(VLOOKUP(AA103,'Classes By People'!$A$2:$A$149,1,FALSE)), IF(LEN(AA103)=0,TRUE,FALSE),IF(ISERROR(VLOOKUP(AC103,'Classes By People'!$A$2:$A$149,1,FALSE)),IF(LEN(AC103)=0,TRUE,FALSE),IF(ISERROR(VLOOKUP(AE103,'Classes By People'!$A$2:$A$149,1,FALSE)),IF(LEN(AE103)=0,TRUE,FALSE),TRUE)))</f>
        <v>1</v>
      </c>
      <c r="AG103" s="9" t="str">
        <f t="shared" si="164"/>
        <v/>
      </c>
      <c r="AH103" s="9" t="str">
        <f t="shared" si="165"/>
        <v/>
      </c>
      <c r="AI103" s="9" t="str">
        <f t="shared" si="166"/>
        <v/>
      </c>
      <c r="AJ103" s="9" t="str">
        <f t="shared" si="167"/>
        <v/>
      </c>
      <c r="AK103" s="9" t="str">
        <f t="shared" si="168"/>
        <v/>
      </c>
      <c r="AL103" s="9" t="b">
        <f>IF(ISERROR(VLOOKUP(AG103,'Classes By People'!$A$2:$A$149,1,FALSE)), IF(LEN(AG103)=0,TRUE,FALSE),IF(ISERROR(VLOOKUP(AI103,'Classes By People'!$A$2:$A$149,1,FALSE)),IF(LEN(AI103)=0,TRUE,FALSE),IF(ISERROR(VLOOKUP(AK103,'Classes By People'!$A$2:$A$149,1,FALSE)),IF(LEN(AK103)=0,TRUE,FALSE),TRUE)))</f>
        <v>1</v>
      </c>
      <c r="AM103" s="9" t="str">
        <f t="shared" si="169"/>
        <v/>
      </c>
      <c r="AN103" s="9" t="str">
        <f t="shared" si="170"/>
        <v/>
      </c>
      <c r="AO103" s="9" t="str">
        <f t="shared" si="171"/>
        <v/>
      </c>
      <c r="AP103" s="9" t="str">
        <f t="shared" si="172"/>
        <v/>
      </c>
      <c r="AQ103" s="9" t="str">
        <f t="shared" si="173"/>
        <v/>
      </c>
      <c r="AR103" s="9" t="b">
        <f>IF(ISERROR(VLOOKUP(AM103,'Classes By People'!$A$2:$A$149,1,FALSE)), IF(LEN(AM103)=0,TRUE,FALSE),IF(ISERROR(VLOOKUP(AO103,'Classes By People'!$A$2:$A$149,1,FALSE)),IF(LEN(AO103)=0,TRUE,FALSE),IF(ISERROR(VLOOKUP(AQ103,'Classes By People'!$A$2:$A$149,1,FALSE)),IF(LEN(AQ103)=0,TRUE,FALSE),TRUE)))</f>
        <v>1</v>
      </c>
      <c r="AS103" s="10">
        <f t="shared" si="174"/>
        <v>0</v>
      </c>
      <c r="AT103" s="10">
        <f t="shared" si="175"/>
        <v>0</v>
      </c>
      <c r="AU103" s="10">
        <f t="shared" si="176"/>
        <v>0</v>
      </c>
      <c r="AV103" s="10">
        <f t="shared" si="177"/>
        <v>0</v>
      </c>
      <c r="AW103" s="10">
        <f t="shared" si="178"/>
        <v>0</v>
      </c>
      <c r="AX103" s="10" t="str">
        <f t="shared" si="179"/>
        <v>,,,,0,0,0,0,0</v>
      </c>
    </row>
    <row r="104" spans="1:50" ht="33" customHeight="1">
      <c r="A104" s="15"/>
      <c r="B104" s="15"/>
      <c r="C104" s="15"/>
      <c r="D104" s="16"/>
      <c r="E104" s="17"/>
      <c r="F104" s="17"/>
      <c r="G104" s="17"/>
      <c r="H104" s="17"/>
      <c r="I104" s="17"/>
      <c r="J104" s="9">
        <f t="shared" si="144"/>
        <v>0</v>
      </c>
      <c r="K104" s="9">
        <f t="shared" si="145"/>
        <v>0</v>
      </c>
      <c r="L104" s="9">
        <f t="shared" si="146"/>
        <v>0</v>
      </c>
      <c r="M104" s="9">
        <f t="shared" si="147"/>
        <v>0</v>
      </c>
      <c r="N104" s="9">
        <f t="shared" si="148"/>
        <v>0</v>
      </c>
      <c r="O104" s="9" t="str">
        <f t="shared" si="149"/>
        <v/>
      </c>
      <c r="P104" s="9" t="str">
        <f t="shared" si="150"/>
        <v/>
      </c>
      <c r="Q104" s="9" t="str">
        <f t="shared" si="151"/>
        <v/>
      </c>
      <c r="R104" s="9" t="str">
        <f t="shared" si="152"/>
        <v/>
      </c>
      <c r="S104" s="9" t="str">
        <f t="shared" si="153"/>
        <v/>
      </c>
      <c r="T104" s="9" t="b">
        <f>IF(ISERROR(VLOOKUP(O104,'Classes By People'!$A$2:$A$149,1,FALSE)), IF(LEN(O104)=0,TRUE,FALSE),IF(ISERROR(VLOOKUP(Q104,'Classes By People'!$A$2:$A$149,1,FALSE)),IF(LEN(Q104)=0,TRUE,FALSE),IF(ISERROR(VLOOKUP(S104,'Classes By People'!$A$2:$A$149,1,FALSE)),IF(LEN(S104)=0,TRUE,FALSE),TRUE)))</f>
        <v>1</v>
      </c>
      <c r="U104" s="9" t="str">
        <f t="shared" si="154"/>
        <v/>
      </c>
      <c r="V104" s="9" t="str">
        <f t="shared" si="155"/>
        <v/>
      </c>
      <c r="W104" s="9" t="str">
        <f t="shared" si="156"/>
        <v/>
      </c>
      <c r="X104" s="9" t="str">
        <f t="shared" si="157"/>
        <v/>
      </c>
      <c r="Y104" s="9" t="str">
        <f t="shared" si="158"/>
        <v/>
      </c>
      <c r="Z104" s="9" t="b">
        <f>IF(ISERROR(VLOOKUP(U104,'Classes By People'!$A$2:$A$149,1,FALSE)), IF(LEN(U104)=0,TRUE,FALSE),IF(ISERROR(VLOOKUP(W104,'Classes By People'!$A$2:$A$149,1,FALSE)),IF(LEN(W104)=0,TRUE,FALSE),IF(ISERROR(VLOOKUP(Y104,'Classes By People'!$A$2:$A$149,1,FALSE)),IF(LEN(Y104)=0,TRUE,FALSE),TRUE)))</f>
        <v>1</v>
      </c>
      <c r="AA104" s="9" t="str">
        <f t="shared" si="159"/>
        <v/>
      </c>
      <c r="AB104" s="9" t="str">
        <f t="shared" si="160"/>
        <v/>
      </c>
      <c r="AC104" s="9" t="str">
        <f t="shared" si="161"/>
        <v/>
      </c>
      <c r="AD104" s="9" t="str">
        <f t="shared" si="162"/>
        <v/>
      </c>
      <c r="AE104" s="9" t="str">
        <f t="shared" si="163"/>
        <v/>
      </c>
      <c r="AF104" s="9" t="b">
        <f>IF(ISERROR(VLOOKUP(AA104,'Classes By People'!$A$2:$A$149,1,FALSE)), IF(LEN(AA104)=0,TRUE,FALSE),IF(ISERROR(VLOOKUP(AC104,'Classes By People'!$A$2:$A$149,1,FALSE)),IF(LEN(AC104)=0,TRUE,FALSE),IF(ISERROR(VLOOKUP(AE104,'Classes By People'!$A$2:$A$149,1,FALSE)),IF(LEN(AE104)=0,TRUE,FALSE),TRUE)))</f>
        <v>1</v>
      </c>
      <c r="AG104" s="9" t="str">
        <f t="shared" si="164"/>
        <v/>
      </c>
      <c r="AH104" s="9" t="str">
        <f t="shared" si="165"/>
        <v/>
      </c>
      <c r="AI104" s="9" t="str">
        <f t="shared" si="166"/>
        <v/>
      </c>
      <c r="AJ104" s="9" t="str">
        <f t="shared" si="167"/>
        <v/>
      </c>
      <c r="AK104" s="9" t="str">
        <f t="shared" si="168"/>
        <v/>
      </c>
      <c r="AL104" s="9" t="b">
        <f>IF(ISERROR(VLOOKUP(AG104,'Classes By People'!$A$2:$A$149,1,FALSE)), IF(LEN(AG104)=0,TRUE,FALSE),IF(ISERROR(VLOOKUP(AI104,'Classes By People'!$A$2:$A$149,1,FALSE)),IF(LEN(AI104)=0,TRUE,FALSE),IF(ISERROR(VLOOKUP(AK104,'Classes By People'!$A$2:$A$149,1,FALSE)),IF(LEN(AK104)=0,TRUE,FALSE),TRUE)))</f>
        <v>1</v>
      </c>
      <c r="AM104" s="9" t="str">
        <f t="shared" si="169"/>
        <v/>
      </c>
      <c r="AN104" s="9" t="str">
        <f t="shared" si="170"/>
        <v/>
      </c>
      <c r="AO104" s="9" t="str">
        <f t="shared" si="171"/>
        <v/>
      </c>
      <c r="AP104" s="9" t="str">
        <f t="shared" si="172"/>
        <v/>
      </c>
      <c r="AQ104" s="9" t="str">
        <f t="shared" si="173"/>
        <v/>
      </c>
      <c r="AR104" s="9" t="b">
        <f>IF(ISERROR(VLOOKUP(AM104,'Classes By People'!$A$2:$A$149,1,FALSE)), IF(LEN(AM104)=0,TRUE,FALSE),IF(ISERROR(VLOOKUP(AO104,'Classes By People'!$A$2:$A$149,1,FALSE)),IF(LEN(AO104)=0,TRUE,FALSE),IF(ISERROR(VLOOKUP(AQ104,'Classes By People'!$A$2:$A$149,1,FALSE)),IF(LEN(AQ104)=0,TRUE,FALSE),TRUE)))</f>
        <v>1</v>
      </c>
      <c r="AS104" s="10">
        <f t="shared" si="174"/>
        <v>0</v>
      </c>
      <c r="AT104" s="10">
        <f t="shared" si="175"/>
        <v>0</v>
      </c>
      <c r="AU104" s="10">
        <f t="shared" si="176"/>
        <v>0</v>
      </c>
      <c r="AV104" s="10">
        <f t="shared" si="177"/>
        <v>0</v>
      </c>
      <c r="AW104" s="10">
        <f t="shared" si="178"/>
        <v>0</v>
      </c>
      <c r="AX104" s="10" t="str">
        <f t="shared" si="179"/>
        <v>,,,,0,0,0,0,0</v>
      </c>
    </row>
    <row r="105" spans="1:50" ht="33" customHeight="1">
      <c r="A105" s="15"/>
      <c r="B105" s="15"/>
      <c r="C105" s="15"/>
      <c r="D105" s="16"/>
      <c r="E105" s="17"/>
      <c r="F105" s="17"/>
      <c r="G105" s="17"/>
      <c r="H105" s="17"/>
      <c r="I105" s="17"/>
      <c r="J105" s="9">
        <f t="shared" si="144"/>
        <v>0</v>
      </c>
      <c r="K105" s="9">
        <f t="shared" si="145"/>
        <v>0</v>
      </c>
      <c r="L105" s="9">
        <f t="shared" si="146"/>
        <v>0</v>
      </c>
      <c r="M105" s="9">
        <f t="shared" si="147"/>
        <v>0</v>
      </c>
      <c r="N105" s="9">
        <f t="shared" si="148"/>
        <v>0</v>
      </c>
      <c r="O105" s="9" t="str">
        <f t="shared" si="149"/>
        <v/>
      </c>
      <c r="P105" s="9" t="str">
        <f t="shared" si="150"/>
        <v/>
      </c>
      <c r="Q105" s="9" t="str">
        <f t="shared" si="151"/>
        <v/>
      </c>
      <c r="R105" s="9" t="str">
        <f t="shared" si="152"/>
        <v/>
      </c>
      <c r="S105" s="9" t="str">
        <f t="shared" si="153"/>
        <v/>
      </c>
      <c r="T105" s="9" t="b">
        <f>IF(ISERROR(VLOOKUP(O105,'Classes By People'!$A$2:$A$149,1,FALSE)), IF(LEN(O105)=0,TRUE,FALSE),IF(ISERROR(VLOOKUP(Q105,'Classes By People'!$A$2:$A$149,1,FALSE)),IF(LEN(Q105)=0,TRUE,FALSE),IF(ISERROR(VLOOKUP(S105,'Classes By People'!$A$2:$A$149,1,FALSE)),IF(LEN(S105)=0,TRUE,FALSE),TRUE)))</f>
        <v>1</v>
      </c>
      <c r="U105" s="9" t="str">
        <f t="shared" si="154"/>
        <v/>
      </c>
      <c r="V105" s="9" t="str">
        <f t="shared" si="155"/>
        <v/>
      </c>
      <c r="W105" s="9" t="str">
        <f t="shared" si="156"/>
        <v/>
      </c>
      <c r="X105" s="9" t="str">
        <f t="shared" si="157"/>
        <v/>
      </c>
      <c r="Y105" s="9" t="str">
        <f t="shared" si="158"/>
        <v/>
      </c>
      <c r="Z105" s="9" t="b">
        <f>IF(ISERROR(VLOOKUP(U105,'Classes By People'!$A$2:$A$149,1,FALSE)), IF(LEN(U105)=0,TRUE,FALSE),IF(ISERROR(VLOOKUP(W105,'Classes By People'!$A$2:$A$149,1,FALSE)),IF(LEN(W105)=0,TRUE,FALSE),IF(ISERROR(VLOOKUP(Y105,'Classes By People'!$A$2:$A$149,1,FALSE)),IF(LEN(Y105)=0,TRUE,FALSE),TRUE)))</f>
        <v>1</v>
      </c>
      <c r="AA105" s="9" t="str">
        <f t="shared" si="159"/>
        <v/>
      </c>
      <c r="AB105" s="9" t="str">
        <f t="shared" si="160"/>
        <v/>
      </c>
      <c r="AC105" s="9" t="str">
        <f t="shared" si="161"/>
        <v/>
      </c>
      <c r="AD105" s="9" t="str">
        <f t="shared" si="162"/>
        <v/>
      </c>
      <c r="AE105" s="9" t="str">
        <f t="shared" si="163"/>
        <v/>
      </c>
      <c r="AF105" s="9" t="b">
        <f>IF(ISERROR(VLOOKUP(AA105,'Classes By People'!$A$2:$A$149,1,FALSE)), IF(LEN(AA105)=0,TRUE,FALSE),IF(ISERROR(VLOOKUP(AC105,'Classes By People'!$A$2:$A$149,1,FALSE)),IF(LEN(AC105)=0,TRUE,FALSE),IF(ISERROR(VLOOKUP(AE105,'Classes By People'!$A$2:$A$149,1,FALSE)),IF(LEN(AE105)=0,TRUE,FALSE),TRUE)))</f>
        <v>1</v>
      </c>
      <c r="AG105" s="9" t="str">
        <f t="shared" si="164"/>
        <v/>
      </c>
      <c r="AH105" s="9" t="str">
        <f t="shared" si="165"/>
        <v/>
      </c>
      <c r="AI105" s="9" t="str">
        <f t="shared" si="166"/>
        <v/>
      </c>
      <c r="AJ105" s="9" t="str">
        <f t="shared" si="167"/>
        <v/>
      </c>
      <c r="AK105" s="9" t="str">
        <f t="shared" si="168"/>
        <v/>
      </c>
      <c r="AL105" s="9" t="b">
        <f>IF(ISERROR(VLOOKUP(AG105,'Classes By People'!$A$2:$A$149,1,FALSE)), IF(LEN(AG105)=0,TRUE,FALSE),IF(ISERROR(VLOOKUP(AI105,'Classes By People'!$A$2:$A$149,1,FALSE)),IF(LEN(AI105)=0,TRUE,FALSE),IF(ISERROR(VLOOKUP(AK105,'Classes By People'!$A$2:$A$149,1,FALSE)),IF(LEN(AK105)=0,TRUE,FALSE),TRUE)))</f>
        <v>1</v>
      </c>
      <c r="AM105" s="9" t="str">
        <f t="shared" si="169"/>
        <v/>
      </c>
      <c r="AN105" s="9" t="str">
        <f t="shared" si="170"/>
        <v/>
      </c>
      <c r="AO105" s="9" t="str">
        <f t="shared" si="171"/>
        <v/>
      </c>
      <c r="AP105" s="9" t="str">
        <f t="shared" si="172"/>
        <v/>
      </c>
      <c r="AQ105" s="9" t="str">
        <f t="shared" si="173"/>
        <v/>
      </c>
      <c r="AR105" s="9" t="b">
        <f>IF(ISERROR(VLOOKUP(AM105,'Classes By People'!$A$2:$A$149,1,FALSE)), IF(LEN(AM105)=0,TRUE,FALSE),IF(ISERROR(VLOOKUP(AO105,'Classes By People'!$A$2:$A$149,1,FALSE)),IF(LEN(AO105)=0,TRUE,FALSE),IF(ISERROR(VLOOKUP(AQ105,'Classes By People'!$A$2:$A$149,1,FALSE)),IF(LEN(AQ105)=0,TRUE,FALSE),TRUE)))</f>
        <v>1</v>
      </c>
      <c r="AS105" s="10">
        <f t="shared" si="174"/>
        <v>0</v>
      </c>
      <c r="AT105" s="10">
        <f t="shared" si="175"/>
        <v>0</v>
      </c>
      <c r="AU105" s="10">
        <f t="shared" si="176"/>
        <v>0</v>
      </c>
      <c r="AV105" s="10">
        <f t="shared" si="177"/>
        <v>0</v>
      </c>
      <c r="AW105" s="10">
        <f t="shared" si="178"/>
        <v>0</v>
      </c>
      <c r="AX105" s="10" t="str">
        <f t="shared" si="179"/>
        <v>,,,,0,0,0,0,0</v>
      </c>
    </row>
    <row r="106" spans="1:50" ht="33" customHeight="1">
      <c r="A106" s="15"/>
      <c r="B106" s="15"/>
      <c r="C106" s="15"/>
      <c r="D106" s="16"/>
      <c r="E106" s="17"/>
      <c r="F106" s="17"/>
      <c r="G106" s="17"/>
      <c r="H106" s="17"/>
      <c r="I106" s="17"/>
      <c r="J106" s="9">
        <f t="shared" si="144"/>
        <v>0</v>
      </c>
      <c r="K106" s="9">
        <f t="shared" si="145"/>
        <v>0</v>
      </c>
      <c r="L106" s="9">
        <f t="shared" si="146"/>
        <v>0</v>
      </c>
      <c r="M106" s="9">
        <f t="shared" si="147"/>
        <v>0</v>
      </c>
      <c r="N106" s="9">
        <f t="shared" si="148"/>
        <v>0</v>
      </c>
      <c r="O106" s="9" t="str">
        <f t="shared" si="149"/>
        <v/>
      </c>
      <c r="P106" s="9" t="str">
        <f t="shared" si="150"/>
        <v/>
      </c>
      <c r="Q106" s="9" t="str">
        <f t="shared" si="151"/>
        <v/>
      </c>
      <c r="R106" s="9" t="str">
        <f t="shared" si="152"/>
        <v/>
      </c>
      <c r="S106" s="9" t="str">
        <f t="shared" si="153"/>
        <v/>
      </c>
      <c r="T106" s="9" t="b">
        <f>IF(ISERROR(VLOOKUP(O106,'Classes By People'!$A$2:$A$149,1,FALSE)), IF(LEN(O106)=0,TRUE,FALSE),IF(ISERROR(VLOOKUP(Q106,'Classes By People'!$A$2:$A$149,1,FALSE)),IF(LEN(Q106)=0,TRUE,FALSE),IF(ISERROR(VLOOKUP(S106,'Classes By People'!$A$2:$A$149,1,FALSE)),IF(LEN(S106)=0,TRUE,FALSE),TRUE)))</f>
        <v>1</v>
      </c>
      <c r="U106" s="9" t="str">
        <f t="shared" si="154"/>
        <v/>
      </c>
      <c r="V106" s="9" t="str">
        <f t="shared" si="155"/>
        <v/>
      </c>
      <c r="W106" s="9" t="str">
        <f t="shared" si="156"/>
        <v/>
      </c>
      <c r="X106" s="9" t="str">
        <f t="shared" si="157"/>
        <v/>
      </c>
      <c r="Y106" s="9" t="str">
        <f t="shared" si="158"/>
        <v/>
      </c>
      <c r="Z106" s="9" t="b">
        <f>IF(ISERROR(VLOOKUP(U106,'Classes By People'!$A$2:$A$149,1,FALSE)), IF(LEN(U106)=0,TRUE,FALSE),IF(ISERROR(VLOOKUP(W106,'Classes By People'!$A$2:$A$149,1,FALSE)),IF(LEN(W106)=0,TRUE,FALSE),IF(ISERROR(VLOOKUP(Y106,'Classes By People'!$A$2:$A$149,1,FALSE)),IF(LEN(Y106)=0,TRUE,FALSE),TRUE)))</f>
        <v>1</v>
      </c>
      <c r="AA106" s="9" t="str">
        <f t="shared" si="159"/>
        <v/>
      </c>
      <c r="AB106" s="9" t="str">
        <f t="shared" si="160"/>
        <v/>
      </c>
      <c r="AC106" s="9" t="str">
        <f t="shared" si="161"/>
        <v/>
      </c>
      <c r="AD106" s="9" t="str">
        <f t="shared" si="162"/>
        <v/>
      </c>
      <c r="AE106" s="9" t="str">
        <f t="shared" si="163"/>
        <v/>
      </c>
      <c r="AF106" s="9" t="b">
        <f>IF(ISERROR(VLOOKUP(AA106,'Classes By People'!$A$2:$A$149,1,FALSE)), IF(LEN(AA106)=0,TRUE,FALSE),IF(ISERROR(VLOOKUP(AC106,'Classes By People'!$A$2:$A$149,1,FALSE)),IF(LEN(AC106)=0,TRUE,FALSE),IF(ISERROR(VLOOKUP(AE106,'Classes By People'!$A$2:$A$149,1,FALSE)),IF(LEN(AE106)=0,TRUE,FALSE),TRUE)))</f>
        <v>1</v>
      </c>
      <c r="AG106" s="9" t="str">
        <f t="shared" si="164"/>
        <v/>
      </c>
      <c r="AH106" s="9" t="str">
        <f t="shared" si="165"/>
        <v/>
      </c>
      <c r="AI106" s="9" t="str">
        <f t="shared" si="166"/>
        <v/>
      </c>
      <c r="AJ106" s="9" t="str">
        <f t="shared" si="167"/>
        <v/>
      </c>
      <c r="AK106" s="9" t="str">
        <f t="shared" si="168"/>
        <v/>
      </c>
      <c r="AL106" s="9" t="b">
        <f>IF(ISERROR(VLOOKUP(AG106,'Classes By People'!$A$2:$A$149,1,FALSE)), IF(LEN(AG106)=0,TRUE,FALSE),IF(ISERROR(VLOOKUP(AI106,'Classes By People'!$A$2:$A$149,1,FALSE)),IF(LEN(AI106)=0,TRUE,FALSE),IF(ISERROR(VLOOKUP(AK106,'Classes By People'!$A$2:$A$149,1,FALSE)),IF(LEN(AK106)=0,TRUE,FALSE),TRUE)))</f>
        <v>1</v>
      </c>
      <c r="AM106" s="9" t="str">
        <f t="shared" si="169"/>
        <v/>
      </c>
      <c r="AN106" s="9" t="str">
        <f t="shared" si="170"/>
        <v/>
      </c>
      <c r="AO106" s="9" t="str">
        <f t="shared" si="171"/>
        <v/>
      </c>
      <c r="AP106" s="9" t="str">
        <f t="shared" si="172"/>
        <v/>
      </c>
      <c r="AQ106" s="9" t="str">
        <f t="shared" si="173"/>
        <v/>
      </c>
      <c r="AR106" s="9" t="b">
        <f>IF(ISERROR(VLOOKUP(AM106,'Classes By People'!$A$2:$A$149,1,FALSE)), IF(LEN(AM106)=0,TRUE,FALSE),IF(ISERROR(VLOOKUP(AO106,'Classes By People'!$A$2:$A$149,1,FALSE)),IF(LEN(AO106)=0,TRUE,FALSE),IF(ISERROR(VLOOKUP(AQ106,'Classes By People'!$A$2:$A$149,1,FALSE)),IF(LEN(AQ106)=0,TRUE,FALSE),TRUE)))</f>
        <v>1</v>
      </c>
      <c r="AS106" s="10">
        <f t="shared" si="174"/>
        <v>0</v>
      </c>
      <c r="AT106" s="10">
        <f t="shared" si="175"/>
        <v>0</v>
      </c>
      <c r="AU106" s="10">
        <f t="shared" si="176"/>
        <v>0</v>
      </c>
      <c r="AV106" s="10">
        <f t="shared" si="177"/>
        <v>0</v>
      </c>
      <c r="AW106" s="10">
        <f t="shared" si="178"/>
        <v>0</v>
      </c>
      <c r="AX106" s="10" t="str">
        <f t="shared" si="179"/>
        <v>,,,,0,0,0,0,0</v>
      </c>
    </row>
    <row r="107" spans="1:50" ht="33" customHeight="1">
      <c r="A107" s="15"/>
      <c r="B107" s="15"/>
      <c r="C107" s="15"/>
      <c r="D107" s="16"/>
      <c r="E107" s="17"/>
      <c r="F107" s="17"/>
      <c r="G107" s="17"/>
      <c r="H107" s="17"/>
      <c r="I107" s="17"/>
      <c r="J107" s="9">
        <f t="shared" si="108"/>
        <v>0</v>
      </c>
      <c r="K107" s="9">
        <f t="shared" si="109"/>
        <v>0</v>
      </c>
      <c r="L107" s="9">
        <f t="shared" si="110"/>
        <v>0</v>
      </c>
      <c r="M107" s="9">
        <f t="shared" si="111"/>
        <v>0</v>
      </c>
      <c r="N107" s="9">
        <f t="shared" si="112"/>
        <v>0</v>
      </c>
      <c r="O107" s="9" t="str">
        <f t="shared" si="113"/>
        <v/>
      </c>
      <c r="P107" s="9" t="str">
        <f t="shared" si="114"/>
        <v/>
      </c>
      <c r="Q107" s="9" t="str">
        <f t="shared" si="115"/>
        <v/>
      </c>
      <c r="R107" s="9" t="str">
        <f t="shared" si="116"/>
        <v/>
      </c>
      <c r="S107" s="9" t="str">
        <f t="shared" si="117"/>
        <v/>
      </c>
      <c r="T107" s="9" t="b">
        <f>IF(ISERROR(VLOOKUP(O107,'Classes By People'!$A$2:$A$149,1,FALSE)), IF(LEN(O107)=0,TRUE,FALSE),IF(ISERROR(VLOOKUP(Q107,'Classes By People'!$A$2:$A$149,1,FALSE)),IF(LEN(Q107)=0,TRUE,FALSE),IF(ISERROR(VLOOKUP(S107,'Classes By People'!$A$2:$A$149,1,FALSE)),IF(LEN(S107)=0,TRUE,FALSE),TRUE)))</f>
        <v>1</v>
      </c>
      <c r="U107" s="9" t="str">
        <f t="shared" si="118"/>
        <v/>
      </c>
      <c r="V107" s="9" t="str">
        <f t="shared" si="119"/>
        <v/>
      </c>
      <c r="W107" s="9" t="str">
        <f t="shared" si="120"/>
        <v/>
      </c>
      <c r="X107" s="9" t="str">
        <f t="shared" si="121"/>
        <v/>
      </c>
      <c r="Y107" s="9" t="str">
        <f t="shared" si="122"/>
        <v/>
      </c>
      <c r="Z107" s="9" t="b">
        <f>IF(ISERROR(VLOOKUP(U107,'Classes By People'!$A$2:$A$149,1,FALSE)), IF(LEN(U107)=0,TRUE,FALSE),IF(ISERROR(VLOOKUP(W107,'Classes By People'!$A$2:$A$149,1,FALSE)),IF(LEN(W107)=0,TRUE,FALSE),IF(ISERROR(VLOOKUP(Y107,'Classes By People'!$A$2:$A$149,1,FALSE)),IF(LEN(Y107)=0,TRUE,FALSE),TRUE)))</f>
        <v>1</v>
      </c>
      <c r="AA107" s="9" t="str">
        <f t="shared" si="123"/>
        <v/>
      </c>
      <c r="AB107" s="9" t="str">
        <f t="shared" si="124"/>
        <v/>
      </c>
      <c r="AC107" s="9" t="str">
        <f t="shared" si="125"/>
        <v/>
      </c>
      <c r="AD107" s="9" t="str">
        <f t="shared" si="126"/>
        <v/>
      </c>
      <c r="AE107" s="9" t="str">
        <f t="shared" si="127"/>
        <v/>
      </c>
      <c r="AF107" s="9" t="b">
        <f>IF(ISERROR(VLOOKUP(AA107,'Classes By People'!$A$2:$A$149,1,FALSE)), IF(LEN(AA107)=0,TRUE,FALSE),IF(ISERROR(VLOOKUP(AC107,'Classes By People'!$A$2:$A$149,1,FALSE)),IF(LEN(AC107)=0,TRUE,FALSE),IF(ISERROR(VLOOKUP(AE107,'Classes By People'!$A$2:$A$149,1,FALSE)),IF(LEN(AE107)=0,TRUE,FALSE),TRUE)))</f>
        <v>1</v>
      </c>
      <c r="AG107" s="9" t="str">
        <f t="shared" si="128"/>
        <v/>
      </c>
      <c r="AH107" s="9" t="str">
        <f t="shared" si="129"/>
        <v/>
      </c>
      <c r="AI107" s="9" t="str">
        <f t="shared" si="130"/>
        <v/>
      </c>
      <c r="AJ107" s="9" t="str">
        <f t="shared" si="131"/>
        <v/>
      </c>
      <c r="AK107" s="9" t="str">
        <f t="shared" si="132"/>
        <v/>
      </c>
      <c r="AL107" s="9" t="b">
        <f>IF(ISERROR(VLOOKUP(AG107,'Classes By People'!$A$2:$A$149,1,FALSE)), IF(LEN(AG107)=0,TRUE,FALSE),IF(ISERROR(VLOOKUP(AI107,'Classes By People'!$A$2:$A$149,1,FALSE)),IF(LEN(AI107)=0,TRUE,FALSE),IF(ISERROR(VLOOKUP(AK107,'Classes By People'!$A$2:$A$149,1,FALSE)),IF(LEN(AK107)=0,TRUE,FALSE),TRUE)))</f>
        <v>1</v>
      </c>
      <c r="AM107" s="9" t="str">
        <f t="shared" si="133"/>
        <v/>
      </c>
      <c r="AN107" s="9" t="str">
        <f t="shared" si="134"/>
        <v/>
      </c>
      <c r="AO107" s="9" t="str">
        <f t="shared" si="135"/>
        <v/>
      </c>
      <c r="AP107" s="9" t="str">
        <f t="shared" si="136"/>
        <v/>
      </c>
      <c r="AQ107" s="9" t="str">
        <f t="shared" si="137"/>
        <v/>
      </c>
      <c r="AR107" s="9" t="b">
        <f>IF(ISERROR(VLOOKUP(AM107,'Classes By People'!$A$2:$A$149,1,FALSE)), IF(LEN(AM107)=0,TRUE,FALSE),IF(ISERROR(VLOOKUP(AO107,'Classes By People'!$A$2:$A$149,1,FALSE)),IF(LEN(AO107)=0,TRUE,FALSE),IF(ISERROR(VLOOKUP(AQ107,'Classes By People'!$A$2:$A$149,1,FALSE)),IF(LEN(AQ107)=0,TRUE,FALSE),TRUE)))</f>
        <v>1</v>
      </c>
      <c r="AS107" s="10">
        <f t="shared" si="138"/>
        <v>0</v>
      </c>
      <c r="AT107" s="10">
        <f t="shared" si="139"/>
        <v>0</v>
      </c>
      <c r="AU107" s="10">
        <f t="shared" si="140"/>
        <v>0</v>
      </c>
      <c r="AV107" s="10">
        <f t="shared" si="141"/>
        <v>0</v>
      </c>
      <c r="AW107" s="10">
        <f t="shared" si="142"/>
        <v>0</v>
      </c>
      <c r="AX107" s="10" t="str">
        <f t="shared" si="143"/>
        <v>,,,,0,0,0,0,0</v>
      </c>
    </row>
    <row r="108" spans="1:50" ht="33" customHeight="1">
      <c r="A108" s="15"/>
      <c r="B108" s="15"/>
      <c r="C108" s="15"/>
      <c r="D108" s="16"/>
      <c r="E108" s="17"/>
      <c r="F108" s="17"/>
      <c r="G108" s="17"/>
      <c r="H108" s="17"/>
      <c r="I108" s="17"/>
      <c r="J108" s="9">
        <f t="shared" si="108"/>
        <v>0</v>
      </c>
      <c r="K108" s="9">
        <f t="shared" si="109"/>
        <v>0</v>
      </c>
      <c r="L108" s="9">
        <f t="shared" si="110"/>
        <v>0</v>
      </c>
      <c r="M108" s="9">
        <f t="shared" si="111"/>
        <v>0</v>
      </c>
      <c r="N108" s="9">
        <f t="shared" si="112"/>
        <v>0</v>
      </c>
      <c r="O108" s="9" t="str">
        <f t="shared" si="113"/>
        <v/>
      </c>
      <c r="P108" s="9" t="str">
        <f t="shared" si="114"/>
        <v/>
      </c>
      <c r="Q108" s="9" t="str">
        <f t="shared" si="115"/>
        <v/>
      </c>
      <c r="R108" s="9" t="str">
        <f t="shared" si="116"/>
        <v/>
      </c>
      <c r="S108" s="9" t="str">
        <f t="shared" si="117"/>
        <v/>
      </c>
      <c r="T108" s="9" t="b">
        <f>IF(ISERROR(VLOOKUP(O108,'Classes By People'!$A$2:$A$149,1,FALSE)), IF(LEN(O108)=0,TRUE,FALSE),IF(ISERROR(VLOOKUP(Q108,'Classes By People'!$A$2:$A$149,1,FALSE)),IF(LEN(Q108)=0,TRUE,FALSE),IF(ISERROR(VLOOKUP(S108,'Classes By People'!$A$2:$A$149,1,FALSE)),IF(LEN(S108)=0,TRUE,FALSE),TRUE)))</f>
        <v>1</v>
      </c>
      <c r="U108" s="9" t="str">
        <f t="shared" si="118"/>
        <v/>
      </c>
      <c r="V108" s="9" t="str">
        <f t="shared" si="119"/>
        <v/>
      </c>
      <c r="W108" s="9" t="str">
        <f t="shared" si="120"/>
        <v/>
      </c>
      <c r="X108" s="9" t="str">
        <f t="shared" si="121"/>
        <v/>
      </c>
      <c r="Y108" s="9" t="str">
        <f t="shared" si="122"/>
        <v/>
      </c>
      <c r="Z108" s="9" t="b">
        <f>IF(ISERROR(VLOOKUP(U108,'Classes By People'!$A$2:$A$149,1,FALSE)), IF(LEN(U108)=0,TRUE,FALSE),IF(ISERROR(VLOOKUP(W108,'Classes By People'!$A$2:$A$149,1,FALSE)),IF(LEN(W108)=0,TRUE,FALSE),IF(ISERROR(VLOOKUP(Y108,'Classes By People'!$A$2:$A$149,1,FALSE)),IF(LEN(Y108)=0,TRUE,FALSE),TRUE)))</f>
        <v>1</v>
      </c>
      <c r="AA108" s="9" t="str">
        <f t="shared" si="123"/>
        <v/>
      </c>
      <c r="AB108" s="9" t="str">
        <f t="shared" si="124"/>
        <v/>
      </c>
      <c r="AC108" s="9" t="str">
        <f t="shared" si="125"/>
        <v/>
      </c>
      <c r="AD108" s="9" t="str">
        <f t="shared" si="126"/>
        <v/>
      </c>
      <c r="AE108" s="9" t="str">
        <f t="shared" si="127"/>
        <v/>
      </c>
      <c r="AF108" s="9" t="b">
        <f>IF(ISERROR(VLOOKUP(AA108,'Classes By People'!$A$2:$A$149,1,FALSE)), IF(LEN(AA108)=0,TRUE,FALSE),IF(ISERROR(VLOOKUP(AC108,'Classes By People'!$A$2:$A$149,1,FALSE)),IF(LEN(AC108)=0,TRUE,FALSE),IF(ISERROR(VLOOKUP(AE108,'Classes By People'!$A$2:$A$149,1,FALSE)),IF(LEN(AE108)=0,TRUE,FALSE),TRUE)))</f>
        <v>1</v>
      </c>
      <c r="AG108" s="9" t="str">
        <f t="shared" si="128"/>
        <v/>
      </c>
      <c r="AH108" s="9" t="str">
        <f t="shared" si="129"/>
        <v/>
      </c>
      <c r="AI108" s="9" t="str">
        <f t="shared" si="130"/>
        <v/>
      </c>
      <c r="AJ108" s="9" t="str">
        <f t="shared" si="131"/>
        <v/>
      </c>
      <c r="AK108" s="9" t="str">
        <f t="shared" si="132"/>
        <v/>
      </c>
      <c r="AL108" s="9" t="b">
        <f>IF(ISERROR(VLOOKUP(AG108,'Classes By People'!$A$2:$A$149,1,FALSE)), IF(LEN(AG108)=0,TRUE,FALSE),IF(ISERROR(VLOOKUP(AI108,'Classes By People'!$A$2:$A$149,1,FALSE)),IF(LEN(AI108)=0,TRUE,FALSE),IF(ISERROR(VLOOKUP(AK108,'Classes By People'!$A$2:$A$149,1,FALSE)),IF(LEN(AK108)=0,TRUE,FALSE),TRUE)))</f>
        <v>1</v>
      </c>
      <c r="AM108" s="9" t="str">
        <f t="shared" si="133"/>
        <v/>
      </c>
      <c r="AN108" s="9" t="str">
        <f t="shared" si="134"/>
        <v/>
      </c>
      <c r="AO108" s="9" t="str">
        <f t="shared" si="135"/>
        <v/>
      </c>
      <c r="AP108" s="9" t="str">
        <f t="shared" si="136"/>
        <v/>
      </c>
      <c r="AQ108" s="9" t="str">
        <f t="shared" si="137"/>
        <v/>
      </c>
      <c r="AR108" s="9" t="b">
        <f>IF(ISERROR(VLOOKUP(AM108,'Classes By People'!$A$2:$A$149,1,FALSE)), IF(LEN(AM108)=0,TRUE,FALSE),IF(ISERROR(VLOOKUP(AO108,'Classes By People'!$A$2:$A$149,1,FALSE)),IF(LEN(AO108)=0,TRUE,FALSE),IF(ISERROR(VLOOKUP(AQ108,'Classes By People'!$A$2:$A$149,1,FALSE)),IF(LEN(AQ108)=0,TRUE,FALSE),TRUE)))</f>
        <v>1</v>
      </c>
      <c r="AS108" s="10">
        <f t="shared" si="138"/>
        <v>0</v>
      </c>
      <c r="AT108" s="10">
        <f t="shared" si="139"/>
        <v>0</v>
      </c>
      <c r="AU108" s="10">
        <f t="shared" si="140"/>
        <v>0</v>
      </c>
      <c r="AV108" s="10">
        <f t="shared" si="141"/>
        <v>0</v>
      </c>
      <c r="AW108" s="10">
        <f t="shared" si="142"/>
        <v>0</v>
      </c>
      <c r="AX108" s="10" t="str">
        <f t="shared" si="143"/>
        <v>,,,,0,0,0,0,0</v>
      </c>
    </row>
    <row r="109" spans="1:50" ht="33" customHeight="1">
      <c r="A109" s="15"/>
      <c r="B109" s="15"/>
      <c r="C109" s="15"/>
      <c r="D109" s="16"/>
      <c r="E109" s="17"/>
      <c r="F109" s="17"/>
      <c r="G109" s="17"/>
      <c r="H109" s="17"/>
      <c r="I109" s="17"/>
      <c r="J109" s="9">
        <f t="shared" si="108"/>
        <v>0</v>
      </c>
      <c r="K109" s="9">
        <f t="shared" si="109"/>
        <v>0</v>
      </c>
      <c r="L109" s="9">
        <f t="shared" si="110"/>
        <v>0</v>
      </c>
      <c r="M109" s="9">
        <f t="shared" si="111"/>
        <v>0</v>
      </c>
      <c r="N109" s="9">
        <f t="shared" si="112"/>
        <v>0</v>
      </c>
      <c r="O109" s="9" t="str">
        <f t="shared" si="113"/>
        <v/>
      </c>
      <c r="P109" s="9" t="str">
        <f t="shared" si="114"/>
        <v/>
      </c>
      <c r="Q109" s="9" t="str">
        <f t="shared" si="115"/>
        <v/>
      </c>
      <c r="R109" s="9" t="str">
        <f t="shared" si="116"/>
        <v/>
      </c>
      <c r="S109" s="9" t="str">
        <f t="shared" si="117"/>
        <v/>
      </c>
      <c r="T109" s="9" t="b">
        <f>IF(ISERROR(VLOOKUP(O109,'Classes By People'!$A$2:$A$149,1,FALSE)), IF(LEN(O109)=0,TRUE,FALSE),IF(ISERROR(VLOOKUP(Q109,'Classes By People'!$A$2:$A$149,1,FALSE)),IF(LEN(Q109)=0,TRUE,FALSE),IF(ISERROR(VLOOKUP(S109,'Classes By People'!$A$2:$A$149,1,FALSE)),IF(LEN(S109)=0,TRUE,FALSE),TRUE)))</f>
        <v>1</v>
      </c>
      <c r="U109" s="9" t="str">
        <f t="shared" si="118"/>
        <v/>
      </c>
      <c r="V109" s="9" t="str">
        <f t="shared" si="119"/>
        <v/>
      </c>
      <c r="W109" s="9" t="str">
        <f t="shared" si="120"/>
        <v/>
      </c>
      <c r="X109" s="9" t="str">
        <f t="shared" si="121"/>
        <v/>
      </c>
      <c r="Y109" s="9" t="str">
        <f t="shared" si="122"/>
        <v/>
      </c>
      <c r="Z109" s="9" t="b">
        <f>IF(ISERROR(VLOOKUP(U109,'Classes By People'!$A$2:$A$149,1,FALSE)), IF(LEN(U109)=0,TRUE,FALSE),IF(ISERROR(VLOOKUP(W109,'Classes By People'!$A$2:$A$149,1,FALSE)),IF(LEN(W109)=0,TRUE,FALSE),IF(ISERROR(VLOOKUP(Y109,'Classes By People'!$A$2:$A$149,1,FALSE)),IF(LEN(Y109)=0,TRUE,FALSE),TRUE)))</f>
        <v>1</v>
      </c>
      <c r="AA109" s="9" t="str">
        <f t="shared" si="123"/>
        <v/>
      </c>
      <c r="AB109" s="9" t="str">
        <f t="shared" si="124"/>
        <v/>
      </c>
      <c r="AC109" s="9" t="str">
        <f t="shared" si="125"/>
        <v/>
      </c>
      <c r="AD109" s="9" t="str">
        <f t="shared" si="126"/>
        <v/>
      </c>
      <c r="AE109" s="9" t="str">
        <f t="shared" si="127"/>
        <v/>
      </c>
      <c r="AF109" s="9" t="b">
        <f>IF(ISERROR(VLOOKUP(AA109,'Classes By People'!$A$2:$A$149,1,FALSE)), IF(LEN(AA109)=0,TRUE,FALSE),IF(ISERROR(VLOOKUP(AC109,'Classes By People'!$A$2:$A$149,1,FALSE)),IF(LEN(AC109)=0,TRUE,FALSE),IF(ISERROR(VLOOKUP(AE109,'Classes By People'!$A$2:$A$149,1,FALSE)),IF(LEN(AE109)=0,TRUE,FALSE),TRUE)))</f>
        <v>1</v>
      </c>
      <c r="AG109" s="9" t="str">
        <f t="shared" si="128"/>
        <v/>
      </c>
      <c r="AH109" s="9" t="str">
        <f t="shared" si="129"/>
        <v/>
      </c>
      <c r="AI109" s="9" t="str">
        <f t="shared" si="130"/>
        <v/>
      </c>
      <c r="AJ109" s="9" t="str">
        <f t="shared" si="131"/>
        <v/>
      </c>
      <c r="AK109" s="9" t="str">
        <f t="shared" si="132"/>
        <v/>
      </c>
      <c r="AL109" s="9" t="b">
        <f>IF(ISERROR(VLOOKUP(AG109,'Classes By People'!$A$2:$A$149,1,FALSE)), IF(LEN(AG109)=0,TRUE,FALSE),IF(ISERROR(VLOOKUP(AI109,'Classes By People'!$A$2:$A$149,1,FALSE)),IF(LEN(AI109)=0,TRUE,FALSE),IF(ISERROR(VLOOKUP(AK109,'Classes By People'!$A$2:$A$149,1,FALSE)),IF(LEN(AK109)=0,TRUE,FALSE),TRUE)))</f>
        <v>1</v>
      </c>
      <c r="AM109" s="9" t="str">
        <f t="shared" si="133"/>
        <v/>
      </c>
      <c r="AN109" s="9" t="str">
        <f t="shared" si="134"/>
        <v/>
      </c>
      <c r="AO109" s="9" t="str">
        <f t="shared" si="135"/>
        <v/>
      </c>
      <c r="AP109" s="9" t="str">
        <f t="shared" si="136"/>
        <v/>
      </c>
      <c r="AQ109" s="9" t="str">
        <f t="shared" si="137"/>
        <v/>
      </c>
      <c r="AR109" s="9" t="b">
        <f>IF(ISERROR(VLOOKUP(AM109,'Classes By People'!$A$2:$A$149,1,FALSE)), IF(LEN(AM109)=0,TRUE,FALSE),IF(ISERROR(VLOOKUP(AO109,'Classes By People'!$A$2:$A$149,1,FALSE)),IF(LEN(AO109)=0,TRUE,FALSE),IF(ISERROR(VLOOKUP(AQ109,'Classes By People'!$A$2:$A$149,1,FALSE)),IF(LEN(AQ109)=0,TRUE,FALSE),TRUE)))</f>
        <v>1</v>
      </c>
      <c r="AS109" s="10">
        <f t="shared" si="138"/>
        <v>0</v>
      </c>
      <c r="AT109" s="10">
        <f t="shared" si="139"/>
        <v>0</v>
      </c>
      <c r="AU109" s="10">
        <f t="shared" si="140"/>
        <v>0</v>
      </c>
      <c r="AV109" s="10">
        <f t="shared" si="141"/>
        <v>0</v>
      </c>
      <c r="AW109" s="10">
        <f t="shared" si="142"/>
        <v>0</v>
      </c>
      <c r="AX109" s="10" t="str">
        <f t="shared" si="143"/>
        <v>,,,,0,0,0,0,0</v>
      </c>
    </row>
    <row r="110" spans="1:50" ht="33" customHeight="1">
      <c r="A110" s="15"/>
      <c r="B110" s="15"/>
      <c r="C110" s="15"/>
      <c r="D110" s="16"/>
      <c r="E110" s="17"/>
      <c r="F110" s="17"/>
      <c r="G110" s="17"/>
      <c r="H110" s="17"/>
      <c r="I110" s="17"/>
      <c r="J110" s="9">
        <f t="shared" si="108"/>
        <v>0</v>
      </c>
      <c r="K110" s="9">
        <f t="shared" si="109"/>
        <v>0</v>
      </c>
      <c r="L110" s="9">
        <f t="shared" si="110"/>
        <v>0</v>
      </c>
      <c r="M110" s="9">
        <f t="shared" si="111"/>
        <v>0</v>
      </c>
      <c r="N110" s="9">
        <f t="shared" si="112"/>
        <v>0</v>
      </c>
      <c r="O110" s="9" t="str">
        <f t="shared" si="113"/>
        <v/>
      </c>
      <c r="P110" s="9" t="str">
        <f t="shared" si="114"/>
        <v/>
      </c>
      <c r="Q110" s="9" t="str">
        <f t="shared" si="115"/>
        <v/>
      </c>
      <c r="R110" s="9" t="str">
        <f t="shared" si="116"/>
        <v/>
      </c>
      <c r="S110" s="9" t="str">
        <f t="shared" si="117"/>
        <v/>
      </c>
      <c r="T110" s="9" t="b">
        <f>IF(ISERROR(VLOOKUP(O110,'Classes By People'!$A$2:$A$149,1,FALSE)), IF(LEN(O110)=0,TRUE,FALSE),IF(ISERROR(VLOOKUP(Q110,'Classes By People'!$A$2:$A$149,1,FALSE)),IF(LEN(Q110)=0,TRUE,FALSE),IF(ISERROR(VLOOKUP(S110,'Classes By People'!$A$2:$A$149,1,FALSE)),IF(LEN(S110)=0,TRUE,FALSE),TRUE)))</f>
        <v>1</v>
      </c>
      <c r="U110" s="9" t="str">
        <f t="shared" si="118"/>
        <v/>
      </c>
      <c r="V110" s="9" t="str">
        <f t="shared" si="119"/>
        <v/>
      </c>
      <c r="W110" s="9" t="str">
        <f t="shared" si="120"/>
        <v/>
      </c>
      <c r="X110" s="9" t="str">
        <f t="shared" si="121"/>
        <v/>
      </c>
      <c r="Y110" s="9" t="str">
        <f t="shared" si="122"/>
        <v/>
      </c>
      <c r="Z110" s="9" t="b">
        <f>IF(ISERROR(VLOOKUP(U110,'Classes By People'!$A$2:$A$149,1,FALSE)), IF(LEN(U110)=0,TRUE,FALSE),IF(ISERROR(VLOOKUP(W110,'Classes By People'!$A$2:$A$149,1,FALSE)),IF(LEN(W110)=0,TRUE,FALSE),IF(ISERROR(VLOOKUP(Y110,'Classes By People'!$A$2:$A$149,1,FALSE)),IF(LEN(Y110)=0,TRUE,FALSE),TRUE)))</f>
        <v>1</v>
      </c>
      <c r="AA110" s="9" t="str">
        <f t="shared" si="123"/>
        <v/>
      </c>
      <c r="AB110" s="9" t="str">
        <f t="shared" si="124"/>
        <v/>
      </c>
      <c r="AC110" s="9" t="str">
        <f t="shared" si="125"/>
        <v/>
      </c>
      <c r="AD110" s="9" t="str">
        <f t="shared" si="126"/>
        <v/>
      </c>
      <c r="AE110" s="9" t="str">
        <f t="shared" si="127"/>
        <v/>
      </c>
      <c r="AF110" s="9" t="b">
        <f>IF(ISERROR(VLOOKUP(AA110,'Classes By People'!$A$2:$A$149,1,FALSE)), IF(LEN(AA110)=0,TRUE,FALSE),IF(ISERROR(VLOOKUP(AC110,'Classes By People'!$A$2:$A$149,1,FALSE)),IF(LEN(AC110)=0,TRUE,FALSE),IF(ISERROR(VLOOKUP(AE110,'Classes By People'!$A$2:$A$149,1,FALSE)),IF(LEN(AE110)=0,TRUE,FALSE),TRUE)))</f>
        <v>1</v>
      </c>
      <c r="AG110" s="9" t="str">
        <f t="shared" si="128"/>
        <v/>
      </c>
      <c r="AH110" s="9" t="str">
        <f t="shared" si="129"/>
        <v/>
      </c>
      <c r="AI110" s="9" t="str">
        <f t="shared" si="130"/>
        <v/>
      </c>
      <c r="AJ110" s="9" t="str">
        <f t="shared" si="131"/>
        <v/>
      </c>
      <c r="AK110" s="9" t="str">
        <f t="shared" si="132"/>
        <v/>
      </c>
      <c r="AL110" s="9" t="b">
        <f>IF(ISERROR(VLOOKUP(AG110,'Classes By People'!$A$2:$A$149,1,FALSE)), IF(LEN(AG110)=0,TRUE,FALSE),IF(ISERROR(VLOOKUP(AI110,'Classes By People'!$A$2:$A$149,1,FALSE)),IF(LEN(AI110)=0,TRUE,FALSE),IF(ISERROR(VLOOKUP(AK110,'Classes By People'!$A$2:$A$149,1,FALSE)),IF(LEN(AK110)=0,TRUE,FALSE),TRUE)))</f>
        <v>1</v>
      </c>
      <c r="AM110" s="9" t="str">
        <f t="shared" si="133"/>
        <v/>
      </c>
      <c r="AN110" s="9" t="str">
        <f t="shared" si="134"/>
        <v/>
      </c>
      <c r="AO110" s="9" t="str">
        <f t="shared" si="135"/>
        <v/>
      </c>
      <c r="AP110" s="9" t="str">
        <f t="shared" si="136"/>
        <v/>
      </c>
      <c r="AQ110" s="9" t="str">
        <f t="shared" si="137"/>
        <v/>
      </c>
      <c r="AR110" s="9" t="b">
        <f>IF(ISERROR(VLOOKUP(AM110,'Classes By People'!$A$2:$A$149,1,FALSE)), IF(LEN(AM110)=0,TRUE,FALSE),IF(ISERROR(VLOOKUP(AO110,'Classes By People'!$A$2:$A$149,1,FALSE)),IF(LEN(AO110)=0,TRUE,FALSE),IF(ISERROR(VLOOKUP(AQ110,'Classes By People'!$A$2:$A$149,1,FALSE)),IF(LEN(AQ110)=0,TRUE,FALSE),TRUE)))</f>
        <v>1</v>
      </c>
      <c r="AS110" s="10">
        <f t="shared" si="138"/>
        <v>0</v>
      </c>
      <c r="AT110" s="10">
        <f t="shared" si="139"/>
        <v>0</v>
      </c>
      <c r="AU110" s="10">
        <f t="shared" si="140"/>
        <v>0</v>
      </c>
      <c r="AV110" s="10">
        <f t="shared" si="141"/>
        <v>0</v>
      </c>
      <c r="AW110" s="10">
        <f t="shared" si="142"/>
        <v>0</v>
      </c>
      <c r="AX110" s="10" t="str">
        <f t="shared" si="143"/>
        <v>,,,,0,0,0,0,0</v>
      </c>
    </row>
    <row r="111" spans="1:50" ht="33" customHeight="1">
      <c r="A111" s="15"/>
      <c r="B111" s="15"/>
      <c r="C111" s="15"/>
      <c r="D111" s="16"/>
      <c r="E111" s="17"/>
      <c r="F111" s="17"/>
      <c r="G111" s="17"/>
      <c r="H111" s="17"/>
      <c r="I111" s="17"/>
      <c r="J111" s="9">
        <f t="shared" si="108"/>
        <v>0</v>
      </c>
      <c r="K111" s="9">
        <f t="shared" si="109"/>
        <v>0</v>
      </c>
      <c r="L111" s="9">
        <f t="shared" si="110"/>
        <v>0</v>
      </c>
      <c r="M111" s="9">
        <f t="shared" si="111"/>
        <v>0</v>
      </c>
      <c r="N111" s="9">
        <f t="shared" si="112"/>
        <v>0</v>
      </c>
      <c r="O111" s="9" t="str">
        <f t="shared" si="113"/>
        <v/>
      </c>
      <c r="P111" s="9" t="str">
        <f t="shared" si="114"/>
        <v/>
      </c>
      <c r="Q111" s="9" t="str">
        <f t="shared" si="115"/>
        <v/>
      </c>
      <c r="R111" s="9" t="str">
        <f t="shared" si="116"/>
        <v/>
      </c>
      <c r="S111" s="9" t="str">
        <f t="shared" si="117"/>
        <v/>
      </c>
      <c r="T111" s="9" t="b">
        <f>IF(ISERROR(VLOOKUP(O111,'Classes By People'!$A$2:$A$149,1,FALSE)), IF(LEN(O111)=0,TRUE,FALSE),IF(ISERROR(VLOOKUP(Q111,'Classes By People'!$A$2:$A$149,1,FALSE)),IF(LEN(Q111)=0,TRUE,FALSE),IF(ISERROR(VLOOKUP(S111,'Classes By People'!$A$2:$A$149,1,FALSE)),IF(LEN(S111)=0,TRUE,FALSE),TRUE)))</f>
        <v>1</v>
      </c>
      <c r="U111" s="9" t="str">
        <f t="shared" si="118"/>
        <v/>
      </c>
      <c r="V111" s="9" t="str">
        <f t="shared" si="119"/>
        <v/>
      </c>
      <c r="W111" s="9" t="str">
        <f t="shared" si="120"/>
        <v/>
      </c>
      <c r="X111" s="9" t="str">
        <f t="shared" si="121"/>
        <v/>
      </c>
      <c r="Y111" s="9" t="str">
        <f t="shared" si="122"/>
        <v/>
      </c>
      <c r="Z111" s="9" t="b">
        <f>IF(ISERROR(VLOOKUP(U111,'Classes By People'!$A$2:$A$149,1,FALSE)), IF(LEN(U111)=0,TRUE,FALSE),IF(ISERROR(VLOOKUP(W111,'Classes By People'!$A$2:$A$149,1,FALSE)),IF(LEN(W111)=0,TRUE,FALSE),IF(ISERROR(VLOOKUP(Y111,'Classes By People'!$A$2:$A$149,1,FALSE)),IF(LEN(Y111)=0,TRUE,FALSE),TRUE)))</f>
        <v>1</v>
      </c>
      <c r="AA111" s="9" t="str">
        <f t="shared" si="123"/>
        <v/>
      </c>
      <c r="AB111" s="9" t="str">
        <f t="shared" si="124"/>
        <v/>
      </c>
      <c r="AC111" s="9" t="str">
        <f t="shared" si="125"/>
        <v/>
      </c>
      <c r="AD111" s="9" t="str">
        <f t="shared" si="126"/>
        <v/>
      </c>
      <c r="AE111" s="9" t="str">
        <f t="shared" si="127"/>
        <v/>
      </c>
      <c r="AF111" s="9" t="b">
        <f>IF(ISERROR(VLOOKUP(AA111,'Classes By People'!$A$2:$A$149,1,FALSE)), IF(LEN(AA111)=0,TRUE,FALSE),IF(ISERROR(VLOOKUP(AC111,'Classes By People'!$A$2:$A$149,1,FALSE)),IF(LEN(AC111)=0,TRUE,FALSE),IF(ISERROR(VLOOKUP(AE111,'Classes By People'!$A$2:$A$149,1,FALSE)),IF(LEN(AE111)=0,TRUE,FALSE),TRUE)))</f>
        <v>1</v>
      </c>
      <c r="AG111" s="9" t="str">
        <f t="shared" si="128"/>
        <v/>
      </c>
      <c r="AH111" s="9" t="str">
        <f t="shared" si="129"/>
        <v/>
      </c>
      <c r="AI111" s="9" t="str">
        <f t="shared" si="130"/>
        <v/>
      </c>
      <c r="AJ111" s="9" t="str">
        <f t="shared" si="131"/>
        <v/>
      </c>
      <c r="AK111" s="9" t="str">
        <f t="shared" si="132"/>
        <v/>
      </c>
      <c r="AL111" s="9" t="b">
        <f>IF(ISERROR(VLOOKUP(AG111,'Classes By People'!$A$2:$A$149,1,FALSE)), IF(LEN(AG111)=0,TRUE,FALSE),IF(ISERROR(VLOOKUP(AI111,'Classes By People'!$A$2:$A$149,1,FALSE)),IF(LEN(AI111)=0,TRUE,FALSE),IF(ISERROR(VLOOKUP(AK111,'Classes By People'!$A$2:$A$149,1,FALSE)),IF(LEN(AK111)=0,TRUE,FALSE),TRUE)))</f>
        <v>1</v>
      </c>
      <c r="AM111" s="9" t="str">
        <f t="shared" si="133"/>
        <v/>
      </c>
      <c r="AN111" s="9" t="str">
        <f t="shared" si="134"/>
        <v/>
      </c>
      <c r="AO111" s="9" t="str">
        <f t="shared" si="135"/>
        <v/>
      </c>
      <c r="AP111" s="9" t="str">
        <f t="shared" si="136"/>
        <v/>
      </c>
      <c r="AQ111" s="9" t="str">
        <f t="shared" si="137"/>
        <v/>
      </c>
      <c r="AR111" s="9" t="b">
        <f>IF(ISERROR(VLOOKUP(AM111,'Classes By People'!$A$2:$A$149,1,FALSE)), IF(LEN(AM111)=0,TRUE,FALSE),IF(ISERROR(VLOOKUP(AO111,'Classes By People'!$A$2:$A$149,1,FALSE)),IF(LEN(AO111)=0,TRUE,FALSE),IF(ISERROR(VLOOKUP(AQ111,'Classes By People'!$A$2:$A$149,1,FALSE)),IF(LEN(AQ111)=0,TRUE,FALSE),TRUE)))</f>
        <v>1</v>
      </c>
      <c r="AS111" s="10">
        <f t="shared" si="138"/>
        <v>0</v>
      </c>
      <c r="AT111" s="10">
        <f t="shared" si="139"/>
        <v>0</v>
      </c>
      <c r="AU111" s="10">
        <f t="shared" si="140"/>
        <v>0</v>
      </c>
      <c r="AV111" s="10">
        <f t="shared" si="141"/>
        <v>0</v>
      </c>
      <c r="AW111" s="10">
        <f t="shared" si="142"/>
        <v>0</v>
      </c>
      <c r="AX111" s="10" t="str">
        <f t="shared" si="143"/>
        <v>,,,,0,0,0,0,0</v>
      </c>
    </row>
    <row r="112" spans="1:50" ht="33" customHeight="1">
      <c r="A112" s="15"/>
      <c r="B112" s="15"/>
      <c r="C112" s="15"/>
      <c r="D112" s="16"/>
      <c r="E112" s="17"/>
      <c r="F112" s="17"/>
      <c r="G112" s="17"/>
      <c r="H112" s="17"/>
      <c r="I112" s="17"/>
      <c r="J112" s="9">
        <f t="shared" si="77"/>
        <v>0</v>
      </c>
      <c r="K112" s="9">
        <f t="shared" si="78"/>
        <v>0</v>
      </c>
      <c r="L112" s="9">
        <f t="shared" si="79"/>
        <v>0</v>
      </c>
      <c r="M112" s="9">
        <f t="shared" si="80"/>
        <v>0</v>
      </c>
      <c r="N112" s="9">
        <f t="shared" si="81"/>
        <v>0</v>
      </c>
      <c r="O112" s="9" t="str">
        <f t="shared" si="46"/>
        <v/>
      </c>
      <c r="P112" s="9" t="str">
        <f t="shared" si="47"/>
        <v/>
      </c>
      <c r="Q112" s="9" t="str">
        <f t="shared" si="48"/>
        <v/>
      </c>
      <c r="R112" s="9" t="str">
        <f t="shared" si="49"/>
        <v/>
      </c>
      <c r="S112" s="9" t="str">
        <f t="shared" si="50"/>
        <v/>
      </c>
      <c r="T112" s="9" t="b">
        <f>IF(ISERROR(VLOOKUP(O112,'Classes By People'!$A$2:$A$149,1,FALSE)), IF(LEN(O112)=0,TRUE,FALSE),IF(ISERROR(VLOOKUP(Q112,'Classes By People'!$A$2:$A$149,1,FALSE)),IF(LEN(Q112)=0,TRUE,FALSE),IF(ISERROR(VLOOKUP(S112,'Classes By People'!$A$2:$A$149,1,FALSE)),IF(LEN(S112)=0,TRUE,FALSE),TRUE)))</f>
        <v>1</v>
      </c>
      <c r="U112" s="9" t="str">
        <f t="shared" si="82"/>
        <v/>
      </c>
      <c r="V112" s="9" t="str">
        <f t="shared" si="83"/>
        <v/>
      </c>
      <c r="W112" s="9" t="str">
        <f t="shared" si="84"/>
        <v/>
      </c>
      <c r="X112" s="9" t="str">
        <f t="shared" si="85"/>
        <v/>
      </c>
      <c r="Y112" s="9" t="str">
        <f t="shared" si="86"/>
        <v/>
      </c>
      <c r="Z112" s="9" t="b">
        <f>IF(ISERROR(VLOOKUP(U112,'Classes By People'!$A$2:$A$149,1,FALSE)), IF(LEN(U112)=0,TRUE,FALSE),IF(ISERROR(VLOOKUP(W112,'Classes By People'!$A$2:$A$149,1,FALSE)),IF(LEN(W112)=0,TRUE,FALSE),IF(ISERROR(VLOOKUP(Y112,'Classes By People'!$A$2:$A$149,1,FALSE)),IF(LEN(Y112)=0,TRUE,FALSE),TRUE)))</f>
        <v>1</v>
      </c>
      <c r="AA112" s="9" t="str">
        <f t="shared" si="87"/>
        <v/>
      </c>
      <c r="AB112" s="9" t="str">
        <f t="shared" si="88"/>
        <v/>
      </c>
      <c r="AC112" s="9" t="str">
        <f t="shared" si="89"/>
        <v/>
      </c>
      <c r="AD112" s="9" t="str">
        <f t="shared" si="90"/>
        <v/>
      </c>
      <c r="AE112" s="9" t="str">
        <f t="shared" si="91"/>
        <v/>
      </c>
      <c r="AF112" s="9" t="b">
        <f>IF(ISERROR(VLOOKUP(AA112,'Classes By People'!$A$2:$A$149,1,FALSE)), IF(LEN(AA112)=0,TRUE,FALSE),IF(ISERROR(VLOOKUP(AC112,'Classes By People'!$A$2:$A$149,1,FALSE)),IF(LEN(AC112)=0,TRUE,FALSE),IF(ISERROR(VLOOKUP(AE112,'Classes By People'!$A$2:$A$149,1,FALSE)),IF(LEN(AE112)=0,TRUE,FALSE),TRUE)))</f>
        <v>1</v>
      </c>
      <c r="AG112" s="9" t="str">
        <f t="shared" si="92"/>
        <v/>
      </c>
      <c r="AH112" s="9" t="str">
        <f t="shared" si="93"/>
        <v/>
      </c>
      <c r="AI112" s="9" t="str">
        <f t="shared" si="94"/>
        <v/>
      </c>
      <c r="AJ112" s="9" t="str">
        <f t="shared" si="95"/>
        <v/>
      </c>
      <c r="AK112" s="9" t="str">
        <f t="shared" si="96"/>
        <v/>
      </c>
      <c r="AL112" s="9" t="b">
        <f>IF(ISERROR(VLOOKUP(AG112,'Classes By People'!$A$2:$A$149,1,FALSE)), IF(LEN(AG112)=0,TRUE,FALSE),IF(ISERROR(VLOOKUP(AI112,'Classes By People'!$A$2:$A$149,1,FALSE)),IF(LEN(AI112)=0,TRUE,FALSE),IF(ISERROR(VLOOKUP(AK112,'Classes By People'!$A$2:$A$149,1,FALSE)),IF(LEN(AK112)=0,TRUE,FALSE),TRUE)))</f>
        <v>1</v>
      </c>
      <c r="AM112" s="9" t="str">
        <f t="shared" si="97"/>
        <v/>
      </c>
      <c r="AN112" s="9" t="str">
        <f t="shared" si="98"/>
        <v/>
      </c>
      <c r="AO112" s="9" t="str">
        <f t="shared" si="99"/>
        <v/>
      </c>
      <c r="AP112" s="9" t="str">
        <f t="shared" si="100"/>
        <v/>
      </c>
      <c r="AQ112" s="9" t="str">
        <f t="shared" si="101"/>
        <v/>
      </c>
      <c r="AR112" s="9" t="b">
        <f>IF(ISERROR(VLOOKUP(AM112,'Classes By People'!$A$2:$A$149,1,FALSE)), IF(LEN(AM112)=0,TRUE,FALSE),IF(ISERROR(VLOOKUP(AO112,'Classes By People'!$A$2:$A$149,1,FALSE)),IF(LEN(AO112)=0,TRUE,FALSE),IF(ISERROR(VLOOKUP(AQ112,'Classes By People'!$A$2:$A$149,1,FALSE)),IF(LEN(AQ112)=0,TRUE,FALSE),TRUE)))</f>
        <v>1</v>
      </c>
      <c r="AS112" s="10">
        <f t="shared" si="102"/>
        <v>0</v>
      </c>
      <c r="AT112" s="10">
        <f t="shared" si="103"/>
        <v>0</v>
      </c>
      <c r="AU112" s="10">
        <f t="shared" si="104"/>
        <v>0</v>
      </c>
      <c r="AV112" s="10">
        <f t="shared" si="105"/>
        <v>0</v>
      </c>
      <c r="AW112" s="10">
        <f t="shared" si="106"/>
        <v>0</v>
      </c>
      <c r="AX112" s="10" t="str">
        <f t="shared" si="107"/>
        <v>,,,,0,0,0,0,0</v>
      </c>
    </row>
    <row r="113" spans="1:51" ht="33" customHeight="1">
      <c r="A113" s="15"/>
      <c r="B113" s="15"/>
      <c r="C113" s="15"/>
      <c r="D113" s="16"/>
      <c r="E113" s="17"/>
      <c r="F113" s="17"/>
      <c r="G113" s="17"/>
      <c r="H113" s="17"/>
      <c r="I113" s="17"/>
      <c r="J113" s="9">
        <f t="shared" si="77"/>
        <v>0</v>
      </c>
      <c r="K113" s="9">
        <f t="shared" si="78"/>
        <v>0</v>
      </c>
      <c r="L113" s="9">
        <f t="shared" si="79"/>
        <v>0</v>
      </c>
      <c r="M113" s="9">
        <f t="shared" si="80"/>
        <v>0</v>
      </c>
      <c r="N113" s="9">
        <f t="shared" si="81"/>
        <v>0</v>
      </c>
      <c r="O113" s="9" t="str">
        <f t="shared" si="46"/>
        <v/>
      </c>
      <c r="P113" s="9" t="str">
        <f t="shared" si="47"/>
        <v/>
      </c>
      <c r="Q113" s="9" t="str">
        <f t="shared" si="48"/>
        <v/>
      </c>
      <c r="R113" s="9" t="str">
        <f t="shared" si="49"/>
        <v/>
      </c>
      <c r="S113" s="9" t="str">
        <f t="shared" si="50"/>
        <v/>
      </c>
      <c r="T113" s="9" t="b">
        <f>IF(ISERROR(VLOOKUP(O113,'Classes By People'!$A$2:$A$149,1,FALSE)), IF(LEN(O113)=0,TRUE,FALSE),IF(ISERROR(VLOOKUP(Q113,'Classes By People'!$A$2:$A$149,1,FALSE)),IF(LEN(Q113)=0,TRUE,FALSE),IF(ISERROR(VLOOKUP(S113,'Classes By People'!$A$2:$A$149,1,FALSE)),IF(LEN(S113)=0,TRUE,FALSE),TRUE)))</f>
        <v>1</v>
      </c>
      <c r="U113" s="9" t="str">
        <f t="shared" si="82"/>
        <v/>
      </c>
      <c r="V113" s="9" t="str">
        <f t="shared" si="83"/>
        <v/>
      </c>
      <c r="W113" s="9" t="str">
        <f t="shared" si="84"/>
        <v/>
      </c>
      <c r="X113" s="9" t="str">
        <f t="shared" si="85"/>
        <v/>
      </c>
      <c r="Y113" s="9" t="str">
        <f t="shared" si="86"/>
        <v/>
      </c>
      <c r="Z113" s="9" t="b">
        <f>IF(ISERROR(VLOOKUP(U113,'Classes By People'!$A$2:$A$149,1,FALSE)), IF(LEN(U113)=0,TRUE,FALSE),IF(ISERROR(VLOOKUP(W113,'Classes By People'!$A$2:$A$149,1,FALSE)),IF(LEN(W113)=0,TRUE,FALSE),IF(ISERROR(VLOOKUP(Y113,'Classes By People'!$A$2:$A$149,1,FALSE)),IF(LEN(Y113)=0,TRUE,FALSE),TRUE)))</f>
        <v>1</v>
      </c>
      <c r="AA113" s="9" t="str">
        <f t="shared" si="87"/>
        <v/>
      </c>
      <c r="AB113" s="9" t="str">
        <f t="shared" si="88"/>
        <v/>
      </c>
      <c r="AC113" s="9" t="str">
        <f t="shared" si="89"/>
        <v/>
      </c>
      <c r="AD113" s="9" t="str">
        <f t="shared" si="90"/>
        <v/>
      </c>
      <c r="AE113" s="9" t="str">
        <f t="shared" si="91"/>
        <v/>
      </c>
      <c r="AF113" s="9" t="b">
        <f>IF(ISERROR(VLOOKUP(AA113,'Classes By People'!$A$2:$A$149,1,FALSE)), IF(LEN(AA113)=0,TRUE,FALSE),IF(ISERROR(VLOOKUP(AC113,'Classes By People'!$A$2:$A$149,1,FALSE)),IF(LEN(AC113)=0,TRUE,FALSE),IF(ISERROR(VLOOKUP(AE113,'Classes By People'!$A$2:$A$149,1,FALSE)),IF(LEN(AE113)=0,TRUE,FALSE),TRUE)))</f>
        <v>1</v>
      </c>
      <c r="AG113" s="9" t="str">
        <f t="shared" si="92"/>
        <v/>
      </c>
      <c r="AH113" s="9" t="str">
        <f t="shared" si="93"/>
        <v/>
      </c>
      <c r="AI113" s="9" t="str">
        <f t="shared" si="94"/>
        <v/>
      </c>
      <c r="AJ113" s="9" t="str">
        <f t="shared" si="95"/>
        <v/>
      </c>
      <c r="AK113" s="9" t="str">
        <f t="shared" si="96"/>
        <v/>
      </c>
      <c r="AL113" s="9" t="b">
        <f>IF(ISERROR(VLOOKUP(AG113,'Classes By People'!$A$2:$A$149,1,FALSE)), IF(LEN(AG113)=0,TRUE,FALSE),IF(ISERROR(VLOOKUP(AI113,'Classes By People'!$A$2:$A$149,1,FALSE)),IF(LEN(AI113)=0,TRUE,FALSE),IF(ISERROR(VLOOKUP(AK113,'Classes By People'!$A$2:$A$149,1,FALSE)),IF(LEN(AK113)=0,TRUE,FALSE),TRUE)))</f>
        <v>1</v>
      </c>
      <c r="AM113" s="9" t="str">
        <f t="shared" si="97"/>
        <v/>
      </c>
      <c r="AN113" s="9" t="str">
        <f t="shared" si="98"/>
        <v/>
      </c>
      <c r="AO113" s="9" t="str">
        <f t="shared" si="99"/>
        <v/>
      </c>
      <c r="AP113" s="9" t="str">
        <f t="shared" si="100"/>
        <v/>
      </c>
      <c r="AQ113" s="9" t="str">
        <f t="shared" si="101"/>
        <v/>
      </c>
      <c r="AR113" s="9" t="b">
        <f>IF(ISERROR(VLOOKUP(AM113,'Classes By People'!$A$2:$A$149,1,FALSE)), IF(LEN(AM113)=0,TRUE,FALSE),IF(ISERROR(VLOOKUP(AO113,'Classes By People'!$A$2:$A$149,1,FALSE)),IF(LEN(AO113)=0,TRUE,FALSE),IF(ISERROR(VLOOKUP(AQ113,'Classes By People'!$A$2:$A$149,1,FALSE)),IF(LEN(AQ113)=0,TRUE,FALSE),TRUE)))</f>
        <v>1</v>
      </c>
      <c r="AS113" s="10">
        <f t="shared" si="102"/>
        <v>0</v>
      </c>
      <c r="AT113" s="10">
        <f t="shared" si="103"/>
        <v>0</v>
      </c>
      <c r="AU113" s="10">
        <f t="shared" si="104"/>
        <v>0</v>
      </c>
      <c r="AV113" s="10">
        <f t="shared" si="105"/>
        <v>0</v>
      </c>
      <c r="AW113" s="10">
        <f t="shared" si="106"/>
        <v>0</v>
      </c>
      <c r="AX113" s="10" t="str">
        <f t="shared" si="107"/>
        <v>,,,,0,0,0,0,0</v>
      </c>
    </row>
    <row r="114" spans="1:51" ht="33" customHeight="1">
      <c r="A114" s="15"/>
      <c r="B114" s="15"/>
      <c r="C114" s="15"/>
      <c r="D114" s="16"/>
      <c r="E114" s="17"/>
      <c r="F114" s="17"/>
      <c r="G114" s="17"/>
      <c r="H114" s="17"/>
      <c r="I114" s="17"/>
      <c r="J114" s="9">
        <f t="shared" ref="J114:J120" si="180">B114</f>
        <v>0</v>
      </c>
      <c r="K114" s="9">
        <f t="shared" ref="K114:K120" si="181">IF(ISBLANK(E114),0,+(D114))</f>
        <v>0</v>
      </c>
      <c r="L114" s="9">
        <f t="shared" ref="L114:L120" si="182">IF(ISBLANK(F114),0,+(D114))</f>
        <v>0</v>
      </c>
      <c r="M114" s="9">
        <f t="shared" ref="M114:M120" si="183">IF(ISBLANK(G114),0,+(D114))</f>
        <v>0</v>
      </c>
      <c r="N114" s="9">
        <f t="shared" ref="N114:N120" si="184">IF(ISBLANK(H114),0,+(D114))</f>
        <v>0</v>
      </c>
      <c r="O114" s="9" t="str">
        <f t="shared" ref="O114:O120" si="185">IF(ISBLANK(E114),"",IF(ISERROR(SEARCH(" ",E114)), E114, TRIM(MID(E114,1,SEARCH(" ",E114)))))</f>
        <v/>
      </c>
      <c r="P114" s="9" t="str">
        <f t="shared" ref="P114:P120" si="186">IF(ISERROR(SEARCH(" ",E114)),"",RIGHT(E114,LEN(E114)-SEARCH(" ",E114)))</f>
        <v/>
      </c>
      <c r="Q114" s="9" t="str">
        <f t="shared" ref="Q114:Q120" si="187">IF(ISERROR(SEARCH(" ",P114)), P114, TRIM(MID(P114,1,SEARCH(" ",P114))))</f>
        <v/>
      </c>
      <c r="R114" s="9" t="str">
        <f t="shared" ref="R114:R120" si="188">IF(ISERROR(SEARCH(" ",P114)),"",RIGHT(P114,LEN(P114)-SEARCH(" ",P114)))</f>
        <v/>
      </c>
      <c r="S114" s="9" t="str">
        <f t="shared" ref="S114:S120" si="189">IF(ISERROR(SEARCH(" ",R114)), R114, TRIM(MID(R114,1,SEARCH(" ",R114))))</f>
        <v/>
      </c>
      <c r="T114" s="9" t="b">
        <f>IF(ISERROR(VLOOKUP(O114,'Classes By People'!$A$2:$A$149,1,FALSE)), IF(LEN(O114)=0,TRUE,FALSE),IF(ISERROR(VLOOKUP(Q114,'Classes By People'!$A$2:$A$149,1,FALSE)),IF(LEN(Q114)=0,TRUE,FALSE),IF(ISERROR(VLOOKUP(S114,'Classes By People'!$A$2:$A$149,1,FALSE)),IF(LEN(S114)=0,TRUE,FALSE),TRUE)))</f>
        <v>1</v>
      </c>
      <c r="U114" s="9" t="str">
        <f t="shared" si="51"/>
        <v/>
      </c>
      <c r="V114" s="9" t="str">
        <f t="shared" si="52"/>
        <v/>
      </c>
      <c r="W114" s="9" t="str">
        <f t="shared" si="53"/>
        <v/>
      </c>
      <c r="X114" s="9" t="str">
        <f t="shared" si="54"/>
        <v/>
      </c>
      <c r="Y114" s="9" t="str">
        <f t="shared" si="55"/>
        <v/>
      </c>
      <c r="Z114" s="9" t="b">
        <f>IF(ISERROR(VLOOKUP(U114,'Classes By People'!$A$2:$A$149,1,FALSE)), IF(LEN(U114)=0,TRUE,FALSE),IF(ISERROR(VLOOKUP(W114,'Classes By People'!$A$2:$A$149,1,FALSE)),IF(LEN(W114)=0,TRUE,FALSE),IF(ISERROR(VLOOKUP(Y114,'Classes By People'!$A$2:$A$149,1,FALSE)),IF(LEN(Y114)=0,TRUE,FALSE),TRUE)))</f>
        <v>1</v>
      </c>
      <c r="AA114" s="9" t="str">
        <f t="shared" si="56"/>
        <v/>
      </c>
      <c r="AB114" s="9" t="str">
        <f t="shared" si="57"/>
        <v/>
      </c>
      <c r="AC114" s="9" t="str">
        <f t="shared" si="58"/>
        <v/>
      </c>
      <c r="AD114" s="9" t="str">
        <f t="shared" si="59"/>
        <v/>
      </c>
      <c r="AE114" s="9" t="str">
        <f t="shared" si="60"/>
        <v/>
      </c>
      <c r="AF114" s="9" t="b">
        <f>IF(ISERROR(VLOOKUP(AA114,'Classes By People'!$A$2:$A$149,1,FALSE)), IF(LEN(AA114)=0,TRUE,FALSE),IF(ISERROR(VLOOKUP(AC114,'Classes By People'!$A$2:$A$149,1,FALSE)),IF(LEN(AC114)=0,TRUE,FALSE),IF(ISERROR(VLOOKUP(AE114,'Classes By People'!$A$2:$A$149,1,FALSE)),IF(LEN(AE114)=0,TRUE,FALSE),TRUE)))</f>
        <v>1</v>
      </c>
      <c r="AG114" s="9" t="str">
        <f t="shared" si="61"/>
        <v/>
      </c>
      <c r="AH114" s="9" t="str">
        <f t="shared" si="62"/>
        <v/>
      </c>
      <c r="AI114" s="9" t="str">
        <f t="shared" si="63"/>
        <v/>
      </c>
      <c r="AJ114" s="9" t="str">
        <f t="shared" si="64"/>
        <v/>
      </c>
      <c r="AK114" s="9" t="str">
        <f t="shared" si="65"/>
        <v/>
      </c>
      <c r="AL114" s="9" t="b">
        <f>IF(ISERROR(VLOOKUP(AG114,'Classes By People'!$A$2:$A$149,1,FALSE)), IF(LEN(AG114)=0,TRUE,FALSE),IF(ISERROR(VLOOKUP(AI114,'Classes By People'!$A$2:$A$149,1,FALSE)),IF(LEN(AI114)=0,TRUE,FALSE),IF(ISERROR(VLOOKUP(AK114,'Classes By People'!$A$2:$A$149,1,FALSE)),IF(LEN(AK114)=0,TRUE,FALSE),TRUE)))</f>
        <v>1</v>
      </c>
      <c r="AM114" s="9" t="str">
        <f t="shared" si="66"/>
        <v/>
      </c>
      <c r="AN114" s="9" t="str">
        <f t="shared" si="67"/>
        <v/>
      </c>
      <c r="AO114" s="9" t="str">
        <f t="shared" si="68"/>
        <v/>
      </c>
      <c r="AP114" s="9" t="str">
        <f t="shared" si="69"/>
        <v/>
      </c>
      <c r="AQ114" s="9" t="str">
        <f t="shared" si="70"/>
        <v/>
      </c>
      <c r="AR114" s="9" t="b">
        <f>IF(ISERROR(VLOOKUP(AM114,'Classes By People'!$A$2:$A$149,1,FALSE)), IF(LEN(AM114)=0,TRUE,FALSE),IF(ISERROR(VLOOKUP(AO114,'Classes By People'!$A$2:$A$149,1,FALSE)),IF(LEN(AO114)=0,TRUE,FALSE),IF(ISERROR(VLOOKUP(AQ114,'Classes By People'!$A$2:$A$149,1,FALSE)),IF(LEN(AQ114)=0,TRUE,FALSE),TRUE)))</f>
        <v>1</v>
      </c>
      <c r="AS114" s="10">
        <f t="shared" si="71"/>
        <v>0</v>
      </c>
      <c r="AT114" s="10">
        <f t="shared" si="72"/>
        <v>0</v>
      </c>
      <c r="AU114" s="10">
        <f t="shared" si="73"/>
        <v>0</v>
      </c>
      <c r="AV114" s="10">
        <f t="shared" si="74"/>
        <v>0</v>
      </c>
      <c r="AW114" s="10">
        <f t="shared" si="75"/>
        <v>0</v>
      </c>
      <c r="AX114" s="10" t="str">
        <f t="shared" si="76"/>
        <v>,,,,0,0,0,0,0</v>
      </c>
    </row>
    <row r="115" spans="1:51" ht="33" customHeight="1">
      <c r="A115" s="15"/>
      <c r="B115" s="15"/>
      <c r="C115" s="15"/>
      <c r="D115" s="16"/>
      <c r="E115" s="17"/>
      <c r="F115" s="17"/>
      <c r="G115" s="17"/>
      <c r="H115" s="17"/>
      <c r="I115" s="17"/>
      <c r="J115" s="9">
        <f t="shared" si="180"/>
        <v>0</v>
      </c>
      <c r="K115" s="9">
        <f t="shared" si="181"/>
        <v>0</v>
      </c>
      <c r="L115" s="9">
        <f t="shared" si="182"/>
        <v>0</v>
      </c>
      <c r="M115" s="9">
        <f t="shared" si="183"/>
        <v>0</v>
      </c>
      <c r="N115" s="9">
        <f t="shared" si="184"/>
        <v>0</v>
      </c>
      <c r="O115" s="9" t="str">
        <f t="shared" si="185"/>
        <v/>
      </c>
      <c r="P115" s="9" t="str">
        <f t="shared" si="186"/>
        <v/>
      </c>
      <c r="Q115" s="9" t="str">
        <f t="shared" si="187"/>
        <v/>
      </c>
      <c r="R115" s="9" t="str">
        <f t="shared" si="188"/>
        <v/>
      </c>
      <c r="S115" s="9" t="str">
        <f t="shared" si="189"/>
        <v/>
      </c>
      <c r="T115" s="9" t="b">
        <f>IF(ISERROR(VLOOKUP(O115,'Classes By People'!$A$2:$A$149,1,FALSE)), IF(LEN(O115)=0,TRUE,FALSE),IF(ISERROR(VLOOKUP(Q115,'Classes By People'!$A$2:$A$149,1,FALSE)),IF(LEN(Q115)=0,TRUE,FALSE),IF(ISERROR(VLOOKUP(S115,'Classes By People'!$A$2:$A$149,1,FALSE)),IF(LEN(S115)=0,TRUE,FALSE),TRUE)))</f>
        <v>1</v>
      </c>
      <c r="U115" s="9" t="str">
        <f t="shared" si="51"/>
        <v/>
      </c>
      <c r="V115" s="9" t="str">
        <f t="shared" si="52"/>
        <v/>
      </c>
      <c r="W115" s="9" t="str">
        <f t="shared" si="53"/>
        <v/>
      </c>
      <c r="X115" s="9" t="str">
        <f t="shared" si="54"/>
        <v/>
      </c>
      <c r="Y115" s="9" t="str">
        <f t="shared" si="55"/>
        <v/>
      </c>
      <c r="Z115" s="9" t="b">
        <f>IF(ISERROR(VLOOKUP(U115,'Classes By People'!$A$2:$A$149,1,FALSE)), IF(LEN(U115)=0,TRUE,FALSE),IF(ISERROR(VLOOKUP(W115,'Classes By People'!$A$2:$A$149,1,FALSE)),IF(LEN(W115)=0,TRUE,FALSE),IF(ISERROR(VLOOKUP(Y115,'Classes By People'!$A$2:$A$149,1,FALSE)),IF(LEN(Y115)=0,TRUE,FALSE),TRUE)))</f>
        <v>1</v>
      </c>
      <c r="AA115" s="9" t="str">
        <f t="shared" si="56"/>
        <v/>
      </c>
      <c r="AB115" s="9" t="str">
        <f t="shared" si="57"/>
        <v/>
      </c>
      <c r="AC115" s="9" t="str">
        <f t="shared" si="58"/>
        <v/>
      </c>
      <c r="AD115" s="9" t="str">
        <f t="shared" si="59"/>
        <v/>
      </c>
      <c r="AE115" s="9" t="str">
        <f t="shared" si="60"/>
        <v/>
      </c>
      <c r="AF115" s="9" t="b">
        <f>IF(ISERROR(VLOOKUP(AA115,'Classes By People'!$A$2:$A$149,1,FALSE)), IF(LEN(AA115)=0,TRUE,FALSE),IF(ISERROR(VLOOKUP(AC115,'Classes By People'!$A$2:$A$149,1,FALSE)),IF(LEN(AC115)=0,TRUE,FALSE),IF(ISERROR(VLOOKUP(AE115,'Classes By People'!$A$2:$A$149,1,FALSE)),IF(LEN(AE115)=0,TRUE,FALSE),TRUE)))</f>
        <v>1</v>
      </c>
      <c r="AG115" s="9" t="str">
        <f t="shared" si="61"/>
        <v/>
      </c>
      <c r="AH115" s="9" t="str">
        <f t="shared" si="62"/>
        <v/>
      </c>
      <c r="AI115" s="9" t="str">
        <f t="shared" si="63"/>
        <v/>
      </c>
      <c r="AJ115" s="9" t="str">
        <f t="shared" si="64"/>
        <v/>
      </c>
      <c r="AK115" s="9" t="str">
        <f t="shared" si="65"/>
        <v/>
      </c>
      <c r="AL115" s="9" t="b">
        <f>IF(ISERROR(VLOOKUP(AG115,'Classes By People'!$A$2:$A$149,1,FALSE)), IF(LEN(AG115)=0,TRUE,FALSE),IF(ISERROR(VLOOKUP(AI115,'Classes By People'!$A$2:$A$149,1,FALSE)),IF(LEN(AI115)=0,TRUE,FALSE),IF(ISERROR(VLOOKUP(AK115,'Classes By People'!$A$2:$A$149,1,FALSE)),IF(LEN(AK115)=0,TRUE,FALSE),TRUE)))</f>
        <v>1</v>
      </c>
      <c r="AM115" s="9" t="str">
        <f t="shared" si="66"/>
        <v/>
      </c>
      <c r="AN115" s="9" t="str">
        <f t="shared" si="67"/>
        <v/>
      </c>
      <c r="AO115" s="9" t="str">
        <f t="shared" si="68"/>
        <v/>
      </c>
      <c r="AP115" s="9" t="str">
        <f t="shared" si="69"/>
        <v/>
      </c>
      <c r="AQ115" s="9" t="str">
        <f t="shared" si="70"/>
        <v/>
      </c>
      <c r="AR115" s="9" t="b">
        <f>IF(ISERROR(VLOOKUP(AM115,'Classes By People'!$A$2:$A$149,1,FALSE)), IF(LEN(AM115)=0,TRUE,FALSE),IF(ISERROR(VLOOKUP(AO115,'Classes By People'!$A$2:$A$149,1,FALSE)),IF(LEN(AO115)=0,TRUE,FALSE),IF(ISERROR(VLOOKUP(AQ115,'Classes By People'!$A$2:$A$149,1,FALSE)),IF(LEN(AQ115)=0,TRUE,FALSE),TRUE)))</f>
        <v>1</v>
      </c>
      <c r="AS115" s="10">
        <f t="shared" si="71"/>
        <v>0</v>
      </c>
      <c r="AT115" s="10">
        <f t="shared" si="72"/>
        <v>0</v>
      </c>
      <c r="AU115" s="10">
        <f t="shared" si="73"/>
        <v>0</v>
      </c>
      <c r="AV115" s="10">
        <f t="shared" si="74"/>
        <v>0</v>
      </c>
      <c r="AW115" s="10">
        <f t="shared" si="75"/>
        <v>0</v>
      </c>
      <c r="AX115" s="10" t="str">
        <f t="shared" si="76"/>
        <v>,,,,0,0,0,0,0</v>
      </c>
    </row>
    <row r="116" spans="1:51" ht="33" customHeight="1">
      <c r="A116" s="15"/>
      <c r="B116" s="15"/>
      <c r="C116" s="15"/>
      <c r="D116" s="16"/>
      <c r="E116" s="17"/>
      <c r="F116" s="17"/>
      <c r="G116" s="17"/>
      <c r="H116" s="17"/>
      <c r="I116" s="17"/>
      <c r="J116" s="9">
        <f t="shared" si="180"/>
        <v>0</v>
      </c>
      <c r="K116" s="9">
        <f t="shared" si="181"/>
        <v>0</v>
      </c>
      <c r="L116" s="9">
        <f t="shared" si="182"/>
        <v>0</v>
      </c>
      <c r="M116" s="9">
        <f t="shared" si="183"/>
        <v>0</v>
      </c>
      <c r="N116" s="9">
        <f t="shared" si="184"/>
        <v>0</v>
      </c>
      <c r="O116" s="9" t="str">
        <f t="shared" si="185"/>
        <v/>
      </c>
      <c r="P116" s="9" t="str">
        <f t="shared" si="186"/>
        <v/>
      </c>
      <c r="Q116" s="9" t="str">
        <f t="shared" si="187"/>
        <v/>
      </c>
      <c r="R116" s="9" t="str">
        <f t="shared" si="188"/>
        <v/>
      </c>
      <c r="S116" s="9" t="str">
        <f t="shared" si="189"/>
        <v/>
      </c>
      <c r="T116" s="9" t="b">
        <f>IF(ISERROR(VLOOKUP(O116,'Classes By People'!$A$2:$A$149,1,FALSE)), IF(LEN(O116)=0,TRUE,FALSE),IF(ISERROR(VLOOKUP(Q116,'Classes By People'!$A$2:$A$149,1,FALSE)),IF(LEN(Q116)=0,TRUE,FALSE),IF(ISERROR(VLOOKUP(S116,'Classes By People'!$A$2:$A$149,1,FALSE)),IF(LEN(S116)=0,TRUE,FALSE),TRUE)))</f>
        <v>1</v>
      </c>
      <c r="U116" s="9" t="str">
        <f t="shared" si="51"/>
        <v/>
      </c>
      <c r="V116" s="9" t="str">
        <f t="shared" si="52"/>
        <v/>
      </c>
      <c r="W116" s="9" t="str">
        <f t="shared" si="53"/>
        <v/>
      </c>
      <c r="X116" s="9" t="str">
        <f t="shared" si="54"/>
        <v/>
      </c>
      <c r="Y116" s="9" t="str">
        <f t="shared" si="55"/>
        <v/>
      </c>
      <c r="Z116" s="9" t="b">
        <f>IF(ISERROR(VLOOKUP(U116,'Classes By People'!$A$2:$A$149,1,FALSE)), IF(LEN(U116)=0,TRUE,FALSE),IF(ISERROR(VLOOKUP(W116,'Classes By People'!$A$2:$A$149,1,FALSE)),IF(LEN(W116)=0,TRUE,FALSE),IF(ISERROR(VLOOKUP(Y116,'Classes By People'!$A$2:$A$149,1,FALSE)),IF(LEN(Y116)=0,TRUE,FALSE),TRUE)))</f>
        <v>1</v>
      </c>
      <c r="AA116" s="9" t="str">
        <f t="shared" si="56"/>
        <v/>
      </c>
      <c r="AB116" s="9" t="str">
        <f t="shared" si="57"/>
        <v/>
      </c>
      <c r="AC116" s="9" t="str">
        <f t="shared" si="58"/>
        <v/>
      </c>
      <c r="AD116" s="9" t="str">
        <f t="shared" si="59"/>
        <v/>
      </c>
      <c r="AE116" s="9" t="str">
        <f t="shared" si="60"/>
        <v/>
      </c>
      <c r="AF116" s="9" t="b">
        <f>IF(ISERROR(VLOOKUP(AA116,'Classes By People'!$A$2:$A$149,1,FALSE)), IF(LEN(AA116)=0,TRUE,FALSE),IF(ISERROR(VLOOKUP(AC116,'Classes By People'!$A$2:$A$149,1,FALSE)),IF(LEN(AC116)=0,TRUE,FALSE),IF(ISERROR(VLOOKUP(AE116,'Classes By People'!$A$2:$A$149,1,FALSE)),IF(LEN(AE116)=0,TRUE,FALSE),TRUE)))</f>
        <v>1</v>
      </c>
      <c r="AG116" s="9" t="str">
        <f t="shared" si="61"/>
        <v/>
      </c>
      <c r="AH116" s="9" t="str">
        <f t="shared" si="62"/>
        <v/>
      </c>
      <c r="AI116" s="9" t="str">
        <f t="shared" si="63"/>
        <v/>
      </c>
      <c r="AJ116" s="9" t="str">
        <f t="shared" si="64"/>
        <v/>
      </c>
      <c r="AK116" s="9" t="str">
        <f t="shared" si="65"/>
        <v/>
      </c>
      <c r="AL116" s="9" t="b">
        <f>IF(ISERROR(VLOOKUP(AG116,'Classes By People'!$A$2:$A$149,1,FALSE)), IF(LEN(AG116)=0,TRUE,FALSE),IF(ISERROR(VLOOKUP(AI116,'Classes By People'!$A$2:$A$149,1,FALSE)),IF(LEN(AI116)=0,TRUE,FALSE),IF(ISERROR(VLOOKUP(AK116,'Classes By People'!$A$2:$A$149,1,FALSE)),IF(LEN(AK116)=0,TRUE,FALSE),TRUE)))</f>
        <v>1</v>
      </c>
      <c r="AM116" s="9" t="str">
        <f t="shared" si="66"/>
        <v/>
      </c>
      <c r="AN116" s="9" t="str">
        <f t="shared" si="67"/>
        <v/>
      </c>
      <c r="AO116" s="9" t="str">
        <f t="shared" si="68"/>
        <v/>
      </c>
      <c r="AP116" s="9" t="str">
        <f t="shared" si="69"/>
        <v/>
      </c>
      <c r="AQ116" s="9" t="str">
        <f t="shared" si="70"/>
        <v/>
      </c>
      <c r="AR116" s="9" t="b">
        <f>IF(ISERROR(VLOOKUP(AM116,'Classes By People'!$A$2:$A$149,1,FALSE)), IF(LEN(AM116)=0,TRUE,FALSE),IF(ISERROR(VLOOKUP(AO116,'Classes By People'!$A$2:$A$149,1,FALSE)),IF(LEN(AO116)=0,TRUE,FALSE),IF(ISERROR(VLOOKUP(AQ116,'Classes By People'!$A$2:$A$149,1,FALSE)),IF(LEN(AQ116)=0,TRUE,FALSE),TRUE)))</f>
        <v>1</v>
      </c>
      <c r="AS116" s="10">
        <f t="shared" si="71"/>
        <v>0</v>
      </c>
      <c r="AT116" s="10">
        <f t="shared" si="72"/>
        <v>0</v>
      </c>
      <c r="AU116" s="10">
        <f t="shared" si="73"/>
        <v>0</v>
      </c>
      <c r="AV116" s="10">
        <f t="shared" si="74"/>
        <v>0</v>
      </c>
      <c r="AW116" s="10">
        <f t="shared" si="75"/>
        <v>0</v>
      </c>
      <c r="AX116" s="10" t="str">
        <f t="shared" si="76"/>
        <v>,,,,0,0,0,0,0</v>
      </c>
    </row>
    <row r="117" spans="1:51" ht="33" customHeight="1">
      <c r="A117" s="15"/>
      <c r="B117" s="15"/>
      <c r="C117" s="15"/>
      <c r="D117" s="16"/>
      <c r="E117" s="17"/>
      <c r="F117" s="17"/>
      <c r="G117" s="17"/>
      <c r="H117" s="17"/>
      <c r="I117" s="17"/>
      <c r="J117" s="9">
        <f t="shared" si="180"/>
        <v>0</v>
      </c>
      <c r="K117" s="9">
        <f t="shared" si="181"/>
        <v>0</v>
      </c>
      <c r="L117" s="9">
        <f t="shared" si="182"/>
        <v>0</v>
      </c>
      <c r="M117" s="9">
        <f t="shared" si="183"/>
        <v>0</v>
      </c>
      <c r="N117" s="9">
        <f t="shared" si="184"/>
        <v>0</v>
      </c>
      <c r="O117" s="9" t="str">
        <f t="shared" si="185"/>
        <v/>
      </c>
      <c r="P117" s="9" t="str">
        <f t="shared" si="186"/>
        <v/>
      </c>
      <c r="Q117" s="9" t="str">
        <f t="shared" si="187"/>
        <v/>
      </c>
      <c r="R117" s="9" t="str">
        <f t="shared" si="188"/>
        <v/>
      </c>
      <c r="S117" s="9" t="str">
        <f t="shared" si="189"/>
        <v/>
      </c>
      <c r="T117" s="9" t="b">
        <f>IF(ISERROR(VLOOKUP(O117,'Classes By People'!$A$2:$A$149,1,FALSE)), IF(LEN(O117)=0,TRUE,FALSE),IF(ISERROR(VLOOKUP(Q117,'Classes By People'!$A$2:$A$149,1,FALSE)),IF(LEN(Q117)=0,TRUE,FALSE),IF(ISERROR(VLOOKUP(S117,'Classes By People'!$A$2:$A$149,1,FALSE)),IF(LEN(S117)=0,TRUE,FALSE),TRUE)))</f>
        <v>1</v>
      </c>
      <c r="U117" s="9" t="str">
        <f t="shared" si="51"/>
        <v/>
      </c>
      <c r="V117" s="9" t="str">
        <f t="shared" si="52"/>
        <v/>
      </c>
      <c r="W117" s="9" t="str">
        <f t="shared" si="53"/>
        <v/>
      </c>
      <c r="X117" s="9" t="str">
        <f t="shared" si="54"/>
        <v/>
      </c>
      <c r="Y117" s="9" t="str">
        <f t="shared" si="55"/>
        <v/>
      </c>
      <c r="Z117" s="9" t="b">
        <f>IF(ISERROR(VLOOKUP(U117,'Classes By People'!$A$2:$A$149,1,FALSE)), IF(LEN(U117)=0,TRUE,FALSE),IF(ISERROR(VLOOKUP(W117,'Classes By People'!$A$2:$A$149,1,FALSE)),IF(LEN(W117)=0,TRUE,FALSE),IF(ISERROR(VLOOKUP(Y117,'Classes By People'!$A$2:$A$149,1,FALSE)),IF(LEN(Y117)=0,TRUE,FALSE),TRUE)))</f>
        <v>1</v>
      </c>
      <c r="AA117" s="9" t="str">
        <f t="shared" si="56"/>
        <v/>
      </c>
      <c r="AB117" s="9" t="str">
        <f t="shared" si="57"/>
        <v/>
      </c>
      <c r="AC117" s="9" t="str">
        <f t="shared" si="58"/>
        <v/>
      </c>
      <c r="AD117" s="9" t="str">
        <f t="shared" si="59"/>
        <v/>
      </c>
      <c r="AE117" s="9" t="str">
        <f t="shared" si="60"/>
        <v/>
      </c>
      <c r="AF117" s="9" t="b">
        <f>IF(ISERROR(VLOOKUP(AA117,'Classes By People'!$A$2:$A$149,1,FALSE)), IF(LEN(AA117)=0,TRUE,FALSE),IF(ISERROR(VLOOKUP(AC117,'Classes By People'!$A$2:$A$149,1,FALSE)),IF(LEN(AC117)=0,TRUE,FALSE),IF(ISERROR(VLOOKUP(AE117,'Classes By People'!$A$2:$A$149,1,FALSE)),IF(LEN(AE117)=0,TRUE,FALSE),TRUE)))</f>
        <v>1</v>
      </c>
      <c r="AG117" s="9" t="str">
        <f t="shared" si="61"/>
        <v/>
      </c>
      <c r="AH117" s="9" t="str">
        <f t="shared" si="62"/>
        <v/>
      </c>
      <c r="AI117" s="9" t="str">
        <f t="shared" si="63"/>
        <v/>
      </c>
      <c r="AJ117" s="9" t="str">
        <f t="shared" si="64"/>
        <v/>
      </c>
      <c r="AK117" s="9" t="str">
        <f t="shared" si="65"/>
        <v/>
      </c>
      <c r="AL117" s="9" t="b">
        <f>IF(ISERROR(VLOOKUP(AG117,'Classes By People'!$A$2:$A$149,1,FALSE)), IF(LEN(AG117)=0,TRUE,FALSE),IF(ISERROR(VLOOKUP(AI117,'Classes By People'!$A$2:$A$149,1,FALSE)),IF(LEN(AI117)=0,TRUE,FALSE),IF(ISERROR(VLOOKUP(AK117,'Classes By People'!$A$2:$A$149,1,FALSE)),IF(LEN(AK117)=0,TRUE,FALSE),TRUE)))</f>
        <v>1</v>
      </c>
      <c r="AM117" s="9" t="str">
        <f t="shared" si="66"/>
        <v/>
      </c>
      <c r="AN117" s="9" t="str">
        <f t="shared" si="67"/>
        <v/>
      </c>
      <c r="AO117" s="9" t="str">
        <f t="shared" si="68"/>
        <v/>
      </c>
      <c r="AP117" s="9" t="str">
        <f t="shared" si="69"/>
        <v/>
      </c>
      <c r="AQ117" s="9" t="str">
        <f t="shared" si="70"/>
        <v/>
      </c>
      <c r="AR117" s="9" t="b">
        <f>IF(ISERROR(VLOOKUP(AM117,'Classes By People'!$A$2:$A$149,1,FALSE)), IF(LEN(AM117)=0,TRUE,FALSE),IF(ISERROR(VLOOKUP(AO117,'Classes By People'!$A$2:$A$149,1,FALSE)),IF(LEN(AO117)=0,TRUE,FALSE),IF(ISERROR(VLOOKUP(AQ117,'Classes By People'!$A$2:$A$149,1,FALSE)),IF(LEN(AQ117)=0,TRUE,FALSE),TRUE)))</f>
        <v>1</v>
      </c>
      <c r="AS117" s="10">
        <f t="shared" si="71"/>
        <v>0</v>
      </c>
      <c r="AT117" s="10">
        <f t="shared" si="72"/>
        <v>0</v>
      </c>
      <c r="AU117" s="10">
        <f t="shared" si="73"/>
        <v>0</v>
      </c>
      <c r="AV117" s="10">
        <f t="shared" si="74"/>
        <v>0</v>
      </c>
      <c r="AW117" s="10">
        <f t="shared" si="75"/>
        <v>0</v>
      </c>
      <c r="AX117" s="10" t="str">
        <f t="shared" si="76"/>
        <v>,,,,0,0,0,0,0</v>
      </c>
    </row>
    <row r="118" spans="1:51" ht="33" customHeight="1">
      <c r="A118" s="15"/>
      <c r="B118" s="15"/>
      <c r="C118" s="15"/>
      <c r="D118" s="16"/>
      <c r="E118" s="17"/>
      <c r="F118" s="17"/>
      <c r="G118" s="17"/>
      <c r="H118" s="17"/>
      <c r="I118" s="17"/>
      <c r="J118" s="9">
        <f t="shared" si="180"/>
        <v>0</v>
      </c>
      <c r="K118" s="9">
        <f t="shared" si="181"/>
        <v>0</v>
      </c>
      <c r="L118" s="9">
        <f t="shared" si="182"/>
        <v>0</v>
      </c>
      <c r="M118" s="9">
        <f t="shared" si="183"/>
        <v>0</v>
      </c>
      <c r="N118" s="9">
        <f t="shared" si="184"/>
        <v>0</v>
      </c>
      <c r="O118" s="9" t="str">
        <f t="shared" si="185"/>
        <v/>
      </c>
      <c r="P118" s="9" t="str">
        <f t="shared" si="186"/>
        <v/>
      </c>
      <c r="Q118" s="9" t="str">
        <f t="shared" si="187"/>
        <v/>
      </c>
      <c r="R118" s="9" t="str">
        <f t="shared" si="188"/>
        <v/>
      </c>
      <c r="S118" s="9" t="str">
        <f t="shared" si="189"/>
        <v/>
      </c>
      <c r="T118" s="9" t="b">
        <f>IF(ISERROR(VLOOKUP(O118,'Classes By People'!$A$2:$A$149,1,FALSE)), IF(LEN(O118)=0,TRUE,FALSE),IF(ISERROR(VLOOKUP(Q118,'Classes By People'!$A$2:$A$149,1,FALSE)),IF(LEN(Q118)=0,TRUE,FALSE),IF(ISERROR(VLOOKUP(S118,'Classes By People'!$A$2:$A$149,1,FALSE)),IF(LEN(S118)=0,TRUE,FALSE),TRUE)))</f>
        <v>1</v>
      </c>
      <c r="U118" s="9" t="str">
        <f t="shared" si="51"/>
        <v/>
      </c>
      <c r="V118" s="9" t="str">
        <f t="shared" si="52"/>
        <v/>
      </c>
      <c r="W118" s="9" t="str">
        <f t="shared" si="53"/>
        <v/>
      </c>
      <c r="X118" s="9" t="str">
        <f t="shared" si="54"/>
        <v/>
      </c>
      <c r="Y118" s="9" t="str">
        <f t="shared" si="55"/>
        <v/>
      </c>
      <c r="Z118" s="9" t="b">
        <f>IF(ISERROR(VLOOKUP(U118,'Classes By People'!$A$2:$A$149,1,FALSE)), IF(LEN(U118)=0,TRUE,FALSE),IF(ISERROR(VLOOKUP(W118,'Classes By People'!$A$2:$A$149,1,FALSE)),IF(LEN(W118)=0,TRUE,FALSE),IF(ISERROR(VLOOKUP(Y118,'Classes By People'!$A$2:$A$149,1,FALSE)),IF(LEN(Y118)=0,TRUE,FALSE),TRUE)))</f>
        <v>1</v>
      </c>
      <c r="AA118" s="9" t="str">
        <f t="shared" si="56"/>
        <v/>
      </c>
      <c r="AB118" s="9" t="str">
        <f t="shared" si="57"/>
        <v/>
      </c>
      <c r="AC118" s="9" t="str">
        <f t="shared" si="58"/>
        <v/>
      </c>
      <c r="AD118" s="9" t="str">
        <f t="shared" si="59"/>
        <v/>
      </c>
      <c r="AE118" s="9" t="str">
        <f t="shared" si="60"/>
        <v/>
      </c>
      <c r="AF118" s="9" t="b">
        <f>IF(ISERROR(VLOOKUP(AA118,'Classes By People'!$A$2:$A$149,1,FALSE)), IF(LEN(AA118)=0,TRUE,FALSE),IF(ISERROR(VLOOKUP(AC118,'Classes By People'!$A$2:$A$149,1,FALSE)),IF(LEN(AC118)=0,TRUE,FALSE),IF(ISERROR(VLOOKUP(AE118,'Classes By People'!$A$2:$A$149,1,FALSE)),IF(LEN(AE118)=0,TRUE,FALSE),TRUE)))</f>
        <v>1</v>
      </c>
      <c r="AG118" s="9" t="str">
        <f t="shared" si="61"/>
        <v/>
      </c>
      <c r="AH118" s="9" t="str">
        <f t="shared" si="62"/>
        <v/>
      </c>
      <c r="AI118" s="9" t="str">
        <f t="shared" si="63"/>
        <v/>
      </c>
      <c r="AJ118" s="9" t="str">
        <f t="shared" si="64"/>
        <v/>
      </c>
      <c r="AK118" s="9" t="str">
        <f t="shared" si="65"/>
        <v/>
      </c>
      <c r="AL118" s="9" t="b">
        <f>IF(ISERROR(VLOOKUP(AG118,'Classes By People'!$A$2:$A$149,1,FALSE)), IF(LEN(AG118)=0,TRUE,FALSE),IF(ISERROR(VLOOKUP(AI118,'Classes By People'!$A$2:$A$149,1,FALSE)),IF(LEN(AI118)=0,TRUE,FALSE),IF(ISERROR(VLOOKUP(AK118,'Classes By People'!$A$2:$A$149,1,FALSE)),IF(LEN(AK118)=0,TRUE,FALSE),TRUE)))</f>
        <v>1</v>
      </c>
      <c r="AM118" s="9" t="str">
        <f t="shared" si="66"/>
        <v/>
      </c>
      <c r="AN118" s="9" t="str">
        <f t="shared" si="67"/>
        <v/>
      </c>
      <c r="AO118" s="9" t="str">
        <f t="shared" si="68"/>
        <v/>
      </c>
      <c r="AP118" s="9" t="str">
        <f t="shared" si="69"/>
        <v/>
      </c>
      <c r="AQ118" s="9" t="str">
        <f t="shared" si="70"/>
        <v/>
      </c>
      <c r="AR118" s="9" t="b">
        <f>IF(ISERROR(VLOOKUP(AM118,'Classes By People'!$A$2:$A$149,1,FALSE)), IF(LEN(AM118)=0,TRUE,FALSE),IF(ISERROR(VLOOKUP(AO118,'Classes By People'!$A$2:$A$149,1,FALSE)),IF(LEN(AO118)=0,TRUE,FALSE),IF(ISERROR(VLOOKUP(AQ118,'Classes By People'!$A$2:$A$149,1,FALSE)),IF(LEN(AQ118)=0,TRUE,FALSE),TRUE)))</f>
        <v>1</v>
      </c>
      <c r="AS118" s="10">
        <f t="shared" si="71"/>
        <v>0</v>
      </c>
      <c r="AT118" s="10">
        <f t="shared" si="72"/>
        <v>0</v>
      </c>
      <c r="AU118" s="10">
        <f t="shared" si="73"/>
        <v>0</v>
      </c>
      <c r="AV118" s="10">
        <f t="shared" si="74"/>
        <v>0</v>
      </c>
      <c r="AW118" s="10">
        <f t="shared" si="75"/>
        <v>0</v>
      </c>
      <c r="AX118" s="10" t="str">
        <f t="shared" si="76"/>
        <v>,,,,0,0,0,0,0</v>
      </c>
    </row>
    <row r="119" spans="1:51" ht="33" customHeight="1">
      <c r="A119" s="15"/>
      <c r="B119" s="15"/>
      <c r="C119" s="15"/>
      <c r="D119" s="16"/>
      <c r="E119" s="17"/>
      <c r="F119" s="17"/>
      <c r="G119" s="17"/>
      <c r="H119" s="17"/>
      <c r="I119" s="17"/>
      <c r="J119" s="9">
        <f t="shared" si="180"/>
        <v>0</v>
      </c>
      <c r="K119" s="9">
        <f t="shared" si="181"/>
        <v>0</v>
      </c>
      <c r="L119" s="9">
        <f t="shared" si="182"/>
        <v>0</v>
      </c>
      <c r="M119" s="9">
        <f t="shared" si="183"/>
        <v>0</v>
      </c>
      <c r="N119" s="9">
        <f t="shared" si="184"/>
        <v>0</v>
      </c>
      <c r="O119" s="9" t="str">
        <f t="shared" si="185"/>
        <v/>
      </c>
      <c r="P119" s="9" t="str">
        <f t="shared" si="186"/>
        <v/>
      </c>
      <c r="Q119" s="9" t="str">
        <f t="shared" si="187"/>
        <v/>
      </c>
      <c r="R119" s="9" t="str">
        <f t="shared" si="188"/>
        <v/>
      </c>
      <c r="S119" s="9" t="str">
        <f t="shared" si="189"/>
        <v/>
      </c>
      <c r="T119" s="9" t="b">
        <f>IF(ISERROR(VLOOKUP(O119,'Classes By People'!$A$2:$A$149,1,FALSE)), IF(LEN(O119)=0,TRUE,FALSE),IF(ISERROR(VLOOKUP(Q119,'Classes By People'!$A$2:$A$149,1,FALSE)),IF(LEN(Q119)=0,TRUE,FALSE),IF(ISERROR(VLOOKUP(S119,'Classes By People'!$A$2:$A$149,1,FALSE)),IF(LEN(S119)=0,TRUE,FALSE),TRUE)))</f>
        <v>1</v>
      </c>
      <c r="U119" s="9" t="str">
        <f t="shared" si="51"/>
        <v/>
      </c>
      <c r="V119" s="9" t="str">
        <f t="shared" si="52"/>
        <v/>
      </c>
      <c r="W119" s="9" t="str">
        <f t="shared" si="53"/>
        <v/>
      </c>
      <c r="X119" s="9" t="str">
        <f t="shared" si="54"/>
        <v/>
      </c>
      <c r="Y119" s="9" t="str">
        <f t="shared" si="55"/>
        <v/>
      </c>
      <c r="Z119" s="9" t="b">
        <f>IF(ISERROR(VLOOKUP(U119,'Classes By People'!$A$2:$A$149,1,FALSE)), IF(LEN(U119)=0,TRUE,FALSE),IF(ISERROR(VLOOKUP(W119,'Classes By People'!$A$2:$A$149,1,FALSE)),IF(LEN(W119)=0,TRUE,FALSE),IF(ISERROR(VLOOKUP(Y119,'Classes By People'!$A$2:$A$149,1,FALSE)),IF(LEN(Y119)=0,TRUE,FALSE),TRUE)))</f>
        <v>1</v>
      </c>
      <c r="AA119" s="9" t="str">
        <f t="shared" si="56"/>
        <v/>
      </c>
      <c r="AB119" s="9" t="str">
        <f t="shared" si="57"/>
        <v/>
      </c>
      <c r="AC119" s="9" t="str">
        <f t="shared" si="58"/>
        <v/>
      </c>
      <c r="AD119" s="9" t="str">
        <f t="shared" si="59"/>
        <v/>
      </c>
      <c r="AE119" s="9" t="str">
        <f t="shared" si="60"/>
        <v/>
      </c>
      <c r="AF119" s="9" t="b">
        <f>IF(ISERROR(VLOOKUP(AA119,'Classes By People'!$A$2:$A$149,1,FALSE)), IF(LEN(AA119)=0,TRUE,FALSE),IF(ISERROR(VLOOKUP(AC119,'Classes By People'!$A$2:$A$149,1,FALSE)),IF(LEN(AC119)=0,TRUE,FALSE),IF(ISERROR(VLOOKUP(AE119,'Classes By People'!$A$2:$A$149,1,FALSE)),IF(LEN(AE119)=0,TRUE,FALSE),TRUE)))</f>
        <v>1</v>
      </c>
      <c r="AG119" s="9" t="str">
        <f t="shared" si="61"/>
        <v/>
      </c>
      <c r="AH119" s="9" t="str">
        <f t="shared" si="62"/>
        <v/>
      </c>
      <c r="AI119" s="9" t="str">
        <f t="shared" si="63"/>
        <v/>
      </c>
      <c r="AJ119" s="9" t="str">
        <f t="shared" si="64"/>
        <v/>
      </c>
      <c r="AK119" s="9" t="str">
        <f t="shared" si="65"/>
        <v/>
      </c>
      <c r="AL119" s="9" t="b">
        <f>IF(ISERROR(VLOOKUP(AG119,'Classes By People'!$A$2:$A$149,1,FALSE)), IF(LEN(AG119)=0,TRUE,FALSE),IF(ISERROR(VLOOKUP(AI119,'Classes By People'!$A$2:$A$149,1,FALSE)),IF(LEN(AI119)=0,TRUE,FALSE),IF(ISERROR(VLOOKUP(AK119,'Classes By People'!$A$2:$A$149,1,FALSE)),IF(LEN(AK119)=0,TRUE,FALSE),TRUE)))</f>
        <v>1</v>
      </c>
      <c r="AM119" s="9" t="str">
        <f t="shared" si="66"/>
        <v/>
      </c>
      <c r="AN119" s="9" t="str">
        <f t="shared" si="67"/>
        <v/>
      </c>
      <c r="AO119" s="9" t="str">
        <f t="shared" si="68"/>
        <v/>
      </c>
      <c r="AP119" s="9" t="str">
        <f t="shared" si="69"/>
        <v/>
      </c>
      <c r="AQ119" s="9" t="str">
        <f t="shared" si="70"/>
        <v/>
      </c>
      <c r="AR119" s="9" t="b">
        <f>IF(ISERROR(VLOOKUP(AM119,'Classes By People'!$A$2:$A$149,1,FALSE)), IF(LEN(AM119)=0,TRUE,FALSE),IF(ISERROR(VLOOKUP(AO119,'Classes By People'!$A$2:$A$149,1,FALSE)),IF(LEN(AO119)=0,TRUE,FALSE),IF(ISERROR(VLOOKUP(AQ119,'Classes By People'!$A$2:$A$149,1,FALSE)),IF(LEN(AQ119)=0,TRUE,FALSE),TRUE)))</f>
        <v>1</v>
      </c>
      <c r="AS119" s="10">
        <f t="shared" si="71"/>
        <v>0</v>
      </c>
      <c r="AT119" s="10">
        <f t="shared" si="72"/>
        <v>0</v>
      </c>
      <c r="AU119" s="10">
        <f t="shared" si="73"/>
        <v>0</v>
      </c>
      <c r="AV119" s="10">
        <f t="shared" si="74"/>
        <v>0</v>
      </c>
      <c r="AW119" s="10">
        <f t="shared" si="75"/>
        <v>0</v>
      </c>
      <c r="AX119" s="10" t="str">
        <f t="shared" si="76"/>
        <v>,,,,0,0,0,0,0</v>
      </c>
    </row>
    <row r="120" spans="1:51" ht="33" customHeight="1">
      <c r="A120" s="15"/>
      <c r="B120" s="15"/>
      <c r="C120" s="15"/>
      <c r="D120" s="16"/>
      <c r="E120" s="17"/>
      <c r="F120" s="17"/>
      <c r="G120" s="17"/>
      <c r="H120" s="17"/>
      <c r="I120" s="17"/>
      <c r="J120" s="9">
        <f t="shared" si="180"/>
        <v>0</v>
      </c>
      <c r="K120" s="9">
        <f t="shared" si="181"/>
        <v>0</v>
      </c>
      <c r="L120" s="9">
        <f t="shared" si="182"/>
        <v>0</v>
      </c>
      <c r="M120" s="9">
        <f t="shared" si="183"/>
        <v>0</v>
      </c>
      <c r="N120" s="9">
        <f t="shared" si="184"/>
        <v>0</v>
      </c>
      <c r="O120" s="9" t="str">
        <f t="shared" si="185"/>
        <v/>
      </c>
      <c r="P120" s="9" t="str">
        <f t="shared" si="186"/>
        <v/>
      </c>
      <c r="Q120" s="9" t="str">
        <f t="shared" si="187"/>
        <v/>
      </c>
      <c r="R120" s="9" t="str">
        <f t="shared" si="188"/>
        <v/>
      </c>
      <c r="S120" s="9" t="str">
        <f t="shared" si="189"/>
        <v/>
      </c>
      <c r="T120" s="9" t="b">
        <f>IF(ISERROR(VLOOKUP(O120,'Classes By People'!$A$2:$A$149,1,FALSE)), IF(LEN(O120)=0,TRUE,FALSE),IF(ISERROR(VLOOKUP(Q120,'Classes By People'!$A$2:$A$149,1,FALSE)),IF(LEN(Q120)=0,TRUE,FALSE),IF(ISERROR(VLOOKUP(S120,'Classes By People'!$A$2:$A$149,1,FALSE)),IF(LEN(S120)=0,TRUE,FALSE),TRUE)))</f>
        <v>1</v>
      </c>
      <c r="U120" s="9" t="str">
        <f t="shared" si="51"/>
        <v/>
      </c>
      <c r="V120" s="9" t="str">
        <f t="shared" si="52"/>
        <v/>
      </c>
      <c r="W120" s="9" t="str">
        <f t="shared" si="53"/>
        <v/>
      </c>
      <c r="X120" s="9" t="str">
        <f t="shared" si="54"/>
        <v/>
      </c>
      <c r="Y120" s="9" t="str">
        <f t="shared" si="55"/>
        <v/>
      </c>
      <c r="Z120" s="9" t="b">
        <f>IF(ISERROR(VLOOKUP(U120,'Classes By People'!$A$2:$A$149,1,FALSE)), IF(LEN(U120)=0,TRUE,FALSE),IF(ISERROR(VLOOKUP(W120,'Classes By People'!$A$2:$A$149,1,FALSE)),IF(LEN(W120)=0,TRUE,FALSE),IF(ISERROR(VLOOKUP(Y120,'Classes By People'!$A$2:$A$149,1,FALSE)),IF(LEN(Y120)=0,TRUE,FALSE),TRUE)))</f>
        <v>1</v>
      </c>
      <c r="AA120" s="9" t="str">
        <f t="shared" si="56"/>
        <v/>
      </c>
      <c r="AB120" s="9" t="str">
        <f t="shared" si="57"/>
        <v/>
      </c>
      <c r="AC120" s="9" t="str">
        <f t="shared" si="58"/>
        <v/>
      </c>
      <c r="AD120" s="9" t="str">
        <f t="shared" si="59"/>
        <v/>
      </c>
      <c r="AE120" s="9" t="str">
        <f t="shared" si="60"/>
        <v/>
      </c>
      <c r="AF120" s="9" t="b">
        <f>IF(ISERROR(VLOOKUP(AA120,'Classes By People'!$A$2:$A$149,1,FALSE)), IF(LEN(AA120)=0,TRUE,FALSE),IF(ISERROR(VLOOKUP(AC120,'Classes By People'!$A$2:$A$149,1,FALSE)),IF(LEN(AC120)=0,TRUE,FALSE),IF(ISERROR(VLOOKUP(AE120,'Classes By People'!$A$2:$A$149,1,FALSE)),IF(LEN(AE120)=0,TRUE,FALSE),TRUE)))</f>
        <v>1</v>
      </c>
      <c r="AG120" s="9" t="str">
        <f t="shared" si="61"/>
        <v/>
      </c>
      <c r="AH120" s="9" t="str">
        <f t="shared" si="62"/>
        <v/>
      </c>
      <c r="AI120" s="9" t="str">
        <f t="shared" si="63"/>
        <v/>
      </c>
      <c r="AJ120" s="9" t="str">
        <f t="shared" si="64"/>
        <v/>
      </c>
      <c r="AK120" s="9" t="str">
        <f t="shared" si="65"/>
        <v/>
      </c>
      <c r="AL120" s="9" t="b">
        <f>IF(ISERROR(VLOOKUP(AG120,'Classes By People'!$A$2:$A$149,1,FALSE)), IF(LEN(AG120)=0,TRUE,FALSE),IF(ISERROR(VLOOKUP(AI120,'Classes By People'!$A$2:$A$149,1,FALSE)),IF(LEN(AI120)=0,TRUE,FALSE),IF(ISERROR(VLOOKUP(AK120,'Classes By People'!$A$2:$A$149,1,FALSE)),IF(LEN(AK120)=0,TRUE,FALSE),TRUE)))</f>
        <v>1</v>
      </c>
      <c r="AM120" s="9" t="str">
        <f t="shared" si="66"/>
        <v/>
      </c>
      <c r="AN120" s="9" t="str">
        <f t="shared" si="67"/>
        <v/>
      </c>
      <c r="AO120" s="9" t="str">
        <f t="shared" si="68"/>
        <v/>
      </c>
      <c r="AP120" s="9" t="str">
        <f t="shared" si="69"/>
        <v/>
      </c>
      <c r="AQ120" s="9" t="str">
        <f t="shared" si="70"/>
        <v/>
      </c>
      <c r="AR120" s="9" t="b">
        <f>IF(ISERROR(VLOOKUP(AM120,'Classes By People'!$A$2:$A$149,1,FALSE)), IF(LEN(AM120)=0,TRUE,FALSE),IF(ISERROR(VLOOKUP(AO120,'Classes By People'!$A$2:$A$149,1,FALSE)),IF(LEN(AO120)=0,TRUE,FALSE),IF(ISERROR(VLOOKUP(AQ120,'Classes By People'!$A$2:$A$149,1,FALSE)),IF(LEN(AQ120)=0,TRUE,FALSE),TRUE)))</f>
        <v>1</v>
      </c>
      <c r="AS120" s="10">
        <f t="shared" si="71"/>
        <v>0</v>
      </c>
      <c r="AT120" s="10">
        <f t="shared" si="72"/>
        <v>0</v>
      </c>
      <c r="AU120" s="10">
        <f t="shared" si="73"/>
        <v>0</v>
      </c>
      <c r="AV120" s="10">
        <f t="shared" si="74"/>
        <v>0</v>
      </c>
      <c r="AW120" s="10">
        <f t="shared" si="75"/>
        <v>0</v>
      </c>
      <c r="AX120" s="10" t="str">
        <f t="shared" si="76"/>
        <v>,,,,0,0,0,0,0</v>
      </c>
    </row>
    <row r="121" spans="1:51" ht="33" customHeight="1">
      <c r="A121" s="15"/>
      <c r="B121" s="15"/>
      <c r="C121" s="15"/>
      <c r="D121" s="16"/>
      <c r="E121" s="17"/>
      <c r="F121" s="17"/>
      <c r="G121" s="17"/>
      <c r="H121" s="17"/>
      <c r="I121" s="17"/>
      <c r="J121" s="9">
        <f t="shared" ref="J121" si="190">B121</f>
        <v>0</v>
      </c>
      <c r="K121" s="9">
        <f t="shared" ref="K121" si="191">IF(ISBLANK(E121),0,+(D121))</f>
        <v>0</v>
      </c>
      <c r="L121" s="9">
        <f t="shared" ref="L121" si="192">IF(ISBLANK(F121),0,+(D121))</f>
        <v>0</v>
      </c>
      <c r="M121" s="9">
        <f t="shared" ref="M121" si="193">IF(ISBLANK(G121),0,+(D121))</f>
        <v>0</v>
      </c>
      <c r="N121" s="9">
        <f t="shared" ref="N121" si="194">IF(ISBLANK(H121),0,+(D121))</f>
        <v>0</v>
      </c>
      <c r="O121" s="9" t="str">
        <f t="shared" ref="O121" si="195">IF(ISBLANK(E121),"",IF(ISERROR(SEARCH(" ",E121)), E121, TRIM(MID(E121,1,SEARCH(" ",E121)))))</f>
        <v/>
      </c>
      <c r="P121" s="9" t="str">
        <f t="shared" ref="P121" si="196">IF(ISERROR(SEARCH(" ",E121)),"",RIGHT(E121,LEN(E121)-SEARCH(" ",E121)))</f>
        <v/>
      </c>
      <c r="Q121" s="9" t="str">
        <f t="shared" ref="Q121" si="197">IF(ISERROR(SEARCH(" ",P121)), P121, TRIM(MID(P121,1,SEARCH(" ",P121))))</f>
        <v/>
      </c>
      <c r="R121" s="9" t="str">
        <f t="shared" ref="R121" si="198">IF(ISERROR(SEARCH(" ",P121)),"",RIGHT(P121,LEN(P121)-SEARCH(" ",P121)))</f>
        <v/>
      </c>
      <c r="S121" s="9" t="str">
        <f t="shared" ref="S121" si="199">IF(ISERROR(SEARCH(" ",R121)), R121, TRIM(MID(R121,1,SEARCH(" ",R121))))</f>
        <v/>
      </c>
      <c r="T121" s="9" t="b">
        <f>IF(ISERROR(VLOOKUP(O121,'Classes By People'!$A$2:$A$149,1,FALSE)), IF(LEN(O121)=0,TRUE,FALSE),IF(ISERROR(VLOOKUP(Q121,'Classes By People'!$A$2:$A$149,1,FALSE)),IF(LEN(Q121)=0,TRUE,FALSE),IF(ISERROR(VLOOKUP(S121,'Classes By People'!$A$2:$A$149,1,FALSE)),IF(LEN(S121)=0,TRUE,FALSE),TRUE)))</f>
        <v>1</v>
      </c>
      <c r="U121" s="9" t="str">
        <f t="shared" ref="U121" si="200">IF(ISBLANK(F121),"",IF(ISERROR(SEARCH(" ",F121)), F121, TRIM(MID(F121,1,SEARCH(" ",F121)))))</f>
        <v/>
      </c>
      <c r="V121" s="9" t="str">
        <f t="shared" ref="V121" si="201">IF(ISERROR(SEARCH(" ",F121)),"",RIGHT(F121,LEN(F121)-SEARCH(" ",F121)))</f>
        <v/>
      </c>
      <c r="W121" s="9" t="str">
        <f t="shared" ref="W121" si="202">IF(ISERROR(SEARCH(" ",V121)), V121, TRIM(MID(V121,1,SEARCH(" ",V121))))</f>
        <v/>
      </c>
      <c r="X121" s="9" t="str">
        <f t="shared" ref="X121" si="203">IF(ISERROR(SEARCH(" ",V121)),"",RIGHT(V121,LEN(V121)-SEARCH(" ",V121)))</f>
        <v/>
      </c>
      <c r="Y121" s="9" t="str">
        <f t="shared" ref="Y121" si="204">IF(ISERROR(SEARCH(" ",X121)), X121, TRIM(MID(X121,1,SEARCH(" ",X121))))</f>
        <v/>
      </c>
      <c r="Z121" s="9" t="b">
        <f>IF(ISERROR(VLOOKUP(U121,'Classes By People'!$A$2:$A$149,1,FALSE)), IF(LEN(U121)=0,TRUE,FALSE),IF(ISERROR(VLOOKUP(W121,'Classes By People'!$A$2:$A$149,1,FALSE)),IF(LEN(W121)=0,TRUE,FALSE),IF(ISERROR(VLOOKUP(Y121,'Classes By People'!$A$2:$A$149,1,FALSE)),IF(LEN(Y121)=0,TRUE,FALSE),TRUE)))</f>
        <v>1</v>
      </c>
      <c r="AA121" s="9" t="str">
        <f t="shared" ref="AA121" si="205">IF(ISBLANK(G121),"",IF(ISERROR(SEARCH(" ",G121)), G121, TRIM(MID(G121,1,SEARCH(" ",G121)))))</f>
        <v/>
      </c>
      <c r="AB121" s="9" t="str">
        <f t="shared" ref="AB121" si="206">IF(ISERROR(SEARCH(" ",G121)),"",RIGHT(G121,LEN(G121)-SEARCH(" ",G121)))</f>
        <v/>
      </c>
      <c r="AC121" s="9" t="str">
        <f t="shared" ref="AC121" si="207">IF(ISERROR(SEARCH(" ",AB121)), AB121, TRIM(MID(AB121,1,SEARCH(" ",AB121))))</f>
        <v/>
      </c>
      <c r="AD121" s="9" t="str">
        <f t="shared" ref="AD121" si="208">IF(ISERROR(SEARCH(" ",AB121)),"",RIGHT(AB121,LEN(AB121)-SEARCH(" ",AB121)))</f>
        <v/>
      </c>
      <c r="AE121" s="9" t="str">
        <f t="shared" ref="AE121" si="209">IF(ISERROR(SEARCH(" ",AD121)), AD121, TRIM(MID(AD121,1,SEARCH(" ",AD121))))</f>
        <v/>
      </c>
      <c r="AF121" s="9" t="b">
        <f>IF(ISERROR(VLOOKUP(AA121,'Classes By People'!$A$2:$A$149,1,FALSE)), IF(LEN(AA121)=0,TRUE,FALSE),IF(ISERROR(VLOOKUP(AC121,'Classes By People'!$A$2:$A$149,1,FALSE)),IF(LEN(AC121)=0,TRUE,FALSE),IF(ISERROR(VLOOKUP(AE121,'Classes By People'!$A$2:$A$149,1,FALSE)),IF(LEN(AE121)=0,TRUE,FALSE),TRUE)))</f>
        <v>1</v>
      </c>
      <c r="AG121" s="9" t="str">
        <f t="shared" ref="AG121" si="210">IF(ISBLANK(H121),"",IF(ISERROR(SEARCH(" ",H121)), H121, TRIM(MID(H121,1,SEARCH(" ",H121)))))</f>
        <v/>
      </c>
      <c r="AH121" s="9" t="str">
        <f t="shared" ref="AH121" si="211">IF(ISERROR(SEARCH(" ",H121)),"",RIGHT(H121,LEN(H121)-SEARCH(" ",H121)))</f>
        <v/>
      </c>
      <c r="AI121" s="9" t="str">
        <f t="shared" ref="AI121" si="212">IF(ISERROR(SEARCH(" ",AH121)), AH121, TRIM(MID(AH121,1,SEARCH(" ",AH121))))</f>
        <v/>
      </c>
      <c r="AJ121" s="9" t="str">
        <f t="shared" ref="AJ121" si="213">IF(ISERROR(SEARCH(" ",AH121)),"",RIGHT(AH121,LEN(AH121)-SEARCH(" ",AH121)))</f>
        <v/>
      </c>
      <c r="AK121" s="9" t="str">
        <f t="shared" ref="AK121" si="214">IF(ISERROR(SEARCH(" ",AJ121)), AJ121, TRIM(MID(AJ121,1,SEARCH(" ",AJ121))))</f>
        <v/>
      </c>
      <c r="AL121" s="9" t="b">
        <f>IF(ISERROR(VLOOKUP(AG121,'Classes By People'!$A$2:$A$149,1,FALSE)), IF(LEN(AG121)=0,TRUE,FALSE),IF(ISERROR(VLOOKUP(AI121,'Classes By People'!$A$2:$A$149,1,FALSE)),IF(LEN(AI121)=0,TRUE,FALSE),IF(ISERROR(VLOOKUP(AK121,'Classes By People'!$A$2:$A$149,1,FALSE)),IF(LEN(AK121)=0,TRUE,FALSE),TRUE)))</f>
        <v>1</v>
      </c>
      <c r="AM121" s="9" t="str">
        <f t="shared" ref="AM121" si="215">IF(ISBLANK(I121),"",IF(ISERROR(SEARCH(" ",I121)), I121, TRIM(MID(I121,1,SEARCH(" ",I121)))))</f>
        <v/>
      </c>
      <c r="AN121" s="9" t="str">
        <f t="shared" ref="AN121" si="216">IF(ISERROR(SEARCH(" ",I121)),"",RIGHT(I121,LEN(I121)-SEARCH(" ",I121)))</f>
        <v/>
      </c>
      <c r="AO121" s="9" t="str">
        <f t="shared" ref="AO121" si="217">IF(ISERROR(SEARCH(" ",AN121)), AN121, TRIM(MID(AN121,1,SEARCH(" ",AN121))))</f>
        <v/>
      </c>
      <c r="AP121" s="9" t="str">
        <f t="shared" ref="AP121" si="218">IF(ISERROR(SEARCH(" ",AN121)),"",RIGHT(AN121,LEN(AN121)-SEARCH(" ",AN121)))</f>
        <v/>
      </c>
      <c r="AQ121" s="9" t="str">
        <f t="shared" ref="AQ121" si="219">IF(ISERROR(SEARCH(" ",AP121)), AP121, TRIM(MID(AP121,1,SEARCH(" ",AP121))))</f>
        <v/>
      </c>
      <c r="AR121" s="9" t="b">
        <f>IF(ISERROR(VLOOKUP(AM121,'Classes By People'!$A$2:$A$149,1,FALSE)), IF(LEN(AM121)=0,TRUE,FALSE),IF(ISERROR(VLOOKUP(AO121,'Classes By People'!$A$2:$A$149,1,FALSE)),IF(LEN(AO121)=0,TRUE,FALSE),IF(ISERROR(VLOOKUP(AQ121,'Classes By People'!$A$2:$A$149,1,FALSE)),IF(LEN(AQ121)=0,TRUE,FALSE),TRUE)))</f>
        <v>1</v>
      </c>
      <c r="AS121" s="10">
        <f t="shared" ref="AS121" si="220">IF(ISBLANK(E121),0,IF(ISNUMBER(SEARCH("M!",E121)),2,1))</f>
        <v>0</v>
      </c>
      <c r="AT121" s="10">
        <f t="shared" ref="AT121" si="221">IF(ISBLANK(F121),0,IF(ISNUMBER(SEARCH("M!",F121)),2,1))</f>
        <v>0</v>
      </c>
      <c r="AU121" s="10">
        <f t="shared" ref="AU121" si="222">IF(ISBLANK(G121),0,IF(ISNUMBER(SEARCH("M!",G121)),2,1))</f>
        <v>0</v>
      </c>
      <c r="AV121" s="10">
        <f t="shared" ref="AV121" si="223">IF(ISBLANK(H121),0,IF(ISNUMBER(SEARCH("M!",H121)),2,1))</f>
        <v>0</v>
      </c>
      <c r="AW121" s="10">
        <f t="shared" ref="AW121" si="224">IF(ISBLANK(I121),0,IF(ISNUMBER(SEARCH("M!",I121)),2,1))</f>
        <v>0</v>
      </c>
      <c r="AX121" s="10" t="str">
        <f t="shared" ref="AX121" si="225">CONCATENATE(A121,",",B121,",",C121,",",D121,",",AS121,",",AT121,",",AU121,",",AV121,",",AW121)</f>
        <v>,,,,0,0,0,0,0</v>
      </c>
    </row>
    <row r="122" spans="1:51" ht="33" customHeight="1">
      <c r="AS122" s="10">
        <f t="shared" si="71"/>
        <v>0</v>
      </c>
      <c r="AT122" s="10">
        <f t="shared" si="72"/>
        <v>0</v>
      </c>
      <c r="AU122" s="10">
        <f t="shared" si="73"/>
        <v>0</v>
      </c>
      <c r="AV122" s="10">
        <f t="shared" si="74"/>
        <v>0</v>
      </c>
      <c r="AW122" s="10">
        <f t="shared" si="75"/>
        <v>0</v>
      </c>
      <c r="AY122" s="10"/>
    </row>
    <row r="123" spans="1:51" ht="33" customHeight="1">
      <c r="AS123" s="10">
        <f t="shared" si="71"/>
        <v>0</v>
      </c>
      <c r="AT123" s="10">
        <f t="shared" si="72"/>
        <v>0</v>
      </c>
      <c r="AU123" s="10">
        <f t="shared" si="73"/>
        <v>0</v>
      </c>
      <c r="AV123" s="10">
        <f t="shared" si="74"/>
        <v>0</v>
      </c>
      <c r="AW123" s="10">
        <f t="shared" si="75"/>
        <v>0</v>
      </c>
      <c r="AY123" s="10"/>
    </row>
    <row r="124" spans="1:51" ht="33" customHeight="1">
      <c r="AS124" s="10">
        <f t="shared" si="71"/>
        <v>0</v>
      </c>
      <c r="AT124" s="10">
        <f t="shared" si="72"/>
        <v>0</v>
      </c>
      <c r="AU124" s="10">
        <f t="shared" si="73"/>
        <v>0</v>
      </c>
      <c r="AV124" s="10">
        <f t="shared" si="74"/>
        <v>0</v>
      </c>
      <c r="AW124" s="10">
        <f t="shared" si="75"/>
        <v>0</v>
      </c>
      <c r="AY124" s="10"/>
    </row>
    <row r="125" spans="1:51" ht="33" customHeight="1">
      <c r="AS125" s="10">
        <f t="shared" si="71"/>
        <v>0</v>
      </c>
      <c r="AT125" s="10">
        <f t="shared" si="72"/>
        <v>0</v>
      </c>
      <c r="AU125" s="10">
        <f t="shared" si="73"/>
        <v>0</v>
      </c>
      <c r="AV125" s="10">
        <f t="shared" si="74"/>
        <v>0</v>
      </c>
      <c r="AW125" s="10">
        <f t="shared" si="75"/>
        <v>0</v>
      </c>
      <c r="AY125" s="10"/>
    </row>
    <row r="126" spans="1:51" ht="33" customHeight="1">
      <c r="AS126" s="10">
        <f t="shared" si="71"/>
        <v>0</v>
      </c>
      <c r="AT126" s="10">
        <f t="shared" si="72"/>
        <v>0</v>
      </c>
      <c r="AU126" s="10">
        <f t="shared" si="73"/>
        <v>0</v>
      </c>
      <c r="AV126" s="10">
        <f t="shared" si="74"/>
        <v>0</v>
      </c>
      <c r="AW126" s="10">
        <f t="shared" si="75"/>
        <v>0</v>
      </c>
      <c r="AY126" s="10"/>
    </row>
    <row r="127" spans="1:51" ht="33" customHeight="1">
      <c r="AS127" s="10">
        <f t="shared" si="71"/>
        <v>0</v>
      </c>
      <c r="AT127" s="10">
        <f t="shared" si="72"/>
        <v>0</v>
      </c>
      <c r="AU127" s="10">
        <f t="shared" si="73"/>
        <v>0</v>
      </c>
      <c r="AV127" s="10">
        <f t="shared" si="74"/>
        <v>0</v>
      </c>
      <c r="AW127" s="10">
        <f t="shared" si="75"/>
        <v>0</v>
      </c>
      <c r="AY127" s="10"/>
    </row>
    <row r="128" spans="1:51" ht="33" customHeight="1">
      <c r="AS128" s="10">
        <f t="shared" si="71"/>
        <v>0</v>
      </c>
      <c r="AT128" s="10">
        <f t="shared" si="72"/>
        <v>0</v>
      </c>
      <c r="AU128" s="10">
        <f t="shared" si="73"/>
        <v>0</v>
      </c>
      <c r="AV128" s="10">
        <f t="shared" si="74"/>
        <v>0</v>
      </c>
      <c r="AW128" s="10">
        <f t="shared" si="75"/>
        <v>0</v>
      </c>
      <c r="AY128" s="10"/>
    </row>
    <row r="129" spans="45:51" ht="33" customHeight="1">
      <c r="AS129" s="10">
        <f t="shared" si="71"/>
        <v>0</v>
      </c>
      <c r="AT129" s="10">
        <f t="shared" si="72"/>
        <v>0</v>
      </c>
      <c r="AU129" s="10">
        <f t="shared" si="73"/>
        <v>0</v>
      </c>
      <c r="AV129" s="10">
        <f t="shared" si="74"/>
        <v>0</v>
      </c>
      <c r="AW129" s="10">
        <f t="shared" si="75"/>
        <v>0</v>
      </c>
      <c r="AY129" s="10"/>
    </row>
    <row r="130" spans="45:51" ht="33" customHeight="1">
      <c r="AS130" s="10">
        <f t="shared" si="71"/>
        <v>0</v>
      </c>
      <c r="AT130" s="10">
        <f t="shared" si="72"/>
        <v>0</v>
      </c>
      <c r="AU130" s="10">
        <f t="shared" si="73"/>
        <v>0</v>
      </c>
      <c r="AV130" s="10">
        <f t="shared" si="74"/>
        <v>0</v>
      </c>
      <c r="AW130" s="10">
        <f t="shared" si="75"/>
        <v>0</v>
      </c>
      <c r="AY130" s="10"/>
    </row>
    <row r="131" spans="45:51" ht="33" customHeight="1">
      <c r="AS131" s="10">
        <f t="shared" si="71"/>
        <v>0</v>
      </c>
      <c r="AT131" s="10">
        <f t="shared" si="72"/>
        <v>0</v>
      </c>
      <c r="AU131" s="10">
        <f t="shared" si="73"/>
        <v>0</v>
      </c>
      <c r="AV131" s="10">
        <f t="shared" si="74"/>
        <v>0</v>
      </c>
      <c r="AW131" s="10">
        <f t="shared" si="75"/>
        <v>0</v>
      </c>
      <c r="AY131" s="10"/>
    </row>
    <row r="132" spans="45:51" ht="33" customHeight="1">
      <c r="AS132" s="10">
        <f t="shared" si="71"/>
        <v>0</v>
      </c>
      <c r="AT132" s="10">
        <f t="shared" si="72"/>
        <v>0</v>
      </c>
      <c r="AU132" s="10">
        <f t="shared" si="73"/>
        <v>0</v>
      </c>
      <c r="AV132" s="10">
        <f t="shared" si="74"/>
        <v>0</v>
      </c>
      <c r="AW132" s="10">
        <f t="shared" si="75"/>
        <v>0</v>
      </c>
      <c r="AY132" s="10"/>
    </row>
    <row r="133" spans="45:51" ht="33" customHeight="1">
      <c r="AS133" s="10">
        <f t="shared" si="71"/>
        <v>0</v>
      </c>
      <c r="AT133" s="10">
        <f t="shared" si="72"/>
        <v>0</v>
      </c>
      <c r="AU133" s="10">
        <f t="shared" si="73"/>
        <v>0</v>
      </c>
      <c r="AV133" s="10">
        <f t="shared" si="74"/>
        <v>0</v>
      </c>
      <c r="AW133" s="10">
        <f t="shared" si="75"/>
        <v>0</v>
      </c>
      <c r="AY133" s="10"/>
    </row>
    <row r="134" spans="45:51" ht="33" customHeight="1">
      <c r="AS134" s="10">
        <f t="shared" si="71"/>
        <v>0</v>
      </c>
      <c r="AT134" s="10">
        <f t="shared" si="72"/>
        <v>0</v>
      </c>
      <c r="AU134" s="10">
        <f t="shared" si="73"/>
        <v>0</v>
      </c>
      <c r="AV134" s="10">
        <f t="shared" si="74"/>
        <v>0</v>
      </c>
      <c r="AW134" s="10">
        <f t="shared" si="75"/>
        <v>0</v>
      </c>
      <c r="AY134" s="10"/>
    </row>
    <row r="135" spans="45:51" ht="33" customHeight="1">
      <c r="AS135" s="10">
        <f t="shared" si="71"/>
        <v>0</v>
      </c>
      <c r="AT135" s="10">
        <f t="shared" si="72"/>
        <v>0</v>
      </c>
      <c r="AU135" s="10">
        <f t="shared" si="73"/>
        <v>0</v>
      </c>
      <c r="AV135" s="10">
        <f t="shared" si="74"/>
        <v>0</v>
      </c>
      <c r="AW135" s="10">
        <f t="shared" si="75"/>
        <v>0</v>
      </c>
      <c r="AY135" s="10"/>
    </row>
    <row r="136" spans="45:51" ht="33" customHeight="1">
      <c r="AS136" s="10">
        <f t="shared" si="71"/>
        <v>0</v>
      </c>
      <c r="AT136" s="10">
        <f t="shared" si="72"/>
        <v>0</v>
      </c>
      <c r="AU136" s="10">
        <f t="shared" si="73"/>
        <v>0</v>
      </c>
      <c r="AV136" s="10">
        <f t="shared" si="74"/>
        <v>0</v>
      </c>
      <c r="AW136" s="10">
        <f t="shared" si="75"/>
        <v>0</v>
      </c>
      <c r="AY136" s="10"/>
    </row>
    <row r="137" spans="45:51" ht="33" customHeight="1">
      <c r="AS137" s="10">
        <f t="shared" si="71"/>
        <v>0</v>
      </c>
      <c r="AT137" s="10">
        <f t="shared" si="72"/>
        <v>0</v>
      </c>
      <c r="AU137" s="10">
        <f t="shared" si="73"/>
        <v>0</v>
      </c>
      <c r="AV137" s="10">
        <f t="shared" si="74"/>
        <v>0</v>
      </c>
      <c r="AW137" s="10">
        <f t="shared" si="75"/>
        <v>0</v>
      </c>
      <c r="AY137" s="10"/>
    </row>
    <row r="138" spans="45:51" ht="33" customHeight="1">
      <c r="AS138" s="10">
        <f t="shared" si="71"/>
        <v>0</v>
      </c>
      <c r="AT138" s="10">
        <f t="shared" si="72"/>
        <v>0</v>
      </c>
      <c r="AU138" s="10">
        <f t="shared" si="73"/>
        <v>0</v>
      </c>
      <c r="AV138" s="10">
        <f t="shared" si="74"/>
        <v>0</v>
      </c>
      <c r="AW138" s="10">
        <f t="shared" si="75"/>
        <v>0</v>
      </c>
      <c r="AY138" s="10"/>
    </row>
    <row r="139" spans="45:51" ht="33" customHeight="1">
      <c r="AS139" s="10">
        <f t="shared" si="71"/>
        <v>0</v>
      </c>
      <c r="AT139" s="10">
        <f t="shared" si="72"/>
        <v>0</v>
      </c>
      <c r="AU139" s="10">
        <f t="shared" si="73"/>
        <v>0</v>
      </c>
      <c r="AV139" s="10">
        <f t="shared" si="74"/>
        <v>0</v>
      </c>
      <c r="AW139" s="10">
        <f t="shared" si="75"/>
        <v>0</v>
      </c>
      <c r="AY139" s="10"/>
    </row>
    <row r="140" spans="45:51" ht="33" customHeight="1">
      <c r="AY140" s="10"/>
    </row>
    <row r="141" spans="45:51" ht="33" customHeight="1">
      <c r="AY141" s="10"/>
    </row>
    <row r="142" spans="45:51" ht="33" customHeight="1">
      <c r="AY142" s="10"/>
    </row>
    <row r="143" spans="45:51" ht="33" customHeight="1">
      <c r="AY143" s="10"/>
    </row>
    <row r="144" spans="45:51" ht="33" customHeight="1">
      <c r="AY144" s="10"/>
    </row>
    <row r="145" spans="51:51" ht="33" customHeight="1">
      <c r="AY145" s="10"/>
    </row>
    <row r="146" spans="51:51" ht="33" customHeight="1">
      <c r="AY146" s="10"/>
    </row>
    <row r="147" spans="51:51" ht="33" customHeight="1">
      <c r="AY147" s="10"/>
    </row>
    <row r="148" spans="51:51" ht="33" customHeight="1">
      <c r="AY148" s="10"/>
    </row>
    <row r="149" spans="51:51" ht="33" customHeight="1">
      <c r="AY149" s="10"/>
    </row>
    <row r="150" spans="51:51" ht="33" customHeight="1">
      <c r="AY150" s="10"/>
    </row>
    <row r="151" spans="51:51" ht="33" customHeight="1">
      <c r="AY151" s="10"/>
    </row>
    <row r="152" spans="51:51" ht="33" customHeight="1">
      <c r="AY152" s="10"/>
    </row>
    <row r="153" spans="51:51" ht="33" customHeight="1">
      <c r="AY153" s="10"/>
    </row>
    <row r="154" spans="51:51" ht="33" customHeight="1">
      <c r="AY154" s="10"/>
    </row>
    <row r="155" spans="51:51" ht="33" customHeight="1">
      <c r="AY155" s="10"/>
    </row>
    <row r="156" spans="51:51" ht="33" customHeight="1">
      <c r="AY156" s="10"/>
    </row>
    <row r="157" spans="51:51" ht="33" customHeight="1">
      <c r="AY157" s="10"/>
    </row>
    <row r="158" spans="51:51" ht="33" customHeight="1">
      <c r="AY158" s="10"/>
    </row>
    <row r="159" spans="51:51" ht="33" customHeight="1">
      <c r="AY159" s="10"/>
    </row>
    <row r="160" spans="51:51" ht="33" customHeight="1">
      <c r="AY160" s="10"/>
    </row>
    <row r="161" spans="51:51" ht="33" customHeight="1">
      <c r="AY161" s="10"/>
    </row>
    <row r="162" spans="51:51" ht="33" customHeight="1">
      <c r="AY162" s="10"/>
    </row>
    <row r="163" spans="51:51" ht="33" customHeight="1">
      <c r="AY163" s="10"/>
    </row>
    <row r="164" spans="51:51" ht="33" customHeight="1">
      <c r="AY164" s="10"/>
    </row>
    <row r="165" spans="51:51" ht="33" customHeight="1">
      <c r="AY165" s="10"/>
    </row>
    <row r="166" spans="51:51" ht="33" customHeight="1">
      <c r="AY166" s="10"/>
    </row>
    <row r="167" spans="51:51" ht="33" customHeight="1">
      <c r="AY167" s="10"/>
    </row>
    <row r="168" spans="51:51" ht="33" customHeight="1">
      <c r="AY168" s="10"/>
    </row>
    <row r="169" spans="51:51" ht="33" customHeight="1">
      <c r="AY169" s="10"/>
    </row>
    <row r="170" spans="51:51" ht="33" customHeight="1">
      <c r="AY170" s="10"/>
    </row>
    <row r="171" spans="51:51" ht="33" customHeight="1">
      <c r="AY171" s="10"/>
    </row>
    <row r="172" spans="51:51" ht="33" customHeight="1">
      <c r="AY172" s="10"/>
    </row>
    <row r="173" spans="51:51" ht="33" customHeight="1">
      <c r="AY173" s="10"/>
    </row>
    <row r="174" spans="51:51" ht="33" customHeight="1">
      <c r="AY174" s="10"/>
    </row>
    <row r="175" spans="51:51" ht="33" customHeight="1">
      <c r="AY175" s="10"/>
    </row>
    <row r="176" spans="51:51" ht="33" customHeight="1">
      <c r="AY176" s="10"/>
    </row>
  </sheetData>
  <sheetCalcPr fullCalcOnLoad="1"/>
  <autoFilter ref="A1:I120"/>
  <sortState ref="A2:I90">
    <sortCondition ref="A2:A90"/>
    <sortCondition ref="A2:A90"/>
    <sortCondition ref="B2:B90"/>
  </sortState>
  <mergeCells count="2">
    <mergeCell ref="O1:AR1"/>
    <mergeCell ref="AS1:AW1"/>
  </mergeCells>
  <phoneticPr fontId="1" type="noConversion"/>
  <conditionalFormatting sqref="B1:B1048576">
    <cfRule type="expression" dxfId="25" priority="0" stopIfTrue="1">
      <formula>IF(ISBLANK(B1),FALSE,IF(OR(ISBLANK(A1),ISBLANK(C1),ISBLANK(D1)),TRUE,FALSE))</formula>
    </cfRule>
  </conditionalFormatting>
  <conditionalFormatting sqref="E2:E68 E70:E121">
    <cfRule type="expression" dxfId="24" priority="2" stopIfTrue="1">
      <formula>NOT(T2)</formula>
    </cfRule>
    <cfRule type="expression" dxfId="23" priority="3" stopIfTrue="1">
      <formula>ISNUMBER(SEARCH("* M!",E2))</formula>
    </cfRule>
  </conditionalFormatting>
  <conditionalFormatting sqref="F2:F68 F70:F121">
    <cfRule type="expression" dxfId="22" priority="4" stopIfTrue="1">
      <formula>ISNUMBER(SEARCH("* M!",F2))</formula>
    </cfRule>
    <cfRule type="expression" dxfId="21" priority="5" stopIfTrue="1">
      <formula>NOT(Z2)</formula>
    </cfRule>
  </conditionalFormatting>
  <conditionalFormatting sqref="G2:G121">
    <cfRule type="expression" dxfId="20" priority="6" stopIfTrue="1">
      <formula>NOT(AF2)</formula>
    </cfRule>
    <cfRule type="expression" dxfId="19" priority="7" stopIfTrue="1">
      <formula>ISNUMBER(SEARCH("* M!",G2))</formula>
    </cfRule>
  </conditionalFormatting>
  <conditionalFormatting sqref="H2:H121 I58 I5">
    <cfRule type="expression" dxfId="18" priority="8" stopIfTrue="1">
      <formula>ISNUMBER(SEARCH("* M!",H2))</formula>
    </cfRule>
    <cfRule type="expression" dxfId="17" priority="9" stopIfTrue="1">
      <formula>NOT(AL2)</formula>
    </cfRule>
  </conditionalFormatting>
  <conditionalFormatting sqref="I2:I121">
    <cfRule type="expression" dxfId="16" priority="10" stopIfTrue="1">
      <formula>NOT(AR2)</formula>
    </cfRule>
    <cfRule type="expression" dxfId="15" priority="11" stopIfTrue="1">
      <formula>ISNUMBER(SEARCH("* M!",I2))</formula>
    </cfRule>
  </conditionalFormatting>
  <conditionalFormatting sqref="F69">
    <cfRule type="expression" dxfId="3" priority="0" stopIfTrue="1">
      <formula>NOT(Z69)</formula>
    </cfRule>
    <cfRule type="expression" dxfId="2" priority="0" stopIfTrue="1">
      <formula>ISNUMBER(SEARCH("* M!",F69))</formula>
    </cfRule>
  </conditionalFormatting>
  <conditionalFormatting sqref="E69">
    <cfRule type="expression" dxfId="1" priority="0" stopIfTrue="1">
      <formula>NOT(T69)</formula>
    </cfRule>
    <cfRule type="expression" dxfId="0" priority="0" stopIfTrue="1">
      <formula>ISNUMBER(SEARCH("* M!",E69))</formula>
    </cfRule>
  </conditionalFormatting>
  <dataValidations count="2">
    <dataValidation type="list" allowBlank="1" showInputMessage="1" showErrorMessage="1" sqref="A2:A90">
      <formula1>$H$93:$H$103</formula1>
    </dataValidation>
    <dataValidation type="list" allowBlank="1" showInputMessage="1" showErrorMessage="1" sqref="C2:C90">
      <formula1>$E$92:$E$146</formula1>
    </dataValidation>
  </dataValidations>
  <printOptions horizontalCentered="1" verticalCentered="1" gridLines="1"/>
  <pageMargins left="0.3" right="0.3" top="0.3" bottom="0.3" header="0.3" footer="0.3"/>
  <rowBreaks count="5" manualBreakCount="5">
    <brk id="16" max="8" man="1"/>
    <brk id="30" max="8" man="1"/>
    <brk id="46" max="8" man="1"/>
    <brk id="61" max="8" man="1"/>
    <brk id="76" max="8" man="1"/>
  </rowBreaks>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Areas!$A:$A</xm:f>
          </x14:formula1>
          <xm:sqref>A1 A122:A1048576</xm:sqref>
        </x14:dataValidation>
        <x14:dataValidation type="list" allowBlank="1" showInputMessage="1" showErrorMessage="1">
          <x14:formula1>
            <xm:f>Locations!$A:$A</xm:f>
          </x14:formula1>
          <xm:sqref>C122:C1048576</xm:sqref>
        </x14:dataValidation>
        <x14:dataValidation type="list" allowBlank="1" showInputMessage="1" showErrorMessage="1">
          <x14:formula1>
            <xm:f>Areas!$A$2:$A$20</xm:f>
          </x14:formula1>
          <xm:sqref>A2:A121</xm:sqref>
        </x14:dataValidation>
        <x14:dataValidation type="list" allowBlank="1" showInputMessage="1" showErrorMessage="1">
          <x14:formula1>
            <xm:f>Locations!$A$2:$A$75</xm:f>
          </x14:formula1>
          <xm:sqref>C2:C121</xm:sqref>
        </x14:dataValidation>
      </x14:dataValidations>
    </ex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codeName="Sheet2" enableFormatConditionsCalculation="0"/>
  <dimension ref="A1:L149"/>
  <sheetViews>
    <sheetView zoomScale="75" workbookViewId="0">
      <selection activeCell="B25" sqref="B25"/>
    </sheetView>
  </sheetViews>
  <sheetFormatPr baseColWidth="10" defaultRowHeight="13"/>
  <cols>
    <col min="1" max="6" width="13.42578125" customWidth="1"/>
    <col min="7" max="11" width="15.42578125" hidden="1" customWidth="1"/>
    <col min="12" max="12" width="54.42578125" customWidth="1"/>
  </cols>
  <sheetData>
    <row r="1" spans="1:12" ht="25">
      <c r="A1" s="2" t="s">
        <v>335</v>
      </c>
      <c r="B1" s="2" t="s">
        <v>440</v>
      </c>
      <c r="C1" s="2" t="s">
        <v>354</v>
      </c>
      <c r="D1" s="2" t="s">
        <v>438</v>
      </c>
      <c r="E1" s="2" t="s">
        <v>436</v>
      </c>
      <c r="F1" s="2" t="s">
        <v>437</v>
      </c>
      <c r="G1" s="4">
        <v>19000990</v>
      </c>
      <c r="H1" s="5">
        <v>29000990</v>
      </c>
      <c r="I1" s="4">
        <v>39000990</v>
      </c>
      <c r="J1" s="4">
        <v>49000990</v>
      </c>
      <c r="K1" s="6">
        <v>50000990</v>
      </c>
      <c r="L1" s="8" t="str">
        <f t="shared" ref="L1" si="0">IF((LEN(A1) &gt; 0),CONCATENATE(A1,",",B1,",",C1,",",D1,",",E1,",",F1),"")</f>
        <v>Teacher,Period 1,Period 2,Period 3,Period 4,I. G.</v>
      </c>
    </row>
    <row r="2" spans="1:12" ht="25">
      <c r="A2" s="7" t="str">
        <f>Counselors!M2</f>
        <v>Abigail</v>
      </c>
      <c r="B2" s="1" t="str">
        <f>IF((LEN($A2) &gt; 0),IF(ISERROR(VLOOKUP("*" &amp; $A2 &amp; "*",Classes!E$2:$J$120,6,FALSE)),"OFF",VLOOKUP("*" &amp; $A2 &amp; "*",Classes!E$2:$J$120,6,FALSE)),"")</f>
        <v>Riding</v>
      </c>
      <c r="C2" s="1" t="str">
        <f>IF((LEN($A2) &gt; 0),IF(ISERROR(VLOOKUP("*" &amp; $A2 &amp; "*",Classes!F$2:$J$120,5,FALSE)),"OFF",VLOOKUP("*" &amp; $A2 &amp; "*",Classes!F$2:$J$120,5,FALSE)),"")</f>
        <v>Stained Glass a</v>
      </c>
      <c r="D2" s="1" t="str">
        <f>IF((LEN($A2) &gt; 0),IF(ISERROR(VLOOKUP("*" &amp; $A2 &amp; "*",Classes!G$2:$J$120,4,FALSE)),"OFF",VLOOKUP("*" &amp; $A2 &amp; "*",Classes!G$2:$J$120,4,FALSE)),"")</f>
        <v>Animal Care</v>
      </c>
      <c r="E2" s="1" t="str">
        <f>IF((LEN($A2) &gt; 0),IF(ISERROR(VLOOKUP("*" &amp; $A2 &amp; "*",Classes!H$2:$J$120,3,FALSE)),"OFF",VLOOKUP("*" &amp; $A2 &amp; "*",Classes!H$2:$J$120,3,FALSE)),"")</f>
        <v>OFF</v>
      </c>
      <c r="F2" s="1" t="str">
        <f>IF((LEN($A2) &gt; 0),IF(ISERROR(VLOOKUP("*" &amp; $A2 &amp; "*",Classes!I$2:$J$120,2,FALSE)),"OFF",VLOOKUP("*" &amp; $A2 &amp; "*",Classes!I$2:$J$120,2,FALSE)),"")</f>
        <v>IG</v>
      </c>
      <c r="G2" s="1" t="b">
        <f>IF(ISBLANK($A2),FALSE,IF(COUNTIF(Classes!E$2:E$120,"*" &amp; $A2 &amp; "*")&gt;1,TRUE,FALSE))</f>
        <v>0</v>
      </c>
      <c r="H2" s="1" t="b">
        <f>IF(ISBLANK($A2),FALSE,IF(COUNTIF(Classes!F$2:F$120,"*" &amp; $A2 &amp; "*")&gt;1,TRUE,FALSE))</f>
        <v>0</v>
      </c>
      <c r="I2" s="1" t="b">
        <f>IF(ISBLANK($A2),FALSE,IF(COUNTIF(Classes!G$2:G$120,"*" &amp; $A2 &amp; "*")&gt;1,TRUE,FALSE))</f>
        <v>0</v>
      </c>
      <c r="J2" s="1" t="b">
        <f>IF(ISBLANK($A2),FALSE,IF(COUNTIF(Classes!H$2:H$120,"*" &amp; $A2 &amp; "*")&gt;1,TRUE,FALSE))</f>
        <v>0</v>
      </c>
      <c r="K2" s="1" t="b">
        <f>IF(ISBLANK($A2),FALSE,IF(COUNTIF(Classes!I$2:I$120,"*" &amp; $A2 &amp; "*")&gt;1,TRUE,FALSE))</f>
        <v>0</v>
      </c>
      <c r="L2" s="8" t="str">
        <f>IF((LEN(A2) &gt; 0),CONCATENATE(Counselors!A2,",",Counselors!B2,",",Counselors!C2,",",B2,",",C2,",",D2,",",E2,",",F2),"")</f>
        <v>Abigail,Smith,,Riding,Stained Glass a,Animal Care,OFF,IG</v>
      </c>
    </row>
    <row r="3" spans="1:12" ht="25">
      <c r="A3" s="7" t="str">
        <f>Counselors!M3</f>
        <v>AdamP</v>
      </c>
      <c r="B3" s="1" t="str">
        <f>IF((LEN($A3) &gt; 0),IF(ISERROR(VLOOKUP("*" &amp; $A3 &amp; "*",Classes!E$2:$J$120,6,FALSE)),"OFF",VLOOKUP("*" &amp; $A3 &amp; "*",Classes!E$2:$J$120,6,FALSE)),"")</f>
        <v>OFF</v>
      </c>
      <c r="C3" s="1" t="str">
        <f>IF((LEN($A3) &gt; 0),IF(ISERROR(VLOOKUP("*" &amp; $A3 &amp; "*",Classes!F$2:$J$120,5,FALSE)),"OFF",VLOOKUP("*" &amp; $A3 &amp; "*",Classes!F$2:$J$120,5,FALSE)),"")</f>
        <v>Animal Care</v>
      </c>
      <c r="D3" s="1" t="str">
        <f>IF((LEN($A3) &gt; 0),IF(ISERROR(VLOOKUP("*" &amp; $A3 &amp; "*",Classes!G$2:$J$120,4,FALSE)),"OFF",VLOOKUP("*" &amp; $A3 &amp; "*",Classes!G$2:$J$120,4,FALSE)),"")</f>
        <v>Llama Care</v>
      </c>
      <c r="E3" s="1" t="str">
        <f>IF((LEN($A3) &gt; 0),IF(ISERROR(VLOOKUP("*" &amp; $A3 &amp; "*",Classes!H$2:$J$120,3,FALSE)),"OFF",VLOOKUP("*" &amp; $A3 &amp; "*",Classes!H$2:$J$120,3,FALSE)),"")</f>
        <v>Animal Care</v>
      </c>
      <c r="F3" s="1" t="str">
        <f>IF((LEN($A3) &gt; 0),IF(ISERROR(VLOOKUP("*" &amp; $A3 &amp; "*",Classes!I$2:$J$120,2,FALSE)),"OFF",VLOOKUP("*" &amp; $A3 &amp; "*",Classes!I$2:$J$120,2,FALSE)),"")</f>
        <v>IG</v>
      </c>
      <c r="G3" s="1" t="b">
        <f>IF(ISBLANK($A3),FALSE,IF(COUNTIF(Classes!E$2:E$120,"*" &amp; $A3 &amp; "*")&gt;1,TRUE,FALSE))</f>
        <v>0</v>
      </c>
      <c r="H3" s="1" t="b">
        <f>IF(ISBLANK($A3),FALSE,IF(COUNTIF(Classes!F$2:F$120,"*" &amp; $A3 &amp; "*")&gt;1,TRUE,FALSE))</f>
        <v>0</v>
      </c>
      <c r="I3" s="1" t="b">
        <f>IF(ISBLANK($A3),FALSE,IF(COUNTIF(Classes!G$2:G$120,"*" &amp; $A3 &amp; "*")&gt;1,TRUE,FALSE))</f>
        <v>0</v>
      </c>
      <c r="J3" s="1" t="b">
        <f>IF(ISBLANK($A3),FALSE,IF(COUNTIF(Classes!H$2:H$120,"*" &amp; $A3 &amp; "*")&gt;1,TRUE,FALSE))</f>
        <v>0</v>
      </c>
      <c r="K3" s="1" t="b">
        <f>IF(ISBLANK($A3),FALSE,IF(COUNTIF(Classes!I$2:I$120,"*" &amp; $A3 &amp; "*")&gt;1,TRUE,FALSE))</f>
        <v>0</v>
      </c>
      <c r="L3" s="8" t="str">
        <f>IF((LEN(A3) &gt; 0),CONCATENATE(Counselors!A3,",",Counselors!B3,",",Counselors!C3,",",B3,",",C3,",",D3,",",E3,",",F3),"")</f>
        <v>Adam,Poole,,OFF,Animal Care,Llama Care,Animal Care,IG</v>
      </c>
    </row>
    <row r="4" spans="1:12" ht="25">
      <c r="A4" s="7" t="str">
        <f>Counselors!M4</f>
        <v>AdamC</v>
      </c>
      <c r="B4" s="1" t="str">
        <f>IF((LEN($A4) &gt; 0),IF(ISERROR(VLOOKUP("*" &amp; $A4 &amp; "*",Classes!E$2:$J$120,6,FALSE)),"OFF",VLOOKUP("*" &amp; $A4 &amp; "*",Classes!E$2:$J$120,6,FALSE)),"")</f>
        <v>Ropes</v>
      </c>
      <c r="C4" s="1" t="str">
        <f>IF((LEN($A4) &gt; 0),IF(ISERROR(VLOOKUP("*" &amp; $A4 &amp; "*",Classes!F$2:$J$120,5,FALSE)),"OFF",VLOOKUP("*" &amp; $A4 &amp; "*",Classes!F$2:$J$120,5,FALSE)),"")</f>
        <v>Skateboarding</v>
      </c>
      <c r="D4" s="1" t="str">
        <f>IF((LEN($A4) &gt; 0),IF(ISERROR(VLOOKUP("*" &amp; $A4 &amp; "*",Classes!G$2:$J$120,4,FALSE)),"OFF",VLOOKUP("*" &amp; $A4 &amp; "*",Classes!G$2:$J$120,4,FALSE)),"")</f>
        <v>OFF</v>
      </c>
      <c r="E4" s="1" t="str">
        <f>IF((LEN($A4) &gt; 0),IF(ISERROR(VLOOKUP("*" &amp; $A4 &amp; "*",Classes!H$2:$J$120,3,FALSE)),"OFF",VLOOKUP("*" &amp; $A4 &amp; "*",Classes!H$2:$J$120,3,FALSE)),"")</f>
        <v>Skateboarding</v>
      </c>
      <c r="F4" s="1" t="str">
        <f>IF((LEN($A4) &gt; 0),IF(ISERROR(VLOOKUP("*" &amp; $A4 &amp; "*",Classes!I$2:$J$120,2,FALSE)),"OFF",VLOOKUP("*" &amp; $A4 &amp; "*",Classes!I$2:$J$120,2,FALSE)),"")</f>
        <v>IG</v>
      </c>
      <c r="G4" s="1" t="b">
        <f>IF(ISBLANK($A4),FALSE,IF(COUNTIF(Classes!E$2:E$120,"*" &amp; $A4 &amp; "*")&gt;1,TRUE,FALSE))</f>
        <v>0</v>
      </c>
      <c r="H4" s="1" t="b">
        <f>IF(ISBLANK($A4),FALSE,IF(COUNTIF(Classes!F$2:F$120,"*" &amp; $A4 &amp; "*")&gt;1,TRUE,FALSE))</f>
        <v>0</v>
      </c>
      <c r="I4" s="1" t="b">
        <f>IF(ISBLANK($A4),FALSE,IF(COUNTIF(Classes!G$2:G$120,"*" &amp; $A4 &amp; "*")&gt;1,TRUE,FALSE))</f>
        <v>0</v>
      </c>
      <c r="J4" s="1" t="b">
        <f>IF(ISBLANK($A4),FALSE,IF(COUNTIF(Classes!H$2:H$120,"*" &amp; $A4 &amp; "*")&gt;1,TRUE,FALSE))</f>
        <v>0</v>
      </c>
      <c r="K4" s="1" t="b">
        <f>IF(ISBLANK($A4),FALSE,IF(COUNTIF(Classes!I$2:I$120,"*" &amp; $A4 &amp; "*")&gt;1,TRUE,FALSE))</f>
        <v>0</v>
      </c>
      <c r="L4" s="8" t="str">
        <f>IF((LEN(A4) &gt; 0),CONCATENATE(Counselors!A4,",",Counselors!B4,",",Counselors!C4,",",B4,",",C4,",",D4,",",E4,",",F4),"")</f>
        <v>Adam,Cram,,Ropes,Skateboarding,OFF,Skateboarding,IG</v>
      </c>
    </row>
    <row r="5" spans="1:12" ht="25">
      <c r="A5" s="7" t="str">
        <f>Counselors!M5</f>
        <v>Alia</v>
      </c>
      <c r="B5" s="1" t="str">
        <f>IF((LEN($A5) &gt; 0),IF(ISERROR(VLOOKUP("*" &amp; $A5 &amp; "*",Classes!E$2:$J$120,6,FALSE)),"OFF",VLOOKUP("*" &amp; $A5 &amp; "*",Classes!E$2:$J$120,6,FALSE)),"")</f>
        <v>Basketball Fun</v>
      </c>
      <c r="C5" s="1" t="str">
        <f>IF((LEN($A5) &gt; 0),IF(ISERROR(VLOOKUP("*" &amp; $A5 &amp; "*",Classes!F$2:$J$120,5,FALSE)),"OFF",VLOOKUP("*" &amp; $A5 &amp; "*",Classes!F$2:$J$120,5,FALSE)),"")</f>
        <v>Salsa</v>
      </c>
      <c r="D5" s="1" t="str">
        <f>IF((LEN($A5) &gt; 0),IF(ISERROR(VLOOKUP("*" &amp; $A5 &amp; "*",Classes!G$2:$J$120,4,FALSE)),"OFF",VLOOKUP("*" &amp; $A5 &amp; "*",Classes!G$2:$J$120,4,FALSE)),"")</f>
        <v>OFF</v>
      </c>
      <c r="E5" s="1" t="str">
        <f>IF((LEN($A5) &gt; 0),IF(ISERROR(VLOOKUP("*" &amp; $A5 &amp; "*",Classes!H$2:$J$120,3,FALSE)),"OFF",VLOOKUP("*" &amp; $A5 &amp; "*",Classes!H$2:$J$120,3,FALSE)),"")</f>
        <v>Aquatics</v>
      </c>
      <c r="F5" s="1" t="str">
        <f>IF((LEN($A5) &gt; 0),IF(ISERROR(VLOOKUP("*" &amp; $A5 &amp; "*",Classes!I$2:$J$120,2,FALSE)),"OFF",VLOOKUP("*" &amp; $A5 &amp; "*",Classes!I$2:$J$120,2,FALSE)),"")</f>
        <v>Aquatics</v>
      </c>
      <c r="G5" s="1" t="b">
        <f>IF(ISBLANK($A5),FALSE,IF(COUNTIF(Classes!E$2:E$120,"*" &amp; $A5 &amp; "*")&gt;1,TRUE,FALSE))</f>
        <v>0</v>
      </c>
      <c r="H5" s="1" t="b">
        <f>IF(ISBLANK($A5),FALSE,IF(COUNTIF(Classes!F$2:F$120,"*" &amp; $A5 &amp; "*")&gt;1,TRUE,FALSE))</f>
        <v>0</v>
      </c>
      <c r="I5" s="1" t="b">
        <f>IF(ISBLANK($A5),FALSE,IF(COUNTIF(Classes!G$2:G$120,"*" &amp; $A5 &amp; "*")&gt;1,TRUE,FALSE))</f>
        <v>0</v>
      </c>
      <c r="J5" s="1" t="b">
        <f>IF(ISBLANK($A5),FALSE,IF(COUNTIF(Classes!H$2:H$120,"*" &amp; $A5 &amp; "*")&gt;1,TRUE,FALSE))</f>
        <v>0</v>
      </c>
      <c r="K5" s="1" t="b">
        <f>IF(ISBLANK($A5),FALSE,IF(COUNTIF(Classes!I$2:I$120,"*" &amp; $A5 &amp; "*")&gt;1,TRUE,FALSE))</f>
        <v>0</v>
      </c>
      <c r="L5" s="8" t="str">
        <f>IF((LEN(A5) &gt; 0),CONCATENATE(Counselors!A5,",",Counselors!B5,",",Counselors!C5,",",B5,",",C5,",",D5,",",E5,",",F5),"")</f>
        <v>Alia,Ledford,,Basketball Fun,Salsa,OFF,Aquatics,Aquatics</v>
      </c>
    </row>
    <row r="6" spans="1:12" ht="25">
      <c r="A6" s="7" t="str">
        <f>Counselors!M6</f>
        <v>Alicia</v>
      </c>
      <c r="B6" s="1" t="str">
        <f>IF((LEN($A6) &gt; 0),IF(ISERROR(VLOOKUP("*" &amp; $A6 &amp; "*",Classes!E$2:$J$120,6,FALSE)),"OFF",VLOOKUP("*" &amp; $A6 &amp; "*",Classes!E$2:$J$120,6,FALSE)),"")</f>
        <v>OFF</v>
      </c>
      <c r="C6" s="1" t="str">
        <f>IF((LEN($A6) &gt; 0),IF(ISERROR(VLOOKUP("*" &amp; $A6 &amp; "*",Classes!F$2:$J$120,5,FALSE)),"OFF",VLOOKUP("*" &amp; $A6 &amp; "*",Classes!F$2:$J$120,5,FALSE)),"")</f>
        <v>Mosaics</v>
      </c>
      <c r="D6" s="1" t="str">
        <f>IF((LEN($A6) &gt; 0),IF(ISERROR(VLOOKUP("*" &amp; $A6 &amp; "*",Classes!G$2:$J$120,4,FALSE)),"OFF",VLOOKUP("*" &amp; $A6 &amp; "*",Classes!G$2:$J$120,4,FALSE)),"")</f>
        <v>Stained Glass a</v>
      </c>
      <c r="E6" s="1" t="str">
        <f>IF((LEN($A6) &gt; 0),IF(ISERROR(VLOOKUP("*" &amp; $A6 &amp; "*",Classes!H$2:$J$120,3,FALSE)),"OFF",VLOOKUP("*" &amp; $A6 &amp; "*",Classes!H$2:$J$120,3,FALSE)),"")</f>
        <v>Stained Glass a</v>
      </c>
      <c r="F6" s="1" t="str">
        <f>IF((LEN($A6) &gt; 0),IF(ISERROR(VLOOKUP("*" &amp; $A6 &amp; "*",Classes!I$2:$J$120,2,FALSE)),"OFF",VLOOKUP("*" &amp; $A6 &amp; "*",Classes!I$2:$J$120,2,FALSE)),"")</f>
        <v>OFF</v>
      </c>
      <c r="G6" s="1" t="b">
        <f>IF(ISBLANK($A6),FALSE,IF(COUNTIF(Classes!E$2:E$120,"*" &amp; $A6 &amp; "*")&gt;1,TRUE,FALSE))</f>
        <v>0</v>
      </c>
      <c r="H6" s="1" t="b">
        <f>IF(ISBLANK($A6),FALSE,IF(COUNTIF(Classes!F$2:F$120,"*" &amp; $A6 &amp; "*")&gt;1,TRUE,FALSE))</f>
        <v>0</v>
      </c>
      <c r="I6" s="1" t="b">
        <f>IF(ISBLANK($A6),FALSE,IF(COUNTIF(Classes!G$2:G$120,"*" &amp; $A6 &amp; "*")&gt;1,TRUE,FALSE))</f>
        <v>0</v>
      </c>
      <c r="J6" s="1" t="b">
        <f>IF(ISBLANK($A6),FALSE,IF(COUNTIF(Classes!H$2:H$120,"*" &amp; $A6 &amp; "*")&gt;1,TRUE,FALSE))</f>
        <v>0</v>
      </c>
      <c r="K6" s="1" t="b">
        <f>IF(ISBLANK($A6),FALSE,IF(COUNTIF(Classes!I$2:I$120,"*" &amp; $A6 &amp; "*")&gt;1,TRUE,FALSE))</f>
        <v>0</v>
      </c>
      <c r="L6" s="8" t="str">
        <f>IF((LEN(A6) &gt; 0),CONCATENATE(Counselors!A6,",",Counselors!B6,",",Counselors!C6,",",B6,",",C6,",",D6,",",E6,",",F6),"")</f>
        <v>Alicia,Banaszewski,,OFF,Mosaics,Stained Glass a,Stained Glass a,OFF</v>
      </c>
    </row>
    <row r="7" spans="1:12" ht="25">
      <c r="A7" s="7" t="str">
        <f>Counselors!M7</f>
        <v>Alison</v>
      </c>
      <c r="B7" s="1" t="str">
        <f>IF((LEN($A7) &gt; 0),IF(ISERROR(VLOOKUP("*" &amp; $A7 &amp; "*",Classes!E$2:$J$120,6,FALSE)),"OFF",VLOOKUP("*" &amp; $A7 &amp; "*",Classes!E$2:$J$120,6,FALSE)),"")</f>
        <v>Riding</v>
      </c>
      <c r="C7" s="1" t="str">
        <f>IF((LEN($A7) &gt; 0),IF(ISERROR(VLOOKUP("*" &amp; $A7 &amp; "*",Classes!F$2:$J$120,5,FALSE)),"OFF",VLOOKUP("*" &amp; $A7 &amp; "*",Classes!F$2:$J$120,5,FALSE)),"")</f>
        <v>OFF</v>
      </c>
      <c r="D7" s="1" t="str">
        <f>IF((LEN($A7) &gt; 0),IF(ISERROR(VLOOKUP("*" &amp; $A7 &amp; "*",Classes!G$2:$J$120,4,FALSE)),"OFF",VLOOKUP("*" &amp; $A7 &amp; "*",Classes!G$2:$J$120,4,FALSE)),"")</f>
        <v>Play</v>
      </c>
      <c r="E7" s="1" t="str">
        <f>IF((LEN($A7) &gt; 0),IF(ISERROR(VLOOKUP("*" &amp; $A7 &amp; "*",Classes!H$2:$J$120,3,FALSE)),"OFF",VLOOKUP("*" &amp; $A7 &amp; "*",Classes!H$2:$J$120,3,FALSE)),"")</f>
        <v>Animal Care</v>
      </c>
      <c r="F7" s="1" t="str">
        <f>IF((LEN($A7) &gt; 0),IF(ISERROR(VLOOKUP("*" &amp; $A7 &amp; "*",Classes!I$2:$J$120,2,FALSE)),"OFF",VLOOKUP("*" &amp; $A7 &amp; "*",Classes!I$2:$J$120,2,FALSE)),"")</f>
        <v>Play</v>
      </c>
      <c r="G7" s="1" t="b">
        <f>IF(ISBLANK($A7),FALSE,IF(COUNTIF(Classes!E$2:E$120,"*" &amp; $A7 &amp; "*")&gt;1,TRUE,FALSE))</f>
        <v>0</v>
      </c>
      <c r="H7" s="1" t="b">
        <f>IF(ISBLANK($A7),FALSE,IF(COUNTIF(Classes!F$2:F$120,"*" &amp; $A7 &amp; "*")&gt;1,TRUE,FALSE))</f>
        <v>0</v>
      </c>
      <c r="I7" s="1" t="b">
        <f>IF(ISBLANK($A7),FALSE,IF(COUNTIF(Classes!G$2:G$120,"*" &amp; $A7 &amp; "*")&gt;1,TRUE,FALSE))</f>
        <v>0</v>
      </c>
      <c r="J7" s="1" t="b">
        <f>IF(ISBLANK($A7),FALSE,IF(COUNTIF(Classes!H$2:H$120,"*" &amp; $A7 &amp; "*")&gt;1,TRUE,FALSE))</f>
        <v>0</v>
      </c>
      <c r="K7" s="1" t="b">
        <f>IF(ISBLANK($A7),FALSE,IF(COUNTIF(Classes!I$2:I$120,"*" &amp; $A7 &amp; "*")&gt;1,TRUE,FALSE))</f>
        <v>0</v>
      </c>
      <c r="L7" s="8" t="str">
        <f>IF((LEN(A7) &gt; 0),CONCATENATE(Counselors!A7,",",Counselors!B7,",",Counselors!C7,",",B7,",",C7,",",D7,",",E7,",",F7),"")</f>
        <v>Alison,Ball,,Riding,OFF,Play,Animal Care,Play</v>
      </c>
    </row>
    <row r="8" spans="1:12" ht="25">
      <c r="A8" s="7" t="str">
        <f>Counselors!M8</f>
        <v>Amanda</v>
      </c>
      <c r="B8" s="1" t="str">
        <f>IF((LEN($A8) &gt; 0),IF(ISERROR(VLOOKUP("*" &amp; $A8 &amp; "*",Classes!E$2:$J$120,6,FALSE)),"OFF",VLOOKUP("*" &amp; $A8 &amp; "*",Classes!E$2:$J$120,6,FALSE)),"")</f>
        <v>Planning</v>
      </c>
      <c r="C8" s="1" t="str">
        <f>IF((LEN($A8) &gt; 0),IF(ISERROR(VLOOKUP("*" &amp; $A8 &amp; "*",Classes!F$2:$J$120,5,FALSE)),"OFF",VLOOKUP("*" &amp; $A8 &amp; "*",Classes!F$2:$J$120,5,FALSE)),"")</f>
        <v>Calendar Making</v>
      </c>
      <c r="D8" s="1" t="str">
        <f>IF((LEN($A8) &gt; 0),IF(ISERROR(VLOOKUP("*" &amp; $A8 &amp; "*",Classes!G$2:$J$120,4,FALSE)),"OFF",VLOOKUP("*" &amp; $A8 &amp; "*",Classes!G$2:$J$120,4,FALSE)),"")</f>
        <v>Jewelry</v>
      </c>
      <c r="E8" s="1" t="str">
        <f>IF((LEN($A8) &gt; 0),IF(ISERROR(VLOOKUP("*" &amp; $A8 &amp; "*",Classes!H$2:$J$120,3,FALSE)),"OFF",VLOOKUP("*" &amp; $A8 &amp; "*",Classes!H$2:$J$120,3,FALSE)),"")</f>
        <v>Office</v>
      </c>
      <c r="F8" s="1" t="str">
        <f>IF((LEN($A8) &gt; 0),IF(ISERROR(VLOOKUP("*" &amp; $A8 &amp; "*",Classes!I$2:$J$120,2,FALSE)),"OFF",VLOOKUP("*" &amp; $A8 &amp; "*",Classes!I$2:$J$120,2,FALSE)),"")</f>
        <v>OFF</v>
      </c>
      <c r="G8" s="1" t="b">
        <f>IF(ISBLANK($A8),FALSE,IF(COUNTIF(Classes!E$2:E$120,"*" &amp; $A8 &amp; "*")&gt;1,TRUE,FALSE))</f>
        <v>0</v>
      </c>
      <c r="H8" s="1" t="b">
        <f>IF(ISBLANK($A8),FALSE,IF(COUNTIF(Classes!F$2:F$120,"*" &amp; $A8 &amp; "*")&gt;1,TRUE,FALSE))</f>
        <v>0</v>
      </c>
      <c r="I8" s="1" t="b">
        <f>IF(ISBLANK($A8),FALSE,IF(COUNTIF(Classes!G$2:G$120,"*" &amp; $A8 &amp; "*")&gt;1,TRUE,FALSE))</f>
        <v>0</v>
      </c>
      <c r="J8" s="1" t="b">
        <f>IF(ISBLANK($A8),FALSE,IF(COUNTIF(Classes!H$2:H$120,"*" &amp; $A8 &amp; "*")&gt;1,TRUE,FALSE))</f>
        <v>0</v>
      </c>
      <c r="K8" s="1" t="b">
        <f>IF(ISBLANK($A8),FALSE,IF(COUNTIF(Classes!I$2:I$120,"*" &amp; $A8 &amp; "*")&gt;1,TRUE,FALSE))</f>
        <v>0</v>
      </c>
      <c r="L8" s="8" t="str">
        <f>IF((LEN(A8) &gt; 0),CONCATENATE(Counselors!A8,",",Counselors!B8,",",Counselors!C8,",",B8,",",C8,",",D8,",",E8,",",F8),"")</f>
        <v>Amanda,Donovan,,Planning,Calendar Making,Jewelry,Office,OFF</v>
      </c>
    </row>
    <row r="9" spans="1:12" ht="25">
      <c r="A9" s="7" t="str">
        <f>Counselors!M9</f>
        <v>Anthony</v>
      </c>
      <c r="B9" s="1" t="str">
        <f>IF((LEN($A9) &gt; 0),IF(ISERROR(VLOOKUP("*" &amp; $A9 &amp; "*",Classes!E$2:$J$120,6,FALSE)),"OFF",VLOOKUP("*" &amp; $A9 &amp; "*",Classes!E$2:$J$120,6,FALSE)),"")</f>
        <v>Ropes</v>
      </c>
      <c r="C9" s="1" t="str">
        <f>IF((LEN($A9) &gt; 0),IF(ISERROR(VLOOKUP("*" &amp; $A9 &amp; "*",Classes!F$2:$J$120,5,FALSE)),"OFF",VLOOKUP("*" &amp; $A9 &amp; "*",Classes!F$2:$J$120,5,FALSE)),"")</f>
        <v>OFF</v>
      </c>
      <c r="D9" s="1" t="str">
        <f>IF((LEN($A9) &gt; 0),IF(ISERROR(VLOOKUP("*" &amp; $A9 &amp; "*",Classes!G$2:$J$120,4,FALSE)),"OFF",VLOOKUP("*" &amp; $A9 &amp; "*",Classes!G$2:$J$120,4,FALSE)),"")</f>
        <v>Rock Band</v>
      </c>
      <c r="E9" s="1" t="str">
        <f>IF((LEN($A9) &gt; 0),IF(ISERROR(VLOOKUP("*" &amp; $A9 &amp; "*",Classes!H$2:$J$120,3,FALSE)),"OFF",VLOOKUP("*" &amp; $A9 &amp; "*",Classes!H$2:$J$120,3,FALSE)),"")</f>
        <v>Ropes</v>
      </c>
      <c r="F9" s="1" t="str">
        <f>IF((LEN($A9) &gt; 0),IF(ISERROR(VLOOKUP("*" &amp; $A9 &amp; "*",Classes!I$2:$J$120,2,FALSE)),"OFF",VLOOKUP("*" &amp; $A9 &amp; "*",Classes!I$2:$J$120,2,FALSE)),"")</f>
        <v>Ropes</v>
      </c>
      <c r="G9" s="1" t="b">
        <f>IF(ISBLANK($A9),FALSE,IF(COUNTIF(Classes!E$2:E$120,"*" &amp; $A9 &amp; "*")&gt;1,TRUE,FALSE))</f>
        <v>0</v>
      </c>
      <c r="H9" s="1" t="b">
        <f>IF(ISBLANK($A9),FALSE,IF(COUNTIF(Classes!F$2:F$120,"*" &amp; $A9 &amp; "*")&gt;1,TRUE,FALSE))</f>
        <v>0</v>
      </c>
      <c r="I9" s="1" t="b">
        <f>IF(ISBLANK($A9),FALSE,IF(COUNTIF(Classes!G$2:G$120,"*" &amp; $A9 &amp; "*")&gt;1,TRUE,FALSE))</f>
        <v>0</v>
      </c>
      <c r="J9" s="1" t="b">
        <f>IF(ISBLANK($A9),FALSE,IF(COUNTIF(Classes!H$2:H$120,"*" &amp; $A9 &amp; "*")&gt;1,TRUE,FALSE))</f>
        <v>0</v>
      </c>
      <c r="K9" s="1" t="b">
        <f>IF(ISBLANK($A9),FALSE,IF(COUNTIF(Classes!I$2:I$120,"*" &amp; $A9 &amp; "*")&gt;1,TRUE,FALSE))</f>
        <v>0</v>
      </c>
      <c r="L9" s="8" t="str">
        <f>IF((LEN(A9) &gt; 0),CONCATENATE(Counselors!A9,",",Counselors!B9,",",Counselors!C9,",",B9,",",C9,",",D9,",",E9,",",F9),"")</f>
        <v>Anthony,Packer,,Ropes,OFF,Rock Band,Ropes,Ropes</v>
      </c>
    </row>
    <row r="10" spans="1:12" ht="25">
      <c r="A10" s="7" t="str">
        <f>Counselors!M10</f>
        <v>BeccaR</v>
      </c>
      <c r="B10" s="1" t="str">
        <f>IF((LEN($A10) &gt; 0),IF(ISERROR(VLOOKUP("*" &amp; $A10 &amp; "*",Classes!E$2:$J$120,6,FALSE)),"OFF",VLOOKUP("*" &amp; $A10 &amp; "*",Classes!E$2:$J$120,6,FALSE)),"")</f>
        <v>OFF</v>
      </c>
      <c r="C10" s="1" t="str">
        <f>IF((LEN($A10) &gt; 0),IF(ISERROR(VLOOKUP("*" &amp; $A10 &amp; "*",Classes!F$2:$J$120,5,FALSE)),"OFF",VLOOKUP("*" &amp; $A10 &amp; "*",Classes!F$2:$J$120,5,FALSE)),"")</f>
        <v>Riding</v>
      </c>
      <c r="D10" s="1" t="str">
        <f>IF((LEN($A10) &gt; 0),IF(ISERROR(VLOOKUP("*" &amp; $A10 &amp; "*",Classes!G$2:$J$120,4,FALSE)),"OFF",VLOOKUP("*" &amp; $A10 &amp; "*",Classes!G$2:$J$120,4,FALSE)),"")</f>
        <v>Llama Care</v>
      </c>
      <c r="E10" s="1" t="str">
        <f>IF((LEN($A10) &gt; 0),IF(ISERROR(VLOOKUP("*" &amp; $A10 &amp; "*",Classes!H$2:$J$120,3,FALSE)),"OFF",VLOOKUP("*" &amp; $A10 &amp; "*",Classes!H$2:$J$120,3,FALSE)),"")</f>
        <v>Riding</v>
      </c>
      <c r="F10" s="1" t="str">
        <f>IF((LEN($A10) &gt; 0),IF(ISERROR(VLOOKUP("*" &amp; $A10 &amp; "*",Classes!I$2:$J$120,2,FALSE)),"OFF",VLOOKUP("*" &amp; $A10 &amp; "*",Classes!I$2:$J$120,2,FALSE)),"")</f>
        <v>Riding</v>
      </c>
      <c r="G10" s="1" t="b">
        <f>IF(ISBLANK($A10),FALSE,IF(COUNTIF(Classes!E$2:E$120,"*" &amp; $A10 &amp; "*")&gt;1,TRUE,FALSE))</f>
        <v>0</v>
      </c>
      <c r="H10" s="1" t="b">
        <f>IF(ISBLANK($A10),FALSE,IF(COUNTIF(Classes!F$2:F$120,"*" &amp; $A10 &amp; "*")&gt;1,TRUE,FALSE))</f>
        <v>0</v>
      </c>
      <c r="I10" s="1" t="b">
        <f>IF(ISBLANK($A10),FALSE,IF(COUNTIF(Classes!G$2:G$120,"*" &amp; $A10 &amp; "*")&gt;1,TRUE,FALSE))</f>
        <v>0</v>
      </c>
      <c r="J10" s="1" t="b">
        <f>IF(ISBLANK($A10),FALSE,IF(COUNTIF(Classes!H$2:H$120,"*" &amp; $A10 &amp; "*")&gt;1,TRUE,FALSE))</f>
        <v>0</v>
      </c>
      <c r="K10" s="1" t="b">
        <f>IF(ISBLANK($A10),FALSE,IF(COUNTIF(Classes!I$2:I$120,"*" &amp; $A10 &amp; "*")&gt;1,TRUE,FALSE))</f>
        <v>0</v>
      </c>
      <c r="L10" s="8" t="str">
        <f>IF((LEN(A10) &gt; 0),CONCATENATE(Counselors!A10,",",Counselors!B10,",",Counselors!C10,",",B10,",",C10,",",D10,",",E10,",",F10),"")</f>
        <v>Becca,Robinson,,OFF,Riding,Llama Care,Riding,Riding</v>
      </c>
    </row>
    <row r="11" spans="1:12" ht="25">
      <c r="A11" s="7" t="str">
        <f>Counselors!M11</f>
        <v>Billy</v>
      </c>
      <c r="B11" s="1" t="str">
        <f>IF((LEN($A11) &gt; 0),IF(ISERROR(VLOOKUP("*" &amp; $A11 &amp; "*",Classes!E$2:$J$120,6,FALSE)),"OFF",VLOOKUP("*" &amp; $A11 &amp; "*",Classes!E$2:$J$120,6,FALSE)),"")</f>
        <v>Martial Arts</v>
      </c>
      <c r="C11" s="1" t="str">
        <f>IF((LEN($A11) &gt; 0),IF(ISERROR(VLOOKUP("*" &amp; $A11 &amp; "*",Classes!F$2:$J$120,5,FALSE)),"OFF",VLOOKUP("*" &amp; $A11 &amp; "*",Classes!F$2:$J$120,5,FALSE)),"")</f>
        <v>Aquatics</v>
      </c>
      <c r="D11" s="1" t="str">
        <f>IF((LEN($A11) &gt; 0),IF(ISERROR(VLOOKUP("*" &amp; $A11 &amp; "*",Classes!G$2:$J$120,4,FALSE)),"OFF",VLOOKUP("*" &amp; $A11 &amp; "*",Classes!G$2:$J$120,4,FALSE)),"")</f>
        <v>Aquatics</v>
      </c>
      <c r="E11" s="1" t="str">
        <f>IF((LEN($A11) &gt; 0),IF(ISERROR(VLOOKUP("*" &amp; $A11 &amp; "*",Classes!H$2:$J$120,3,FALSE)),"OFF",VLOOKUP("*" &amp; $A11 &amp; "*",Classes!H$2:$J$120,3,FALSE)),"")</f>
        <v>OFF</v>
      </c>
      <c r="F11" s="1" t="str">
        <f>IF((LEN($A11) &gt; 0),IF(ISERROR(VLOOKUP("*" &amp; $A11 &amp; "*",Classes!I$2:$J$120,2,FALSE)),"OFF",VLOOKUP("*" &amp; $A11 &amp; "*",Classes!I$2:$J$120,2,FALSE)),"")</f>
        <v>Aquatics</v>
      </c>
      <c r="G11" s="1" t="b">
        <f>IF(ISBLANK($A11),FALSE,IF(COUNTIF(Classes!E$2:E$120,"*" &amp; $A11 &amp; "*")&gt;1,TRUE,FALSE))</f>
        <v>0</v>
      </c>
      <c r="H11" s="1" t="b">
        <f>IF(ISBLANK($A11),FALSE,IF(COUNTIF(Classes!F$2:F$120,"*" &amp; $A11 &amp; "*")&gt;1,TRUE,FALSE))</f>
        <v>0</v>
      </c>
      <c r="I11" s="1" t="b">
        <f>IF(ISBLANK($A11),FALSE,IF(COUNTIF(Classes!G$2:G$120,"*" &amp; $A11 &amp; "*")&gt;1,TRUE,FALSE))</f>
        <v>0</v>
      </c>
      <c r="J11" s="1" t="b">
        <f>IF(ISBLANK($A11),FALSE,IF(COUNTIF(Classes!H$2:H$120,"*" &amp; $A11 &amp; "*")&gt;1,TRUE,FALSE))</f>
        <v>0</v>
      </c>
      <c r="K11" s="1" t="b">
        <f>IF(ISBLANK($A11),FALSE,IF(COUNTIF(Classes!I$2:I$120,"*" &amp; $A11 &amp; "*")&gt;1,TRUE,FALSE))</f>
        <v>0</v>
      </c>
      <c r="L11" s="8" t="str">
        <f>IF((LEN(A11) &gt; 0),CONCATENATE(Counselors!A11,",",Counselors!B11,",",Counselors!C11,",",B11,",",C11,",",D11,",",E11,",",F11),"")</f>
        <v>Billy,James,,Martial Arts,Aquatics,Aquatics,OFF,Aquatics</v>
      </c>
    </row>
    <row r="12" spans="1:12" ht="25">
      <c r="A12" s="7" t="str">
        <f>Counselors!M12</f>
        <v>Britny</v>
      </c>
      <c r="B12" s="1" t="str">
        <f>IF((LEN($A12) &gt; 0),IF(ISERROR(VLOOKUP("*" &amp; $A12 &amp; "*",Classes!E$2:$J$120,6,FALSE)),"OFF",VLOOKUP("*" &amp; $A12 &amp; "*",Classes!E$2:$J$120,6,FALSE)),"")</f>
        <v>Wheel Pottery</v>
      </c>
      <c r="C12" s="1" t="str">
        <f>IF((LEN($A12) &gt; 0),IF(ISERROR(VLOOKUP("*" &amp; $A12 &amp; "*",Classes!F$2:$J$120,5,FALSE)),"OFF",VLOOKUP("*" &amp; $A12 &amp; "*",Classes!F$2:$J$120,5,FALSE)),"")</f>
        <v>Pottery</v>
      </c>
      <c r="D12" s="1" t="str">
        <f>IF((LEN($A12) &gt; 0),IF(ISERROR(VLOOKUP("*" &amp; $A12 &amp; "*",Classes!G$2:$J$120,4,FALSE)),"OFF",VLOOKUP("*" &amp; $A12 &amp; "*",Classes!G$2:$J$120,4,FALSE)),"")</f>
        <v>Pottery</v>
      </c>
      <c r="E12" s="1" t="str">
        <f>IF((LEN($A12) &gt; 0),IF(ISERROR(VLOOKUP("*" &amp; $A12 &amp; "*",Classes!H$2:$J$120,3,FALSE)),"OFF",VLOOKUP("*" &amp; $A12 &amp; "*",Classes!H$2:$J$120,3,FALSE)),"")</f>
        <v>Wheel Pottery</v>
      </c>
      <c r="F12" s="1" t="str">
        <f>IF((LEN($A12) &gt; 0),IF(ISERROR(VLOOKUP("*" &amp; $A12 &amp; "*",Classes!I$2:$J$120,2,FALSE)),"OFF",VLOOKUP("*" &amp; $A12 &amp; "*",Classes!I$2:$J$120,2,FALSE)),"")</f>
        <v>Pottery</v>
      </c>
      <c r="G12" s="1" t="b">
        <f>IF(ISBLANK($A12),FALSE,IF(COUNTIF(Classes!E$2:E$120,"*" &amp; $A12 &amp; "*")&gt;1,TRUE,FALSE))</f>
        <v>0</v>
      </c>
      <c r="H12" s="1" t="b">
        <f>IF(ISBLANK($A12),FALSE,IF(COUNTIF(Classes!F$2:F$120,"*" &amp; $A12 &amp; "*")&gt;1,TRUE,FALSE))</f>
        <v>0</v>
      </c>
      <c r="I12" s="1" t="b">
        <f>IF(ISBLANK($A12),FALSE,IF(COUNTIF(Classes!G$2:G$120,"*" &amp; $A12 &amp; "*")&gt;1,TRUE,FALSE))</f>
        <v>0</v>
      </c>
      <c r="J12" s="1" t="b">
        <f>IF(ISBLANK($A12),FALSE,IF(COUNTIF(Classes!H$2:H$120,"*" &amp; $A12 &amp; "*")&gt;1,TRUE,FALSE))</f>
        <v>0</v>
      </c>
      <c r="K12" s="1" t="b">
        <f>IF(ISBLANK($A12),FALSE,IF(COUNTIF(Classes!I$2:I$120,"*" &amp; $A12 &amp; "*")&gt;1,TRUE,FALSE))</f>
        <v>0</v>
      </c>
      <c r="L12" s="8" t="str">
        <f>IF((LEN(A12) &gt; 0),CONCATENATE(Counselors!A12,",",Counselors!B12,",",Counselors!C12,",",B12,",",C12,",",D12,",",E12,",",F12),"")</f>
        <v>Britny,Lee,,Wheel Pottery,Pottery,Pottery,Wheel Pottery,Pottery</v>
      </c>
    </row>
    <row r="13" spans="1:12" ht="25">
      <c r="A13" s="7" t="str">
        <f>Counselors!M13</f>
        <v>Bryn</v>
      </c>
      <c r="B13" s="1" t="str">
        <f>IF((LEN($A13) &gt; 0),IF(ISERROR(VLOOKUP("*" &amp; $A13 &amp; "*",Classes!E$2:$J$120,6,FALSE)),"OFF",VLOOKUP("*" &amp; $A13 &amp; "*",Classes!E$2:$J$120,6,FALSE)),"")</f>
        <v>Singing</v>
      </c>
      <c r="C13" s="1" t="str">
        <f>IF((LEN($A13) &gt; 0),IF(ISERROR(VLOOKUP("*" &amp; $A13 &amp; "*",Classes!F$2:$J$120,5,FALSE)),"OFF",VLOOKUP("*" &amp; $A13 &amp; "*",Classes!F$2:$J$120,5,FALSE)),"")</f>
        <v>OFF</v>
      </c>
      <c r="D13" s="1" t="str">
        <f>IF((LEN($A13) &gt; 0),IF(ISERROR(VLOOKUP("*" &amp; $A13 &amp; "*",Classes!G$2:$J$120,4,FALSE)),"OFF",VLOOKUP("*" &amp; $A13 &amp; "*",Classes!G$2:$J$120,4,FALSE)),"")</f>
        <v>Photo HL</v>
      </c>
      <c r="E13" s="1" t="str">
        <f>IF((LEN($A13) &gt; 0),IF(ISERROR(VLOOKUP("*" &amp; $A13 &amp; "*",Classes!H$2:$J$120,3,FALSE)),"OFF",VLOOKUP("*" &amp; $A13 &amp; "*",Classes!H$2:$J$120,3,FALSE)),"")</f>
        <v>Musical</v>
      </c>
      <c r="F13" s="1" t="str">
        <f>IF((LEN($A13) &gt; 0),IF(ISERROR(VLOOKUP("*" &amp; $A13 &amp; "*",Classes!I$2:$J$120,2,FALSE)),"OFF",VLOOKUP("*" &amp; $A13 &amp; "*",Classes!I$2:$J$120,2,FALSE)),"")</f>
        <v>Musical</v>
      </c>
      <c r="G13" s="1" t="b">
        <f>IF(ISBLANK($A13),FALSE,IF(COUNTIF(Classes!E$2:E$120,"*" &amp; $A13 &amp; "*")&gt;1,TRUE,FALSE))</f>
        <v>0</v>
      </c>
      <c r="H13" s="1" t="b">
        <f>IF(ISBLANK($A13),FALSE,IF(COUNTIF(Classes!F$2:F$120,"*" &amp; $A13 &amp; "*")&gt;1,TRUE,FALSE))</f>
        <v>0</v>
      </c>
      <c r="I13" s="1" t="b">
        <f>IF(ISBLANK($A13),FALSE,IF(COUNTIF(Classes!G$2:G$120,"*" &amp; $A13 &amp; "*")&gt;1,TRUE,FALSE))</f>
        <v>0</v>
      </c>
      <c r="J13" s="1" t="b">
        <f>IF(ISBLANK($A13),FALSE,IF(COUNTIF(Classes!H$2:H$120,"*" &amp; $A13 &amp; "*")&gt;1,TRUE,FALSE))</f>
        <v>0</v>
      </c>
      <c r="K13" s="1" t="b">
        <f>IF(ISBLANK($A13),FALSE,IF(COUNTIF(Classes!I$2:I$120,"*" &amp; $A13 &amp; "*")&gt;1,TRUE,FALSE))</f>
        <v>0</v>
      </c>
      <c r="L13" s="8" t="str">
        <f>IF((LEN(A13) &gt; 0),CONCATENATE(Counselors!A13,",",Counselors!B13,",",Counselors!C13,",",B13,",",C13,",",D13,",",E13,",",F13),"")</f>
        <v>Bryn,Murphy,,Singing,OFF,Photo HL,Musical,Musical</v>
      </c>
    </row>
    <row r="14" spans="1:12" ht="25">
      <c r="A14" s="7" t="str">
        <f>Counselors!M14</f>
        <v>Casey</v>
      </c>
      <c r="B14" s="1" t="str">
        <f>IF((LEN($A14) &gt; 0),IF(ISERROR(VLOOKUP("*" &amp; $A14 &amp; "*",Classes!E$2:$J$120,6,FALSE)),"OFF",VLOOKUP("*" &amp; $A14 &amp; "*",Classes!E$2:$J$120,6,FALSE)),"")</f>
        <v>OFF</v>
      </c>
      <c r="C14" s="1" t="str">
        <f>IF((LEN($A14) &gt; 0),IF(ISERROR(VLOOKUP("*" &amp; $A14 &amp; "*",Classes!F$2:$J$120,5,FALSE)),"OFF",VLOOKUP("*" &amp; $A14 &amp; "*",Classes!F$2:$J$120,5,FALSE)),"")</f>
        <v>Mosaics</v>
      </c>
      <c r="D14" s="1" t="str">
        <f>IF((LEN($A14) &gt; 0),IF(ISERROR(VLOOKUP("*" &amp; $A14 &amp; "*",Classes!G$2:$J$120,4,FALSE)),"OFF",VLOOKUP("*" &amp; $A14 &amp; "*",Classes!G$2:$J$120,4,FALSE)),"")</f>
        <v>Fusing</v>
      </c>
      <c r="E14" s="1" t="str">
        <f>IF((LEN($A14) &gt; 0),IF(ISERROR(VLOOKUP("*" &amp; $A14 &amp; "*",Classes!H$2:$J$120,3,FALSE)),"OFF",VLOOKUP("*" &amp; $A14 &amp; "*",Classes!H$2:$J$120,3,FALSE)),"")</f>
        <v>Aquatics</v>
      </c>
      <c r="F14" s="1" t="str">
        <f>IF((LEN($A14) &gt; 0),IF(ISERROR(VLOOKUP("*" &amp; $A14 &amp; "*",Classes!I$2:$J$120,2,FALSE)),"OFF",VLOOKUP("*" &amp; $A14 &amp; "*",Classes!I$2:$J$120,2,FALSE)),"")</f>
        <v>Camp Store</v>
      </c>
      <c r="G14" s="1" t="b">
        <f>IF(ISBLANK($A14),FALSE,IF(COUNTIF(Classes!E$2:E$120,"*" &amp; $A14 &amp; "*")&gt;1,TRUE,FALSE))</f>
        <v>0</v>
      </c>
      <c r="H14" s="1" t="b">
        <f>IF(ISBLANK($A14),FALSE,IF(COUNTIF(Classes!F$2:F$120,"*" &amp; $A14 &amp; "*")&gt;1,TRUE,FALSE))</f>
        <v>0</v>
      </c>
      <c r="I14" s="1" t="b">
        <f>IF(ISBLANK($A14),FALSE,IF(COUNTIF(Classes!G$2:G$120,"*" &amp; $A14 &amp; "*")&gt;1,TRUE,FALSE))</f>
        <v>0</v>
      </c>
      <c r="J14" s="1" t="b">
        <f>IF(ISBLANK($A14),FALSE,IF(COUNTIF(Classes!H$2:H$120,"*" &amp; $A14 &amp; "*")&gt;1,TRUE,FALSE))</f>
        <v>0</v>
      </c>
      <c r="K14" s="1" t="b">
        <f>IF(ISBLANK($A14),FALSE,IF(COUNTIF(Classes!I$2:I$120,"*" &amp; $A14 &amp; "*")&gt;1,TRUE,FALSE))</f>
        <v>0</v>
      </c>
      <c r="L14" s="8" t="str">
        <f>IF((LEN(A14) &gt; 0),CONCATENATE(Counselors!A14,",",Counselors!B14,",",Counselors!C14,",",B14,",",C14,",",D14,",",E14,",",F14),"")</f>
        <v>Casey,Garretson,,OFF,Mosaics,Fusing,Aquatics,Camp Store</v>
      </c>
    </row>
    <row r="15" spans="1:12" ht="25">
      <c r="A15" s="7" t="str">
        <f>Counselors!M15</f>
        <v>Cassie</v>
      </c>
      <c r="B15" s="1" t="str">
        <f>IF((LEN($A15) &gt; 0),IF(ISERROR(VLOOKUP("*" &amp; $A15 &amp; "*",Classes!E$2:$J$120,6,FALSE)),"OFF",VLOOKUP("*" &amp; $A15 &amp; "*",Classes!E$2:$J$120,6,FALSE)),"")</f>
        <v>Mosaics</v>
      </c>
      <c r="C15" s="1" t="str">
        <f>IF((LEN($A15) &gt; 0),IF(ISERROR(VLOOKUP("*" &amp; $A15 &amp; "*",Classes!F$2:$J$120,5,FALSE)),"OFF",VLOOKUP("*" &amp; $A15 &amp; "*",Classes!F$2:$J$120,5,FALSE)),"")</f>
        <v>Aquatics</v>
      </c>
      <c r="D15" s="1" t="str">
        <f>IF((LEN($A15) &gt; 0),IF(ISERROR(VLOOKUP("*" &amp; $A15 &amp; "*",Classes!G$2:$J$120,4,FALSE)),"OFF",VLOOKUP("*" &amp; $A15 &amp; "*",Classes!G$2:$J$120,4,FALSE)),"")</f>
        <v>Recess Games</v>
      </c>
      <c r="E15" s="1" t="str">
        <f>IF((LEN($A15) &gt; 0),IF(ISERROR(VLOOKUP("*" &amp; $A15 &amp; "*",Classes!H$2:$J$120,3,FALSE)),"OFF",VLOOKUP("*" &amp; $A15 &amp; "*",Classes!H$2:$J$120,3,FALSE)),"")</f>
        <v>Aquatics</v>
      </c>
      <c r="F15" s="1" t="str">
        <f>IF((LEN($A15) &gt; 0),IF(ISERROR(VLOOKUP("*" &amp; $A15 &amp; "*",Classes!I$2:$J$120,2,FALSE)),"OFF",VLOOKUP("*" &amp; $A15 &amp; "*",Classes!I$2:$J$120,2,FALSE)),"")</f>
        <v>OFF</v>
      </c>
      <c r="G15" s="1" t="b">
        <f>IF(ISBLANK($A15),FALSE,IF(COUNTIF(Classes!E$2:E$120,"*" &amp; $A15 &amp; "*")&gt;1,TRUE,FALSE))</f>
        <v>0</v>
      </c>
      <c r="H15" s="1" t="b">
        <f>IF(ISBLANK($A15),FALSE,IF(COUNTIF(Classes!F$2:F$120,"*" &amp; $A15 &amp; "*")&gt;1,TRUE,FALSE))</f>
        <v>0</v>
      </c>
      <c r="I15" s="1" t="b">
        <f>IF(ISBLANK($A15),FALSE,IF(COUNTIF(Classes!G$2:G$120,"*" &amp; $A15 &amp; "*")&gt;1,TRUE,FALSE))</f>
        <v>0</v>
      </c>
      <c r="J15" s="1" t="b">
        <f>IF(ISBLANK($A15),FALSE,IF(COUNTIF(Classes!H$2:H$120,"*" &amp; $A15 &amp; "*")&gt;1,TRUE,FALSE))</f>
        <v>0</v>
      </c>
      <c r="K15" s="1" t="b">
        <f>IF(ISBLANK($A15),FALSE,IF(COUNTIF(Classes!I$2:I$120,"*" &amp; $A15 &amp; "*")&gt;1,TRUE,FALSE))</f>
        <v>0</v>
      </c>
      <c r="L15" s="8" t="str">
        <f>IF((LEN(A15) &gt; 0),CONCATENATE(Counselors!A15,",",Counselors!B15,",",Counselors!C15,",",B15,",",C15,",",D15,",",E15,",",F15),"")</f>
        <v>Cassie,Richardson,,Mosaics,Aquatics,Recess Games,Aquatics,OFF</v>
      </c>
    </row>
    <row r="16" spans="1:12" ht="25">
      <c r="A16" s="7" t="str">
        <f>Counselors!M16</f>
        <v>Charlie</v>
      </c>
      <c r="B16" s="1" t="str">
        <f>IF((LEN($A16) &gt; 0),IF(ISERROR(VLOOKUP("*" &amp; $A16 &amp; "*",Classes!E$2:$J$120,6,FALSE)),"OFF",VLOOKUP("*" &amp; $A16 &amp; "*",Classes!E$2:$J$120,6,FALSE)),"")</f>
        <v>Costume Making</v>
      </c>
      <c r="C16" s="1" t="str">
        <f>IF((LEN($A16) &gt; 0),IF(ISERROR(VLOOKUP("*" &amp; $A16 &amp; "*",Classes!F$2:$J$120,5,FALSE)),"OFF",VLOOKUP("*" &amp; $A16 &amp; "*",Classes!F$2:$J$120,5,FALSE)),"")</f>
        <v>Planning</v>
      </c>
      <c r="D16" s="1" t="str">
        <f>IF((LEN($A16) &gt; 0),IF(ISERROR(VLOOKUP("*" &amp; $A16 &amp; "*",Classes!G$2:$J$120,4,FALSE)),"OFF",VLOOKUP("*" &amp; $A16 &amp; "*",Classes!G$2:$J$120,4,FALSE)),"")</f>
        <v>OFF</v>
      </c>
      <c r="E16" s="1" t="str">
        <f>IF((LEN($A16) &gt; 0),IF(ISERROR(VLOOKUP("*" &amp; $A16 &amp; "*",Classes!H$2:$J$120,3,FALSE)),"OFF",VLOOKUP("*" &amp; $A16 &amp; "*",Classes!H$2:$J$120,3,FALSE)),"")</f>
        <v>Aquatics</v>
      </c>
      <c r="F16" s="1" t="str">
        <f>IF((LEN($A16) &gt; 0),IF(ISERROR(VLOOKUP("*" &amp; $A16 &amp; "*",Classes!I$2:$J$120,2,FALSE)),"OFF",VLOOKUP("*" &amp; $A16 &amp; "*",Classes!I$2:$J$120,2,FALSE)),"")</f>
        <v>Aquatics</v>
      </c>
      <c r="G16" s="1" t="b">
        <f>IF(ISBLANK($A16),FALSE,IF(COUNTIF(Classes!E$2:E$120,"*" &amp; $A16 &amp; "*")&gt;1,TRUE,FALSE))</f>
        <v>0</v>
      </c>
      <c r="H16" s="1" t="b">
        <f>IF(ISBLANK($A16),FALSE,IF(COUNTIF(Classes!F$2:F$120,"*" &amp; $A16 &amp; "*")&gt;1,TRUE,FALSE))</f>
        <v>0</v>
      </c>
      <c r="I16" s="1" t="b">
        <f>IF(ISBLANK($A16),FALSE,IF(COUNTIF(Classes!G$2:G$120,"*" &amp; $A16 &amp; "*")&gt;1,TRUE,FALSE))</f>
        <v>0</v>
      </c>
      <c r="J16" s="1" t="b">
        <f>IF(ISBLANK($A16),FALSE,IF(COUNTIF(Classes!H$2:H$120,"*" &amp; $A16 &amp; "*")&gt;1,TRUE,FALSE))</f>
        <v>0</v>
      </c>
      <c r="K16" s="1" t="b">
        <f>IF(ISBLANK($A16),FALSE,IF(COUNTIF(Classes!I$2:I$120,"*" &amp; $A16 &amp; "*")&gt;1,TRUE,FALSE))</f>
        <v>0</v>
      </c>
      <c r="L16" s="8" t="str">
        <f>IF((LEN(A16) &gt; 0),CONCATENATE(Counselors!A16,",",Counselors!B16,",",Counselors!C16,",",B16,",",C16,",",D16,",",E16,",",F16),"")</f>
        <v>Charlie,Baker- Williams,,Costume Making,Planning,OFF,Aquatics,Aquatics</v>
      </c>
    </row>
    <row r="17" spans="1:12" ht="25">
      <c r="A17" s="7" t="str">
        <f>Counselors!M17</f>
        <v>Clarissa</v>
      </c>
      <c r="B17" s="1" t="str">
        <f>IF((LEN($A17) &gt; 0),IF(ISERROR(VLOOKUP("*" &amp; $A17 &amp; "*",Classes!E$2:$J$120,6,FALSE)),"OFF",VLOOKUP("*" &amp; $A17 &amp; "*",Classes!E$2:$J$120,6,FALSE)),"")</f>
        <v>Boating</v>
      </c>
      <c r="C17" s="1" t="str">
        <f>IF((LEN($A17) &gt; 0),IF(ISERROR(VLOOKUP("*" &amp; $A17 &amp; "*",Classes!F$2:$J$120,5,FALSE)),"OFF",VLOOKUP("*" &amp; $A17 &amp; "*",Classes!F$2:$J$120,5,FALSE)),"")</f>
        <v>Soccer team</v>
      </c>
      <c r="D17" s="1" t="str">
        <f>IF((LEN($A17) &gt; 0),IF(ISERROR(VLOOKUP("*" &amp; $A17 &amp; "*",Classes!G$2:$J$120,4,FALSE)),"OFF",VLOOKUP("*" &amp; $A17 &amp; "*",Classes!G$2:$J$120,4,FALSE)),"")</f>
        <v>Wheel Pottery</v>
      </c>
      <c r="E17" s="1" t="str">
        <f>IF((LEN($A17) &gt; 0),IF(ISERROR(VLOOKUP("*" &amp; $A17 &amp; "*",Classes!H$2:$J$120,3,FALSE)),"OFF",VLOOKUP("*" &amp; $A17 &amp; "*",Classes!H$2:$J$120,3,FALSE)),"")</f>
        <v>OFF</v>
      </c>
      <c r="F17" s="1" t="str">
        <f>IF((LEN($A17) &gt; 0),IF(ISERROR(VLOOKUP("*" &amp; $A17 &amp; "*",Classes!I$2:$J$120,2,FALSE)),"OFF",VLOOKUP("*" &amp; $A17 &amp; "*",Classes!I$2:$J$120,2,FALSE)),"")</f>
        <v>Aquatics</v>
      </c>
      <c r="G17" s="1" t="b">
        <f>IF(ISBLANK($A17),FALSE,IF(COUNTIF(Classes!E$2:E$120,"*" &amp; $A17 &amp; "*")&gt;1,TRUE,FALSE))</f>
        <v>0</v>
      </c>
      <c r="H17" s="1" t="b">
        <f>IF(ISBLANK($A17),FALSE,IF(COUNTIF(Classes!F$2:F$120,"*" &amp; $A17 &amp; "*")&gt;1,TRUE,FALSE))</f>
        <v>0</v>
      </c>
      <c r="I17" s="1" t="b">
        <f>IF(ISBLANK($A17),FALSE,IF(COUNTIF(Classes!G$2:G$120,"*" &amp; $A17 &amp; "*")&gt;1,TRUE,FALSE))</f>
        <v>0</v>
      </c>
      <c r="J17" s="1" t="b">
        <f>IF(ISBLANK($A17),FALSE,IF(COUNTIF(Classes!H$2:H$120,"*" &amp; $A17 &amp; "*")&gt;1,TRUE,FALSE))</f>
        <v>0</v>
      </c>
      <c r="K17" s="1" t="b">
        <f>IF(ISBLANK($A17),FALSE,IF(COUNTIF(Classes!I$2:I$120,"*" &amp; $A17 &amp; "*")&gt;1,TRUE,FALSE))</f>
        <v>0</v>
      </c>
      <c r="L17" s="8" t="str">
        <f>IF((LEN(A17) &gt; 0),CONCATENATE(Counselors!A17,",",Counselors!B17,",",Counselors!C17,",",B17,",",C17,",",D17,",",E17,",",F17),"")</f>
        <v>Clarissa ,Fortier,,Boating,Soccer team,Wheel Pottery,OFF,Aquatics</v>
      </c>
    </row>
    <row r="18" spans="1:12" ht="25">
      <c r="A18" s="7" t="str">
        <f>Counselors!M18</f>
        <v>Conrad</v>
      </c>
      <c r="B18" s="1" t="str">
        <f>IF((LEN($A18) &gt; 0),IF(ISERROR(VLOOKUP("*" &amp; $A18 &amp; "*",Classes!E$2:$J$120,6,FALSE)),"OFF",VLOOKUP("*" &amp; $A18 &amp; "*",Classes!E$2:$J$120,6,FALSE)),"")</f>
        <v>OFF</v>
      </c>
      <c r="C18" s="1" t="str">
        <f>IF((LEN($A18) &gt; 0),IF(ISERROR(VLOOKUP("*" &amp; $A18 &amp; "*",Classes!F$2:$J$120,5,FALSE)),"OFF",VLOOKUP("*" &amp; $A18 &amp; "*",Classes!F$2:$J$120,5,FALSE)),"")</f>
        <v>Aquatics</v>
      </c>
      <c r="D18" s="1" t="str">
        <f>IF((LEN($A18) &gt; 0),IF(ISERROR(VLOOKUP("*" &amp; $A18 &amp; "*",Classes!G$2:$J$120,4,FALSE)),"OFF",VLOOKUP("*" &amp; $A18 &amp; "*",Classes!G$2:$J$120,4,FALSE)),"")</f>
        <v>Aquatics</v>
      </c>
      <c r="E18" s="1" t="str">
        <f>IF((LEN($A18) &gt; 0),IF(ISERROR(VLOOKUP("*" &amp; $A18 &amp; "*",Classes!H$2:$J$120,3,FALSE)),"OFF",VLOOKUP("*" &amp; $A18 &amp; "*",Classes!H$2:$J$120,3,FALSE)),"")</f>
        <v>Bike Maintenance</v>
      </c>
      <c r="F18" s="1" t="str">
        <f>IF((LEN($A18) &gt; 0),IF(ISERROR(VLOOKUP("*" &amp; $A18 &amp; "*",Classes!I$2:$J$120,2,FALSE)),"OFF",VLOOKUP("*" &amp; $A18 &amp; "*",Classes!I$2:$J$120,2,FALSE)),"")</f>
        <v>Aquatics</v>
      </c>
      <c r="G18" s="1" t="b">
        <f>IF(ISBLANK($A18),FALSE,IF(COUNTIF(Classes!E$2:E$120,"*" &amp; $A18 &amp; "*")&gt;1,TRUE,FALSE))</f>
        <v>0</v>
      </c>
      <c r="H18" s="1" t="b">
        <f>IF(ISBLANK($A18),FALSE,IF(COUNTIF(Classes!F$2:F$120,"*" &amp; $A18 &amp; "*")&gt;1,TRUE,FALSE))</f>
        <v>0</v>
      </c>
      <c r="I18" s="1" t="b">
        <f>IF(ISBLANK($A18),FALSE,IF(COUNTIF(Classes!G$2:G$120,"*" &amp; $A18 &amp; "*")&gt;1,TRUE,FALSE))</f>
        <v>0</v>
      </c>
      <c r="J18" s="1" t="b">
        <f>IF(ISBLANK($A18),FALSE,IF(COUNTIF(Classes!H$2:H$120,"*" &amp; $A18 &amp; "*")&gt;1,TRUE,FALSE))</f>
        <v>0</v>
      </c>
      <c r="K18" s="1" t="b">
        <f>IF(ISBLANK($A18),FALSE,IF(COUNTIF(Classes!I$2:I$120,"*" &amp; $A18 &amp; "*")&gt;1,TRUE,FALSE))</f>
        <v>0</v>
      </c>
      <c r="L18" s="8" t="str">
        <f>IF((LEN(A18) &gt; 0),CONCATENATE(Counselors!A18,",",Counselors!B18,",",Counselors!C18,",",B18,",",C18,",",D18,",",E18,",",F18),"")</f>
        <v>Conrad,Luecke,,OFF,Aquatics,Aquatics,Bike Maintenance,Aquatics</v>
      </c>
    </row>
    <row r="19" spans="1:12" ht="25">
      <c r="A19" s="7" t="str">
        <f>Counselors!M19</f>
        <v>Denise</v>
      </c>
      <c r="B19" s="1" t="str">
        <f>IF((LEN($A19) &gt; 0),IF(ISERROR(VLOOKUP("*" &amp; $A19 &amp; "*",Classes!E$2:$J$120,6,FALSE)),"OFF",VLOOKUP("*" &amp; $A19 &amp; "*",Classes!E$2:$J$120,6,FALSE)),"")</f>
        <v>OFF</v>
      </c>
      <c r="C19" s="1" t="str">
        <f>IF((LEN($A19) &gt; 0),IF(ISERROR(VLOOKUP("*" &amp; $A19 &amp; "*",Classes!F$2:$J$120,5,FALSE)),"OFF",VLOOKUP("*" &amp; $A19 &amp; "*",Classes!F$2:$J$120,5,FALSE)),"")</f>
        <v>Glass Beads</v>
      </c>
      <c r="D19" s="1" t="str">
        <f>IF((LEN($A19) &gt; 0),IF(ISERROR(VLOOKUP("*" &amp; $A19 &amp; "*",Classes!G$2:$J$120,4,FALSE)),"OFF",VLOOKUP("*" &amp; $A19 &amp; "*",Classes!G$2:$J$120,4,FALSE)),"")</f>
        <v>OFF</v>
      </c>
      <c r="E19" s="1" t="str">
        <f>IF((LEN($A19) &gt; 0),IF(ISERROR(VLOOKUP("*" &amp; $A19 &amp; "*",Classes!H$2:$J$120,3,FALSE)),"OFF",VLOOKUP("*" &amp; $A19 &amp; "*",Classes!H$2:$J$120,3,FALSE)),"")</f>
        <v>Cooking</v>
      </c>
      <c r="F19" s="1" t="str">
        <f>IF((LEN($A19) &gt; 0),IF(ISERROR(VLOOKUP("*" &amp; $A19 &amp; "*",Classes!I$2:$J$120,2,FALSE)),"OFF",VLOOKUP("*" &amp; $A19 &amp; "*",Classes!I$2:$J$120,2,FALSE)),"")</f>
        <v>Office</v>
      </c>
      <c r="G19" s="1" t="b">
        <f>IF(ISBLANK($A19),FALSE,IF(COUNTIF(Classes!E$2:E$120,"*" &amp; $A19 &amp; "*")&gt;1,TRUE,FALSE))</f>
        <v>0</v>
      </c>
      <c r="H19" s="1" t="b">
        <f>IF(ISBLANK($A19),FALSE,IF(COUNTIF(Classes!F$2:F$120,"*" &amp; $A19 &amp; "*")&gt;1,TRUE,FALSE))</f>
        <v>0</v>
      </c>
      <c r="I19" s="1" t="b">
        <f>IF(ISBLANK($A19),FALSE,IF(COUNTIF(Classes!G$2:G$120,"*" &amp; $A19 &amp; "*")&gt;1,TRUE,FALSE))</f>
        <v>0</v>
      </c>
      <c r="J19" s="1" t="b">
        <f>IF(ISBLANK($A19),FALSE,IF(COUNTIF(Classes!H$2:H$120,"*" &amp; $A19 &amp; "*")&gt;1,TRUE,FALSE))</f>
        <v>0</v>
      </c>
      <c r="K19" s="1" t="b">
        <f>IF(ISBLANK($A19),FALSE,IF(COUNTIF(Classes!I$2:I$120,"*" &amp; $A19 &amp; "*")&gt;1,TRUE,FALSE))</f>
        <v>0</v>
      </c>
      <c r="L19" s="8" t="str">
        <f>IF((LEN(A19) &gt; 0),CONCATENATE(Counselors!A19,",",Counselors!B19,",",Counselors!C19,",",B19,",",C19,",",D19,",",E19,",",F19),"")</f>
        <v>Denise,Bickford,,OFF,Glass Beads,OFF,Cooking,Office</v>
      </c>
    </row>
    <row r="20" spans="1:12" ht="25">
      <c r="A20" s="7" t="str">
        <f>Counselors!M20</f>
        <v>Elsa</v>
      </c>
      <c r="B20" s="1" t="str">
        <f>IF((LEN($A20) &gt; 0),IF(ISERROR(VLOOKUP("*" &amp; $A20 &amp; "*",Classes!E$2:$J$120,6,FALSE)),"OFF",VLOOKUP("*" &amp; $A20 &amp; "*",Classes!E$2:$J$120,6,FALSE)),"")</f>
        <v>Pottery</v>
      </c>
      <c r="C20" s="1" t="str">
        <f>IF((LEN($A20) &gt; 0),IF(ISERROR(VLOOKUP("*" &amp; $A20 &amp; "*",Classes!F$2:$J$120,5,FALSE)),"OFF",VLOOKUP("*" &amp; $A20 &amp; "*",Classes!F$2:$J$120,5,FALSE)),"")</f>
        <v>Wheel Pottery</v>
      </c>
      <c r="D20" s="1" t="str">
        <f>IF((LEN($A20) &gt; 0),IF(ISERROR(VLOOKUP("*" &amp; $A20 &amp; "*",Classes!G$2:$J$120,4,FALSE)),"OFF",VLOOKUP("*" &amp; $A20 &amp; "*",Classes!G$2:$J$120,4,FALSE)),"")</f>
        <v>Cooking</v>
      </c>
      <c r="E20" s="1" t="str">
        <f>IF((LEN($A20) &gt; 0),IF(ISERROR(VLOOKUP("*" &amp; $A20 &amp; "*",Classes!H$2:$J$120,3,FALSE)),"OFF",VLOOKUP("*" &amp; $A20 &amp; "*",Classes!H$2:$J$120,3,FALSE)),"")</f>
        <v>Painting</v>
      </c>
      <c r="F20" s="1" t="str">
        <f>IF((LEN($A20) &gt; 0),IF(ISERROR(VLOOKUP("*" &amp; $A20 &amp; "*",Classes!I$2:$J$120,2,FALSE)),"OFF",VLOOKUP("*" &amp; $A20 &amp; "*",Classes!I$2:$J$120,2,FALSE)),"")</f>
        <v>Pottery</v>
      </c>
      <c r="G20" s="1" t="b">
        <f>IF(ISBLANK($A20),FALSE,IF(COUNTIF(Classes!E$2:E$120,"*" &amp; $A20 &amp; "*")&gt;1,TRUE,FALSE))</f>
        <v>0</v>
      </c>
      <c r="H20" s="1" t="b">
        <f>IF(ISBLANK($A20),FALSE,IF(COUNTIF(Classes!F$2:F$120,"*" &amp; $A20 &amp; "*")&gt;1,TRUE,FALSE))</f>
        <v>0</v>
      </c>
      <c r="I20" s="1" t="b">
        <f>IF(ISBLANK($A20),FALSE,IF(COUNTIF(Classes!G$2:G$120,"*" &amp; $A20 &amp; "*")&gt;1,TRUE,FALSE))</f>
        <v>0</v>
      </c>
      <c r="J20" s="1" t="b">
        <f>IF(ISBLANK($A20),FALSE,IF(COUNTIF(Classes!H$2:H$120,"*" &amp; $A20 &amp; "*")&gt;1,TRUE,FALSE))</f>
        <v>0</v>
      </c>
      <c r="K20" s="1" t="b">
        <f>IF(ISBLANK($A20),FALSE,IF(COUNTIF(Classes!I$2:I$120,"*" &amp; $A20 &amp; "*")&gt;1,TRUE,FALSE))</f>
        <v>0</v>
      </c>
      <c r="L20" s="8" t="str">
        <f>IF((LEN(A20) &gt; 0),CONCATENATE(Counselors!A20,",",Counselors!B20,",",Counselors!C20,",",B20,",",C20,",",D20,",",E20,",",F20),"")</f>
        <v>Elsa,Flores,,Pottery,Wheel Pottery,Cooking,Painting,Pottery</v>
      </c>
    </row>
    <row r="21" spans="1:12" ht="25">
      <c r="A21" s="7" t="str">
        <f>Counselors!M21</f>
        <v>Emma</v>
      </c>
      <c r="B21" s="1" t="str">
        <f>IF((LEN($A21) &gt; 0),IF(ISERROR(VLOOKUP("*" &amp; $A21 &amp; "*",Classes!E$2:$J$120,6,FALSE)),"OFF",VLOOKUP("*" &amp; $A21 &amp; "*",Classes!E$2:$J$120,6,FALSE)),"")</f>
        <v>TyeDye/Batik</v>
      </c>
      <c r="C21" s="1" t="str">
        <f>IF((LEN($A21) &gt; 0),IF(ISERROR(VLOOKUP("*" &amp; $A21 &amp; "*",Classes!F$2:$J$120,5,FALSE)),"OFF",VLOOKUP("*" &amp; $A21 &amp; "*",Classes!F$2:$J$120,5,FALSE)),"")</f>
        <v>Stained Glass a</v>
      </c>
      <c r="D21" s="1" t="str">
        <f>IF((LEN($A21) &gt; 0),IF(ISERROR(VLOOKUP("*" &amp; $A21 &amp; "*",Classes!G$2:$J$120,4,FALSE)),"OFF",VLOOKUP("*" &amp; $A21 &amp; "*",Classes!G$2:$J$120,4,FALSE)),"")</f>
        <v>Justin</v>
      </c>
      <c r="E21" s="1" t="str">
        <f>IF((LEN($A21) &gt; 0),IF(ISERROR(VLOOKUP("*" &amp; $A21 &amp; "*",Classes!H$2:$J$120,3,FALSE)),"OFF",VLOOKUP("*" &amp; $A21 &amp; "*",Classes!H$2:$J$120,3,FALSE)),"")</f>
        <v>Pottery</v>
      </c>
      <c r="F21" s="1" t="str">
        <f>IF((LEN($A21) &gt; 0),IF(ISERROR(VLOOKUP("*" &amp; $A21 &amp; "*",Classes!I$2:$J$120,2,FALSE)),"OFF",VLOOKUP("*" &amp; $A21 &amp; "*",Classes!I$2:$J$120,2,FALSE)),"")</f>
        <v>OFF</v>
      </c>
      <c r="G21" s="1" t="b">
        <f>IF(ISBLANK($A21),FALSE,IF(COUNTIF(Classes!E$2:E$120,"*" &amp; $A21 &amp; "*")&gt;1,TRUE,FALSE))</f>
        <v>0</v>
      </c>
      <c r="H21" s="1" t="b">
        <f>IF(ISBLANK($A21),FALSE,IF(COUNTIF(Classes!F$2:F$120,"*" &amp; $A21 &amp; "*")&gt;1,TRUE,FALSE))</f>
        <v>0</v>
      </c>
      <c r="I21" s="1" t="b">
        <f>IF(ISBLANK($A21),FALSE,IF(COUNTIF(Classes!G$2:G$120,"*" &amp; $A21 &amp; "*")&gt;1,TRUE,FALSE))</f>
        <v>0</v>
      </c>
      <c r="J21" s="1" t="b">
        <f>IF(ISBLANK($A21),FALSE,IF(COUNTIF(Classes!H$2:H$120,"*" &amp; $A21 &amp; "*")&gt;1,TRUE,FALSE))</f>
        <v>0</v>
      </c>
      <c r="K21" s="1" t="b">
        <f>IF(ISBLANK($A21),FALSE,IF(COUNTIF(Classes!I$2:I$120,"*" &amp; $A21 &amp; "*")&gt;1,TRUE,FALSE))</f>
        <v>0</v>
      </c>
      <c r="L21" s="8" t="str">
        <f>IF((LEN(A21) &gt; 0),CONCATENATE(Counselors!A21,",",Counselors!B21,",",Counselors!C21,",",B21,",",C21,",",D21,",",E21,",",F21),"")</f>
        <v>Emma ,Thake,,TyeDye/Batik,Stained Glass a,Justin,Pottery,OFF</v>
      </c>
    </row>
    <row r="22" spans="1:12" ht="25">
      <c r="A22" s="7" t="str">
        <f>Counselors!M22</f>
        <v>Eric</v>
      </c>
      <c r="B22" s="1" t="str">
        <f>IF((LEN($A22) &gt; 0),IF(ISERROR(VLOOKUP("*" &amp; $A22 &amp; "*",Classes!E$2:$J$120,6,FALSE)),"OFF",VLOOKUP("*" &amp; $A22 &amp; "*",Classes!E$2:$J$120,6,FALSE)),"")</f>
        <v>Fishing</v>
      </c>
      <c r="C22" s="1" t="str">
        <f>IF((LEN($A22) &gt; 0),IF(ISERROR(VLOOKUP("*" &amp; $A22 &amp; "*",Classes!F$2:$J$120,5,FALSE)),"OFF",VLOOKUP("*" &amp; $A22 &amp; "*",Classes!F$2:$J$120,5,FALSE)),"")</f>
        <v>OFF</v>
      </c>
      <c r="D22" s="1" t="str">
        <f>IF((LEN($A22) &gt; 0),IF(ISERROR(VLOOKUP("*" &amp; $A22 &amp; "*",Classes!G$2:$J$120,4,FALSE)),"OFF",VLOOKUP("*" &amp; $A22 &amp; "*",Classes!G$2:$J$120,4,FALSE)),"")</f>
        <v>Glass Chimes</v>
      </c>
      <c r="E22" s="1" t="str">
        <f>IF((LEN($A22) &gt; 0),IF(ISERROR(VLOOKUP("*" &amp; $A22 &amp; "*",Classes!H$2:$J$120,3,FALSE)),"OFF",VLOOKUP("*" &amp; $A22 &amp; "*",Classes!H$2:$J$120,3,FALSE)),"")</f>
        <v>Woodworking</v>
      </c>
      <c r="F22" s="1" t="str">
        <f>IF((LEN($A22) &gt; 0),IF(ISERROR(VLOOKUP("*" &amp; $A22 &amp; "*",Classes!I$2:$J$120,2,FALSE)),"OFF",VLOOKUP("*" &amp; $A22 &amp; "*",Classes!I$2:$J$120,2,FALSE)),"")</f>
        <v>IG</v>
      </c>
      <c r="G22" s="1" t="b">
        <f>IF(ISBLANK($A22),FALSE,IF(COUNTIF(Classes!E$2:E$120,"*" &amp; $A22 &amp; "*")&gt;1,TRUE,FALSE))</f>
        <v>0</v>
      </c>
      <c r="H22" s="1" t="b">
        <f>IF(ISBLANK($A22),FALSE,IF(COUNTIF(Classes!F$2:F$120,"*" &amp; $A22 &amp; "*")&gt;1,TRUE,FALSE))</f>
        <v>0</v>
      </c>
      <c r="I22" s="1" t="b">
        <f>IF(ISBLANK($A22),FALSE,IF(COUNTIF(Classes!G$2:G$120,"*" &amp; $A22 &amp; "*")&gt;1,TRUE,FALSE))</f>
        <v>0</v>
      </c>
      <c r="J22" s="1" t="b">
        <f>IF(ISBLANK($A22),FALSE,IF(COUNTIF(Classes!H$2:H$120,"*" &amp; $A22 &amp; "*")&gt;1,TRUE,FALSE))</f>
        <v>0</v>
      </c>
      <c r="K22" s="1" t="b">
        <f>IF(ISBLANK($A22),FALSE,IF(COUNTIF(Classes!I$2:I$120,"*" &amp; $A22 &amp; "*")&gt;1,TRUE,FALSE))</f>
        <v>0</v>
      </c>
      <c r="L22" s="8" t="str">
        <f>IF((LEN(A22) &gt; 0),CONCATENATE(Counselors!A22,",",Counselors!B22,",",Counselors!C22,",",B22,",",C22,",",D22,",",E22,",",F22),"")</f>
        <v>Eric,Downing,,Fishing,OFF,Glass Chimes,Woodworking,IG</v>
      </c>
    </row>
    <row r="23" spans="1:12" ht="25">
      <c r="A23" s="7" t="str">
        <f>Counselors!M23</f>
        <v>Ezra</v>
      </c>
      <c r="B23" s="1" t="str">
        <f>IF((LEN($A23) &gt; 0),IF(ISERROR(VLOOKUP("*" &amp; $A23 &amp; "*",Classes!E$2:$J$120,6,FALSE)),"OFF",VLOOKUP("*" &amp; $A23 &amp; "*",Classes!E$2:$J$120,6,FALSE)),"")</f>
        <v>Basketball Fun</v>
      </c>
      <c r="C23" s="1" t="str">
        <f>IF((LEN($A23) &gt; 0),IF(ISERROR(VLOOKUP("*" &amp; $A23 &amp; "*",Classes!F$2:$J$120,5,FALSE)),"OFF",VLOOKUP("*" &amp; $A23 &amp; "*",Classes!F$2:$J$120,5,FALSE)),"")</f>
        <v>OFF</v>
      </c>
      <c r="D23" s="1" t="str">
        <f>IF((LEN($A23) &gt; 0),IF(ISERROR(VLOOKUP("*" &amp; $A23 &amp; "*",Classes!G$2:$J$120,4,FALSE)),"OFF",VLOOKUP("*" &amp; $A23 &amp; "*",Classes!G$2:$J$120,4,FALSE)),"")</f>
        <v>Aquatics</v>
      </c>
      <c r="E23" s="1" t="str">
        <f>IF((LEN($A23) &gt; 0),IF(ISERROR(VLOOKUP("*" &amp; $A23 &amp; "*",Classes!H$2:$J$120,3,FALSE)),"OFF",VLOOKUP("*" &amp; $A23 &amp; "*",Classes!H$2:$J$120,3,FALSE)),"")</f>
        <v>Rock Band</v>
      </c>
      <c r="F23" s="1" t="str">
        <f>IF((LEN($A23) &gt; 0),IF(ISERROR(VLOOKUP("*" &amp; $A23 &amp; "*",Classes!I$2:$J$120,2,FALSE)),"OFF",VLOOKUP("*" &amp; $A23 &amp; "*",Classes!I$2:$J$120,2,FALSE)),"")</f>
        <v>Aquatics</v>
      </c>
      <c r="G23" s="1" t="b">
        <f>IF(ISBLANK($A23),FALSE,IF(COUNTIF(Classes!E$2:E$120,"*" &amp; $A23 &amp; "*")&gt;1,TRUE,FALSE))</f>
        <v>0</v>
      </c>
      <c r="H23" s="1" t="b">
        <f>IF(ISBLANK($A23),FALSE,IF(COUNTIF(Classes!F$2:F$120,"*" &amp; $A23 &amp; "*")&gt;1,TRUE,FALSE))</f>
        <v>0</v>
      </c>
      <c r="I23" s="1" t="b">
        <f>IF(ISBLANK($A23),FALSE,IF(COUNTIF(Classes!G$2:G$120,"*" &amp; $A23 &amp; "*")&gt;1,TRUE,FALSE))</f>
        <v>0</v>
      </c>
      <c r="J23" s="1" t="b">
        <f>IF(ISBLANK($A23),FALSE,IF(COUNTIF(Classes!H$2:H$120,"*" &amp; $A23 &amp; "*")&gt;1,TRUE,FALSE))</f>
        <v>0</v>
      </c>
      <c r="K23" s="1" t="b">
        <f>IF(ISBLANK($A23),FALSE,IF(COUNTIF(Classes!I$2:I$120,"*" &amp; $A23 &amp; "*")&gt;1,TRUE,FALSE))</f>
        <v>0</v>
      </c>
      <c r="L23" s="8" t="str">
        <f>IF((LEN(A23) &gt; 0),CONCATENATE(Counselors!A23,",",Counselors!B23,",",Counselors!C23,",",B23,",",C23,",",D23,",",E23,",",F23),"")</f>
        <v>Ezra,Kramer,,Basketball Fun,OFF,Aquatics,Rock Band,Aquatics</v>
      </c>
    </row>
    <row r="24" spans="1:12" ht="25">
      <c r="A24" s="7" t="str">
        <f>Counselors!M24</f>
        <v>Gabby</v>
      </c>
      <c r="B24" s="1" t="str">
        <f>IF((LEN($A24) &gt; 0),IF(ISERROR(VLOOKUP("*" &amp; $A24 &amp; "*",Classes!E$2:$J$120,6,FALSE)),"OFF",VLOOKUP("*" &amp; $A24 &amp; "*",Classes!E$2:$J$120,6,FALSE)),"")</f>
        <v>OFF</v>
      </c>
      <c r="C24" s="1" t="str">
        <f>IF((LEN($A24) &gt; 0),IF(ISERROR(VLOOKUP("*" &amp; $A24 &amp; "*",Classes!F$2:$J$120,5,FALSE)),"OFF",VLOOKUP("*" &amp; $A24 &amp; "*",Classes!F$2:$J$120,5,FALSE)),"")</f>
        <v>Riding</v>
      </c>
      <c r="D24" s="1" t="str">
        <f>IF((LEN($A24) &gt; 0),IF(ISERROR(VLOOKUP("*" &amp; $A24 &amp; "*",Classes!G$2:$J$120,4,FALSE)),"OFF",VLOOKUP("*" &amp; $A24 &amp; "*",Classes!G$2:$J$120,4,FALSE)),"")</f>
        <v>Project Runway</v>
      </c>
      <c r="E24" s="1" t="str">
        <f>IF((LEN($A24) &gt; 0),IF(ISERROR(VLOOKUP("*" &amp; $A24 &amp; "*",Classes!H$2:$J$120,3,FALSE)),"OFF",VLOOKUP("*" &amp; $A24 &amp; "*",Classes!H$2:$J$120,3,FALSE)),"")</f>
        <v>Riding</v>
      </c>
      <c r="F24" s="1" t="str">
        <f>IF((LEN($A24) &gt; 0),IF(ISERROR(VLOOKUP("*" &amp; $A24 &amp; "*",Classes!I$2:$J$120,2,FALSE)),"OFF",VLOOKUP("*" &amp; $A24 &amp; "*",Classes!I$2:$J$120,2,FALSE)),"")</f>
        <v>Riding</v>
      </c>
      <c r="G24" s="1" t="b">
        <f>IF(ISBLANK($A24),FALSE,IF(COUNTIF(Classes!E$2:E$120,"*" &amp; $A24 &amp; "*")&gt;1,TRUE,FALSE))</f>
        <v>0</v>
      </c>
      <c r="H24" s="1" t="b">
        <f>IF(ISBLANK($A24),FALSE,IF(COUNTIF(Classes!F$2:F$120,"*" &amp; $A24 &amp; "*")&gt;1,TRUE,FALSE))</f>
        <v>0</v>
      </c>
      <c r="I24" s="1" t="b">
        <f>IF(ISBLANK($A24),FALSE,IF(COUNTIF(Classes!G$2:G$120,"*" &amp; $A24 &amp; "*")&gt;1,TRUE,FALSE))</f>
        <v>0</v>
      </c>
      <c r="J24" s="1" t="b">
        <f>IF(ISBLANK($A24),FALSE,IF(COUNTIF(Classes!H$2:H$120,"*" &amp; $A24 &amp; "*")&gt;1,TRUE,FALSE))</f>
        <v>0</v>
      </c>
      <c r="K24" s="1" t="b">
        <f>IF(ISBLANK($A24),FALSE,IF(COUNTIF(Classes!I$2:I$120,"*" &amp; $A24 &amp; "*")&gt;1,TRUE,FALSE))</f>
        <v>0</v>
      </c>
      <c r="L24" s="8" t="str">
        <f>IF((LEN(A24) &gt; 0),CONCATENATE(Counselors!A24,",",Counselors!B24,",",Counselors!C24,",",B24,",",C24,",",D24,",",E24,",",F24),"")</f>
        <v>Gabby,Fryer,,OFF,Riding,Project Runway,Riding,Riding</v>
      </c>
    </row>
    <row r="25" spans="1:12" ht="25">
      <c r="A25" s="7" t="str">
        <f>Counselors!M25</f>
        <v>Geeta</v>
      </c>
      <c r="B25" s="1" t="str">
        <f>IF((LEN($A25) &gt; 0),IF(ISERROR(VLOOKUP("*" &amp; $A25 &amp; "*",Classes!E$2:$J$120,6,FALSE)),"OFF",VLOOKUP("*" &amp; $A25 &amp; "*",Classes!E$2:$J$120,6,FALSE)),"")</f>
        <v>Woodworking</v>
      </c>
      <c r="C25" s="1" t="str">
        <f>IF((LEN($A25) &gt; 0),IF(ISERROR(VLOOKUP("*" &amp; $A25 &amp; "*",Classes!F$2:$J$120,5,FALSE)),"OFF",VLOOKUP("*" &amp; $A25 &amp; "*",Classes!F$2:$J$120,5,FALSE)),"")</f>
        <v>Instr. Making</v>
      </c>
      <c r="D25" s="1" t="str">
        <f>IF((LEN($A25) &gt; 0),IF(ISERROR(VLOOKUP("*" &amp; $A25 &amp; "*",Classes!G$2:$J$120,4,FALSE)),"OFF",VLOOKUP("*" &amp; $A25 &amp; "*",Classes!G$2:$J$120,4,FALSE)),"")</f>
        <v>Photo HL</v>
      </c>
      <c r="E25" s="1" t="str">
        <f>IF((LEN($A25) &gt; 0),IF(ISERROR(VLOOKUP("*" &amp; $A25 &amp; "*",Classes!H$2:$J$120,3,FALSE)),"OFF",VLOOKUP("*" &amp; $A25 &amp; "*",Classes!H$2:$J$120,3,FALSE)),"")</f>
        <v>Glass Beads</v>
      </c>
      <c r="F25" s="1" t="str">
        <f>IF((LEN($A25) &gt; 0),IF(ISERROR(VLOOKUP("*" &amp; $A25 &amp; "*",Classes!I$2:$J$120,2,FALSE)),"OFF",VLOOKUP("*" &amp; $A25 &amp; "*",Classes!I$2:$J$120,2,FALSE)),"")</f>
        <v>OFF</v>
      </c>
      <c r="G25" s="1" t="b">
        <f>IF(ISBLANK($A25),FALSE,IF(COUNTIF(Classes!E$2:E$120,"*" &amp; $A25 &amp; "*")&gt;1,TRUE,FALSE))</f>
        <v>0</v>
      </c>
      <c r="H25" s="1" t="b">
        <f>IF(ISBLANK($A25),FALSE,IF(COUNTIF(Classes!F$2:F$120,"*" &amp; $A25 &amp; "*")&gt;1,TRUE,FALSE))</f>
        <v>0</v>
      </c>
      <c r="I25" s="1" t="b">
        <f>IF(ISBLANK($A25),FALSE,IF(COUNTIF(Classes!G$2:G$120,"*" &amp; $A25 &amp; "*")&gt;1,TRUE,FALSE))</f>
        <v>0</v>
      </c>
      <c r="J25" s="1" t="b">
        <f>IF(ISBLANK($A25),FALSE,IF(COUNTIF(Classes!H$2:H$120,"*" &amp; $A25 &amp; "*")&gt;1,TRUE,FALSE))</f>
        <v>0</v>
      </c>
      <c r="K25" s="1" t="b">
        <f>IF(ISBLANK($A25),FALSE,IF(COUNTIF(Classes!I$2:I$120,"*" &amp; $A25 &amp; "*")&gt;1,TRUE,FALSE))</f>
        <v>0</v>
      </c>
      <c r="L25" s="8" t="str">
        <f>IF((LEN(A25) &gt; 0),CONCATENATE(Counselors!A25,",",Counselors!B25,",",Counselors!C25,",",B25,",",C25,",",D25,",",E25,",",F25),"")</f>
        <v>Geeta,Talpade,,Woodworking,Instr. Making,Photo HL,Glass Beads,OFF</v>
      </c>
    </row>
    <row r="26" spans="1:12" ht="25">
      <c r="A26" s="7" t="str">
        <f>Counselors!M26</f>
        <v>GraceG</v>
      </c>
      <c r="B26" s="1" t="str">
        <f>IF((LEN($A26) &gt; 0),IF(ISERROR(VLOOKUP("*" &amp; $A26 &amp; "*",Classes!E$2:$J$120,6,FALSE)),"OFF",VLOOKUP("*" &amp; $A26 &amp; "*",Classes!E$2:$J$120,6,FALSE)),"")</f>
        <v>Riding</v>
      </c>
      <c r="C26" s="1" t="str">
        <f>IF((LEN($A26) &gt; 0),IF(ISERROR(VLOOKUP("*" &amp; $A26 &amp; "*",Classes!F$2:$J$120,5,FALSE)),"OFF",VLOOKUP("*" &amp; $A26 &amp; "*",Classes!F$2:$J$120,5,FALSE)),"")</f>
        <v>Riding</v>
      </c>
      <c r="D26" s="1" t="str">
        <f>IF((LEN($A26) &gt; 0),IF(ISERROR(VLOOKUP("*" &amp; $A26 &amp; "*",Classes!G$2:$J$120,4,FALSE)),"OFF",VLOOKUP("*" &amp; $A26 &amp; "*",Classes!G$2:$J$120,4,FALSE)),"")</f>
        <v>Mosaics</v>
      </c>
      <c r="E26" s="1" t="str">
        <f>IF((LEN($A26) &gt; 0),IF(ISERROR(VLOOKUP("*" &amp; $A26 &amp; "*",Classes!H$2:$J$120,3,FALSE)),"OFF",VLOOKUP("*" &amp; $A26 &amp; "*",Classes!H$2:$J$120,3,FALSE)),"")</f>
        <v>Tennis</v>
      </c>
      <c r="F26" s="1" t="str">
        <f>IF((LEN($A26) &gt; 0),IF(ISERROR(VLOOKUP("*" &amp; $A26 &amp; "*",Classes!I$2:$J$120,2,FALSE)),"OFF",VLOOKUP("*" &amp; $A26 &amp; "*",Classes!I$2:$J$120,2,FALSE)),"")</f>
        <v>OFF</v>
      </c>
      <c r="G26" s="1" t="b">
        <f>IF(ISBLANK($A26),FALSE,IF(COUNTIF(Classes!E$2:E$120,"*" &amp; $A26 &amp; "*")&gt;1,TRUE,FALSE))</f>
        <v>0</v>
      </c>
      <c r="H26" s="1" t="b">
        <f>IF(ISBLANK($A26),FALSE,IF(COUNTIF(Classes!F$2:F$120,"*" &amp; $A26 &amp; "*")&gt;1,TRUE,FALSE))</f>
        <v>0</v>
      </c>
      <c r="I26" s="1" t="b">
        <f>IF(ISBLANK($A26),FALSE,IF(COUNTIF(Classes!G$2:G$120,"*" &amp; $A26 &amp; "*")&gt;1,TRUE,FALSE))</f>
        <v>0</v>
      </c>
      <c r="J26" s="1" t="b">
        <f>IF(ISBLANK($A26),FALSE,IF(COUNTIF(Classes!H$2:H$120,"*" &amp; $A26 &amp; "*")&gt;1,TRUE,FALSE))</f>
        <v>0</v>
      </c>
      <c r="K26" s="1" t="b">
        <f>IF(ISBLANK($A26),FALSE,IF(COUNTIF(Classes!I$2:I$120,"*" &amp; $A26 &amp; "*")&gt;1,TRUE,FALSE))</f>
        <v>0</v>
      </c>
      <c r="L26" s="8" t="str">
        <f>IF((LEN(A26) &gt; 0),CONCATENATE(Counselors!A26,",",Counselors!B26,",",Counselors!C26,",",B26,",",C26,",",D26,",",E26,",",F26),"")</f>
        <v>Grace,Gilmour,,Riding,Riding,Mosaics,Tennis,OFF</v>
      </c>
    </row>
    <row r="27" spans="1:12" ht="25">
      <c r="A27" s="7" t="str">
        <f>Counselors!M27</f>
        <v>GraceB</v>
      </c>
      <c r="B27" s="1" t="str">
        <f>IF((LEN($A27) &gt; 0),IF(ISERROR(VLOOKUP("*" &amp; $A27 &amp; "*",Classes!E$2:$J$120,6,FALSE)),"OFF",VLOOKUP("*" &amp; $A27 &amp; "*",Classes!E$2:$J$120,6,FALSE)),"")</f>
        <v>Stained Glass a</v>
      </c>
      <c r="C27" s="1" t="str">
        <f>IF((LEN($A27) &gt; 0),IF(ISERROR(VLOOKUP("*" &amp; $A27 &amp; "*",Classes!F$2:$J$120,5,FALSE)),"OFF",VLOOKUP("*" &amp; $A27 &amp; "*",Classes!F$2:$J$120,5,FALSE)),"")</f>
        <v>Roadrunners</v>
      </c>
      <c r="D27" s="1" t="str">
        <f>IF((LEN($A27) &gt; 0),IF(ISERROR(VLOOKUP("*" &amp; $A27 &amp; "*",Classes!G$2:$J$120,4,FALSE)),"OFF",VLOOKUP("*" &amp; $A27 &amp; "*",Classes!G$2:$J$120,4,FALSE)),"")</f>
        <v>OFF</v>
      </c>
      <c r="E27" s="1" t="str">
        <f>IF((LEN($A27) &gt; 0),IF(ISERROR(VLOOKUP("*" &amp; $A27 &amp; "*",Classes!H$2:$J$120,3,FALSE)),"OFF",VLOOKUP("*" &amp; $A27 &amp; "*",Classes!H$2:$J$120,3,FALSE)),"")</f>
        <v>Aquatics</v>
      </c>
      <c r="F27" s="1" t="str">
        <f>IF((LEN($A27) &gt; 0),IF(ISERROR(VLOOKUP("*" &amp; $A27 &amp; "*",Classes!I$2:$J$120,2,FALSE)),"OFF",VLOOKUP("*" &amp; $A27 &amp; "*",Classes!I$2:$J$120,2,FALSE)),"")</f>
        <v>IG</v>
      </c>
      <c r="G27" s="1" t="b">
        <f>IF(ISBLANK($A27),FALSE,IF(COUNTIF(Classes!E$2:E$120,"*" &amp; $A27 &amp; "*")&gt;1,TRUE,FALSE))</f>
        <v>0</v>
      </c>
      <c r="H27" s="1" t="b">
        <f>IF(ISBLANK($A27),FALSE,IF(COUNTIF(Classes!F$2:F$120,"*" &amp; $A27 &amp; "*")&gt;1,TRUE,FALSE))</f>
        <v>0</v>
      </c>
      <c r="I27" s="1" t="b">
        <f>IF(ISBLANK($A27),FALSE,IF(COUNTIF(Classes!G$2:G$120,"*" &amp; $A27 &amp; "*")&gt;1,TRUE,FALSE))</f>
        <v>0</v>
      </c>
      <c r="J27" s="1" t="b">
        <f>IF(ISBLANK($A27),FALSE,IF(COUNTIF(Classes!H$2:H$120,"*" &amp; $A27 &amp; "*")&gt;1,TRUE,FALSE))</f>
        <v>0</v>
      </c>
      <c r="K27" s="1" t="b">
        <f>IF(ISBLANK($A27),FALSE,IF(COUNTIF(Classes!I$2:I$120,"*" &amp; $A27 &amp; "*")&gt;1,TRUE,FALSE))</f>
        <v>0</v>
      </c>
      <c r="L27" s="8" t="str">
        <f>IF((LEN(A27) &gt; 0),CONCATENATE(Counselors!A27,",",Counselors!B27,",",Counselors!C27,",",B27,",",C27,",",D27,",",E27,",",F27),"")</f>
        <v>Grace ,Booth,,Stained Glass a,Roadrunners,OFF,Aquatics,IG</v>
      </c>
    </row>
    <row r="28" spans="1:12" ht="25">
      <c r="A28" s="7" t="str">
        <f>Counselors!M28</f>
        <v>GraceP</v>
      </c>
      <c r="B28" s="1" t="str">
        <f>IF((LEN($A28) &gt; 0),IF(ISERROR(VLOOKUP("*" &amp; $A28 &amp; "*",Classes!E$2:$J$120,6,FALSE)),"OFF",VLOOKUP("*" &amp; $A28 &amp; "*",Classes!E$2:$J$120,6,FALSE)),"")</f>
        <v>Alive</v>
      </c>
      <c r="C28" s="1" t="str">
        <f>IF((LEN($A28) &gt; 0),IF(ISERROR(VLOOKUP("*" &amp; $A28 &amp; "*",Classes!F$2:$J$120,5,FALSE)),"OFF",VLOOKUP("*" &amp; $A28 &amp; "*",Classes!F$2:$J$120,5,FALSE)),"")</f>
        <v>Shakespeare</v>
      </c>
      <c r="D28" s="1" t="str">
        <f>IF((LEN($A28) &gt; 0),IF(ISERROR(VLOOKUP("*" &amp; $A28 &amp; "*",Classes!G$2:$J$120,4,FALSE)),"OFF",VLOOKUP("*" &amp; $A28 &amp; "*",Classes!G$2:$J$120,4,FALSE)),"")</f>
        <v>Alive</v>
      </c>
      <c r="E28" s="1" t="str">
        <f>IF((LEN($A28) &gt; 0),IF(ISERROR(VLOOKUP("*" &amp; $A28 &amp; "*",Classes!H$2:$J$120,3,FALSE)),"OFF",VLOOKUP("*" &amp; $A28 &amp; "*",Classes!H$2:$J$120,3,FALSE)),"")</f>
        <v>Choreography</v>
      </c>
      <c r="F28" s="1" t="str">
        <f>IF((LEN($A28) &gt; 0),IF(ISERROR(VLOOKUP("*" &amp; $A28 &amp; "*",Classes!I$2:$J$120,2,FALSE)),"OFF",VLOOKUP("*" &amp; $A28 &amp; "*",Classes!I$2:$J$120,2,FALSE)),"")</f>
        <v>OFF</v>
      </c>
      <c r="G28" s="1" t="b">
        <f>IF(ISBLANK($A28),FALSE,IF(COUNTIF(Classes!E$2:E$120,"*" &amp; $A28 &amp; "*")&gt;1,TRUE,FALSE))</f>
        <v>0</v>
      </c>
      <c r="H28" s="1" t="b">
        <f>IF(ISBLANK($A28),FALSE,IF(COUNTIF(Classes!F$2:F$120,"*" &amp; $A28 &amp; "*")&gt;1,TRUE,FALSE))</f>
        <v>0</v>
      </c>
      <c r="I28" s="1" t="b">
        <f>IF(ISBLANK($A28),FALSE,IF(COUNTIF(Classes!G$2:G$120,"*" &amp; $A28 &amp; "*")&gt;1,TRUE,FALSE))</f>
        <v>0</v>
      </c>
      <c r="J28" s="1" t="b">
        <f>IF(ISBLANK($A28),FALSE,IF(COUNTIF(Classes!H$2:H$120,"*" &amp; $A28 &amp; "*")&gt;1,TRUE,FALSE))</f>
        <v>0</v>
      </c>
      <c r="K28" s="1" t="b">
        <f>IF(ISBLANK($A28),FALSE,IF(COUNTIF(Classes!I$2:I$120,"*" &amp; $A28 &amp; "*")&gt;1,TRUE,FALSE))</f>
        <v>0</v>
      </c>
      <c r="L28" s="8" t="str">
        <f>IF((LEN(A28) &gt; 0),CONCATENATE(Counselors!A28,",",Counselors!B28,",",Counselors!C28,",",B28,",",C28,",",D28,",",E28,",",F28),"")</f>
        <v>Grace ,Phelan,,Alive,Shakespeare,Alive,Choreography,OFF</v>
      </c>
    </row>
    <row r="29" spans="1:12" ht="25">
      <c r="A29" s="7" t="str">
        <f>Counselors!M29</f>
        <v>HannahO</v>
      </c>
      <c r="B29" s="1" t="str">
        <f>IF((LEN($A29) &gt; 0),IF(ISERROR(VLOOKUP("*" &amp; $A29 &amp; "*",Classes!E$2:$J$120,6,FALSE)),"OFF",VLOOKUP("*" &amp; $A29 &amp; "*",Classes!E$2:$J$120,6,FALSE)),"")</f>
        <v>OFF</v>
      </c>
      <c r="C29" s="1" t="str">
        <f>IF((LEN($A29) &gt; 0),IF(ISERROR(VLOOKUP("*" &amp; $A29 &amp; "*",Classes!F$2:$J$120,5,FALSE)),"OFF",VLOOKUP("*" &amp; $A29 &amp; "*",Classes!F$2:$J$120,5,FALSE)),"")</f>
        <v>Cheer/Tumbling</v>
      </c>
      <c r="D29" s="1" t="str">
        <f>IF((LEN($A29) &gt; 0),IF(ISERROR(VLOOKUP("*" &amp; $A29 &amp; "*",Classes!G$2:$J$120,4,FALSE)),"OFF",VLOOKUP("*" &amp; $A29 &amp; "*",Classes!G$2:$J$120,4,FALSE)),"")</f>
        <v>Hip Hop</v>
      </c>
      <c r="E29" s="1" t="str">
        <f>IF((LEN($A29) &gt; 0),IF(ISERROR(VLOOKUP("*" &amp; $A29 &amp; "*",Classes!H$2:$J$120,3,FALSE)),"OFF",VLOOKUP("*" &amp; $A29 &amp; "*",Classes!H$2:$J$120,3,FALSE)),"")</f>
        <v>Modern</v>
      </c>
      <c r="F29" s="1" t="str">
        <f>IF((LEN($A29) &gt; 0),IF(ISERROR(VLOOKUP("*" &amp; $A29 &amp; "*",Classes!I$2:$J$120,2,FALSE)),"OFF",VLOOKUP("*" &amp; $A29 &amp; "*",Classes!I$2:$J$120,2,FALSE)),"")</f>
        <v>Camp Store</v>
      </c>
      <c r="G29" s="1" t="b">
        <f>IF(ISBLANK($A29),FALSE,IF(COUNTIF(Classes!E$2:E$120,"*" &amp; $A29 &amp; "*")&gt;1,TRUE,FALSE))</f>
        <v>0</v>
      </c>
      <c r="H29" s="1" t="b">
        <f>IF(ISBLANK($A29),FALSE,IF(COUNTIF(Classes!F$2:F$120,"*" &amp; $A29 &amp; "*")&gt;1,TRUE,FALSE))</f>
        <v>0</v>
      </c>
      <c r="I29" s="1" t="b">
        <f>IF(ISBLANK($A29),FALSE,IF(COUNTIF(Classes!G$2:G$120,"*" &amp; $A29 &amp; "*")&gt;1,TRUE,FALSE))</f>
        <v>0</v>
      </c>
      <c r="J29" s="1" t="b">
        <f>IF(ISBLANK($A29),FALSE,IF(COUNTIF(Classes!H$2:H$120,"*" &amp; $A29 &amp; "*")&gt;1,TRUE,FALSE))</f>
        <v>0</v>
      </c>
      <c r="K29" s="1" t="b">
        <f>IF(ISBLANK($A29),FALSE,IF(COUNTIF(Classes!I$2:I$120,"*" &amp; $A29 &amp; "*")&gt;1,TRUE,FALSE))</f>
        <v>0</v>
      </c>
      <c r="L29" s="8" t="str">
        <f>IF((LEN(A29) &gt; 0),CONCATENATE(Counselors!A29,",",Counselors!B29,",",Counselors!C29,",",B29,",",C29,",",D29,",",E29,",",F29),"")</f>
        <v>Hannah,Orenstein,,OFF,Cheer/Tumbling,Hip Hop,Modern,Camp Store</v>
      </c>
    </row>
    <row r="30" spans="1:12" ht="25">
      <c r="A30" s="7" t="str">
        <f>Counselors!M30</f>
        <v>HannahM</v>
      </c>
      <c r="B30" s="1" t="str">
        <f>IF((LEN($A30) &gt; 0),IF(ISERROR(VLOOKUP("*" &amp; $A30 &amp; "*",Classes!E$2:$J$120,6,FALSE)),"OFF",VLOOKUP("*" &amp; $A30 &amp; "*",Classes!E$2:$J$120,6,FALSE)),"")</f>
        <v>Collage Making</v>
      </c>
      <c r="C30" s="1" t="str">
        <f>IF((LEN($A30) &gt; 0),IF(ISERROR(VLOOKUP("*" &amp; $A30 &amp; "*",Classes!F$2:$J$120,5,FALSE)),"OFF",VLOOKUP("*" &amp; $A30 &amp; "*",Classes!F$2:$J$120,5,FALSE)),"")</f>
        <v>Aquatics</v>
      </c>
      <c r="D30" s="1" t="str">
        <f>IF((LEN($A30) &gt; 0),IF(ISERROR(VLOOKUP("*" &amp; $A30 &amp; "*",Classes!G$2:$J$120,4,FALSE)),"OFF",VLOOKUP("*" &amp; $A30 &amp; "*",Classes!G$2:$J$120,4,FALSE)),"")</f>
        <v>Instr. Making</v>
      </c>
      <c r="E30" s="1" t="str">
        <f>IF((LEN($A30) &gt; 0),IF(ISERROR(VLOOKUP("*" &amp; $A30 &amp; "*",Classes!H$2:$J$120,3,FALSE)),"OFF",VLOOKUP("*" &amp; $A30 &amp; "*",Classes!H$2:$J$120,3,FALSE)),"")</f>
        <v>Aquatics</v>
      </c>
      <c r="F30" s="1" t="str">
        <f>IF((LEN($A30) &gt; 0),IF(ISERROR(VLOOKUP("*" &amp; $A30 &amp; "*",Classes!I$2:$J$120,2,FALSE)),"OFF",VLOOKUP("*" &amp; $A30 &amp; "*",Classes!I$2:$J$120,2,FALSE)),"")</f>
        <v>OFF</v>
      </c>
      <c r="G30" s="1" t="b">
        <f>IF(ISBLANK($A30),FALSE,IF(COUNTIF(Classes!E$2:E$120,"*" &amp; $A30 &amp; "*")&gt;1,TRUE,FALSE))</f>
        <v>0</v>
      </c>
      <c r="H30" s="1" t="b">
        <f>IF(ISBLANK($A30),FALSE,IF(COUNTIF(Classes!F$2:F$120,"*" &amp; $A30 &amp; "*")&gt;1,TRUE,FALSE))</f>
        <v>0</v>
      </c>
      <c r="I30" s="1" t="b">
        <f>IF(ISBLANK($A30),FALSE,IF(COUNTIF(Classes!G$2:G$120,"*" &amp; $A30 &amp; "*")&gt;1,TRUE,FALSE))</f>
        <v>0</v>
      </c>
      <c r="J30" s="1" t="b">
        <f>IF(ISBLANK($A30),FALSE,IF(COUNTIF(Classes!H$2:H$120,"*" &amp; $A30 &amp; "*")&gt;1,TRUE,FALSE))</f>
        <v>0</v>
      </c>
      <c r="K30" s="1" t="b">
        <f>IF(ISBLANK($A30),FALSE,IF(COUNTIF(Classes!I$2:I$120,"*" &amp; $A30 &amp; "*")&gt;1,TRUE,FALSE))</f>
        <v>0</v>
      </c>
      <c r="L30" s="8" t="str">
        <f>IF((LEN(A30) &gt; 0),CONCATENATE(Counselors!A30,",",Counselors!B30,",",Counselors!C30,",",B30,",",C30,",",D30,",",E30,",",F30),"")</f>
        <v>Hannah,Mackaness,,Collage Making,Aquatics,Instr. Making,Aquatics,OFF</v>
      </c>
    </row>
    <row r="31" spans="1:12" ht="25">
      <c r="A31" s="7" t="str">
        <f>Counselors!M31</f>
        <v>HannahB</v>
      </c>
      <c r="B31" s="1" t="str">
        <f>IF((LEN($A31) &gt; 0),IF(ISERROR(VLOOKUP("*" &amp; $A31 &amp; "*",Classes!E$2:$J$120,6,FALSE)),"OFF",VLOOKUP("*" &amp; $A31 &amp; "*",Classes!E$2:$J$120,6,FALSE)),"")</f>
        <v>Riding</v>
      </c>
      <c r="C31" s="1" t="str">
        <f>IF((LEN($A31) &gt; 0),IF(ISERROR(VLOOKUP("*" &amp; $A31 &amp; "*",Classes!F$2:$J$120,5,FALSE)),"OFF",VLOOKUP("*" &amp; $A31 &amp; "*",Classes!F$2:$J$120,5,FALSE)),"")</f>
        <v>Aquatics</v>
      </c>
      <c r="D31" s="1" t="str">
        <f>IF((LEN($A31) &gt; 0),IF(ISERROR(VLOOKUP("*" &amp; $A31 &amp; "*",Classes!G$2:$J$120,4,FALSE)),"OFF",VLOOKUP("*" &amp; $A31 &amp; "*",Classes!G$2:$J$120,4,FALSE)),"")</f>
        <v>Shift Head</v>
      </c>
      <c r="E31" s="1" t="str">
        <f>IF((LEN($A31) &gt; 0),IF(ISERROR(VLOOKUP("*" &amp; $A31 &amp; "*",Classes!H$2:$J$120,3,FALSE)),"OFF",VLOOKUP("*" &amp; $A31 &amp; "*",Classes!H$2:$J$120,3,FALSE)),"")</f>
        <v>OFF</v>
      </c>
      <c r="F31" s="1" t="str">
        <f>IF((LEN($A31) &gt; 0),IF(ISERROR(VLOOKUP("*" &amp; $A31 &amp; "*",Classes!I$2:$J$120,2,FALSE)),"OFF",VLOOKUP("*" &amp; $A31 &amp; "*",Classes!I$2:$J$120,2,FALSE)),"")</f>
        <v>Shift Head</v>
      </c>
      <c r="G31" s="1" t="b">
        <f>IF(ISBLANK($A31),FALSE,IF(COUNTIF(Classes!E$2:E$120,"*" &amp; $A31 &amp; "*")&gt;1,TRUE,FALSE))</f>
        <v>0</v>
      </c>
      <c r="H31" s="1" t="b">
        <f>IF(ISBLANK($A31),FALSE,IF(COUNTIF(Classes!F$2:F$120,"*" &amp; $A31 &amp; "*")&gt;1,TRUE,FALSE))</f>
        <v>0</v>
      </c>
      <c r="I31" s="1" t="b">
        <f>IF(ISBLANK($A31),FALSE,IF(COUNTIF(Classes!G$2:G$120,"*" &amp; $A31 &amp; "*")&gt;1,TRUE,FALSE))</f>
        <v>0</v>
      </c>
      <c r="J31" s="1" t="b">
        <f>IF(ISBLANK($A31),FALSE,IF(COUNTIF(Classes!H$2:H$120,"*" &amp; $A31 &amp; "*")&gt;1,TRUE,FALSE))</f>
        <v>0</v>
      </c>
      <c r="K31" s="1" t="b">
        <f>IF(ISBLANK($A31),FALSE,IF(COUNTIF(Classes!I$2:I$120,"*" &amp; $A31 &amp; "*")&gt;1,TRUE,FALSE))</f>
        <v>0</v>
      </c>
      <c r="L31" s="8" t="str">
        <f>IF((LEN(A31) &gt; 0),CONCATENATE(Counselors!A31,",",Counselors!B31,",",Counselors!C31,",",B31,",",C31,",",D31,",",E31,",",F31),"")</f>
        <v>Hannah ,Brehaut,,Riding,Aquatics,Shift Head,OFF,Shift Head</v>
      </c>
    </row>
    <row r="32" spans="1:12" ht="25">
      <c r="A32" s="7" t="str">
        <f>Counselors!M32</f>
        <v>Hanum</v>
      </c>
      <c r="B32" s="1" t="str">
        <f>IF((LEN($A32) &gt; 0),IF(ISERROR(VLOOKUP("*" &amp; $A32 &amp; "*",Classes!E$2:$J$120,6,FALSE)),"OFF",VLOOKUP("*" &amp; $A32 &amp; "*",Classes!E$2:$J$120,6,FALSE)),"")</f>
        <v>Cooking</v>
      </c>
      <c r="C32" s="1" t="str">
        <f>IF((LEN($A32) &gt; 0),IF(ISERROR(VLOOKUP("*" &amp; $A32 &amp; "*",Classes!F$2:$J$120,5,FALSE)),"OFF",VLOOKUP("*" &amp; $A32 &amp; "*",Classes!F$2:$J$120,5,FALSE)),"")</f>
        <v>Fusing</v>
      </c>
      <c r="D32" s="1" t="str">
        <f>IF((LEN($A32) &gt; 0),IF(ISERROR(VLOOKUP("*" &amp; $A32 &amp; "*",Classes!G$2:$J$120,4,FALSE)),"OFF",VLOOKUP("*" &amp; $A32 &amp; "*",Classes!G$2:$J$120,4,FALSE)),"")</f>
        <v>OFF</v>
      </c>
      <c r="E32" s="1" t="str">
        <f>IF((LEN($A32) &gt; 0),IF(ISERROR(VLOOKUP("*" &amp; $A32 &amp; "*",Classes!H$2:$J$120,3,FALSE)),"OFF",VLOOKUP("*" &amp; $A32 &amp; "*",Classes!H$2:$J$120,3,FALSE)),"")</f>
        <v>Riding</v>
      </c>
      <c r="F32" s="1" t="str">
        <f>IF((LEN($A32) &gt; 0),IF(ISERROR(VLOOKUP("*" &amp; $A32 &amp; "*",Classes!I$2:$J$120,2,FALSE)),"OFF",VLOOKUP("*" &amp; $A32 &amp; "*",Classes!I$2:$J$120,2,FALSE)),"")</f>
        <v>Riding</v>
      </c>
      <c r="G32" s="1" t="b">
        <f>IF(ISBLANK($A32),FALSE,IF(COUNTIF(Classes!E$2:E$120,"*" &amp; $A32 &amp; "*")&gt;1,TRUE,FALSE))</f>
        <v>0</v>
      </c>
      <c r="H32" s="1" t="b">
        <f>IF(ISBLANK($A32),FALSE,IF(COUNTIF(Classes!F$2:F$120,"*" &amp; $A32 &amp; "*")&gt;1,TRUE,FALSE))</f>
        <v>0</v>
      </c>
      <c r="I32" s="1" t="b">
        <f>IF(ISBLANK($A32),FALSE,IF(COUNTIF(Classes!G$2:G$120,"*" &amp; $A32 &amp; "*")&gt;1,TRUE,FALSE))</f>
        <v>0</v>
      </c>
      <c r="J32" s="1" t="b">
        <f>IF(ISBLANK($A32),FALSE,IF(COUNTIF(Classes!H$2:H$120,"*" &amp; $A32 &amp; "*")&gt;1,TRUE,FALSE))</f>
        <v>0</v>
      </c>
      <c r="K32" s="1" t="b">
        <f>IF(ISBLANK($A32),FALSE,IF(COUNTIF(Classes!I$2:I$120,"*" &amp; $A32 &amp; "*")&gt;1,TRUE,FALSE))</f>
        <v>0</v>
      </c>
      <c r="L32" s="8" t="str">
        <f>IF((LEN(A32) &gt; 0),CONCATENATE(Counselors!A32,",",Counselors!B32,",",Counselors!C32,",",B32,",",C32,",",D32,",",E32,",",F32),"")</f>
        <v>Hanum,wensil- strow,,Cooking,Fusing,OFF,Riding,Riding</v>
      </c>
    </row>
    <row r="33" spans="1:12" ht="25">
      <c r="A33" s="7" t="str">
        <f>Counselors!M33</f>
        <v>Heather</v>
      </c>
      <c r="B33" s="1" t="str">
        <f>IF((LEN($A33) &gt; 0),IF(ISERROR(VLOOKUP("*" &amp; $A33 &amp; "*",Classes!E$2:$J$120,6,FALSE)),"OFF",VLOOKUP("*" &amp; $A33 &amp; "*",Classes!E$2:$J$120,6,FALSE)),"")</f>
        <v>Animal Care</v>
      </c>
      <c r="C33" s="1" t="str">
        <f>IF((LEN($A33) &gt; 0),IF(ISERROR(VLOOKUP("*" &amp; $A33 &amp; "*",Classes!F$2:$J$120,5,FALSE)),"OFF",VLOOKUP("*" &amp; $A33 &amp; "*",Classes!F$2:$J$120,5,FALSE)),"")</f>
        <v>Animal Care</v>
      </c>
      <c r="D33" s="1" t="str">
        <f>IF((LEN($A33) &gt; 0),IF(ISERROR(VLOOKUP("*" &amp; $A33 &amp; "*",Classes!G$2:$J$120,4,FALSE)),"OFF",VLOOKUP("*" &amp; $A33 &amp; "*",Classes!G$2:$J$120,4,FALSE)),"")</f>
        <v>Animal Care</v>
      </c>
      <c r="E33" s="1" t="str">
        <f>IF((LEN($A33) &gt; 0),IF(ISERROR(VLOOKUP("*" &amp; $A33 &amp; "*",Classes!H$2:$J$120,3,FALSE)),"OFF",VLOOKUP("*" &amp; $A33 &amp; "*",Classes!H$2:$J$120,3,FALSE)),"")</f>
        <v>Planning</v>
      </c>
      <c r="F33" s="1" t="str">
        <f>IF((LEN($A33) &gt; 0),IF(ISERROR(VLOOKUP("*" &amp; $A33 &amp; "*",Classes!I$2:$J$120,2,FALSE)),"OFF",VLOOKUP("*" &amp; $A33 &amp; "*",Classes!I$2:$J$120,2,FALSE)),"")</f>
        <v>OFF</v>
      </c>
      <c r="G33" s="1" t="b">
        <f>IF(ISBLANK($A33),FALSE,IF(COUNTIF(Classes!E$2:E$120,"*" &amp; $A33 &amp; "*")&gt;1,TRUE,FALSE))</f>
        <v>0</v>
      </c>
      <c r="H33" s="1" t="b">
        <f>IF(ISBLANK($A33),FALSE,IF(COUNTIF(Classes!F$2:F$120,"*" &amp; $A33 &amp; "*")&gt;1,TRUE,FALSE))</f>
        <v>0</v>
      </c>
      <c r="I33" s="1" t="b">
        <f>IF(ISBLANK($A33),FALSE,IF(COUNTIF(Classes!G$2:G$120,"*" &amp; $A33 &amp; "*")&gt;1,TRUE,FALSE))</f>
        <v>0</v>
      </c>
      <c r="J33" s="1" t="b">
        <f>IF(ISBLANK($A33),FALSE,IF(COUNTIF(Classes!H$2:H$120,"*" &amp; $A33 &amp; "*")&gt;1,TRUE,FALSE))</f>
        <v>0</v>
      </c>
      <c r="K33" s="1" t="b">
        <f>IF(ISBLANK($A33),FALSE,IF(COUNTIF(Classes!I$2:I$120,"*" &amp; $A33 &amp; "*")&gt;1,TRUE,FALSE))</f>
        <v>0</v>
      </c>
      <c r="L33" s="8" t="str">
        <f>IF((LEN(A33) &gt; 0),CONCATENATE(Counselors!A33,",",Counselors!B33,",",Counselors!C33,",",B33,",",C33,",",D33,",",E33,",",F33),"")</f>
        <v>Heather,Fraser,,Animal Care,Animal Care,Animal Care,Planning,OFF</v>
      </c>
    </row>
    <row r="34" spans="1:12" ht="25">
      <c r="A34" s="7" t="str">
        <f>Counselors!M34</f>
        <v>Hilary</v>
      </c>
      <c r="B34" s="1" t="str">
        <f>IF((LEN($A34) &gt; 0),IF(ISERROR(VLOOKUP("*" &amp; $A34 &amp; "*",Classes!E$2:$J$120,6,FALSE)),"OFF",VLOOKUP("*" &amp; $A34 &amp; "*",Classes!E$2:$J$120,6,FALSE)),"")</f>
        <v>Photo HL</v>
      </c>
      <c r="C34" s="1" t="str">
        <f>IF((LEN($A34) &gt; 0),IF(ISERROR(VLOOKUP("*" &amp; $A34 &amp; "*",Classes!F$2:$J$120,5,FALSE)),"OFF",VLOOKUP("*" &amp; $A34 &amp; "*",Classes!F$2:$J$120,5,FALSE)),"")</f>
        <v>Planning</v>
      </c>
      <c r="D34" s="1" t="str">
        <f>IF((LEN($A34) &gt; 0),IF(ISERROR(VLOOKUP("*" &amp; $A34 &amp; "*",Classes!G$2:$J$120,4,FALSE)),"OFF",VLOOKUP("*" &amp; $A34 &amp; "*",Classes!G$2:$J$120,4,FALSE)),"")</f>
        <v>Glass Beads</v>
      </c>
      <c r="E34" s="1" t="str">
        <f>IF((LEN($A34) &gt; 0),IF(ISERROR(VLOOKUP("*" &amp; $A34 &amp; "*",Classes!H$2:$J$120,3,FALSE)),"OFF",VLOOKUP("*" &amp; $A34 &amp; "*",Classes!H$2:$J$120,3,FALSE)),"")</f>
        <v>Glass Chimes</v>
      </c>
      <c r="F34" s="1" t="str">
        <f>IF((LEN($A34) &gt; 0),IF(ISERROR(VLOOKUP("*" &amp; $A34 &amp; "*",Classes!I$2:$J$120,2,FALSE)),"OFF",VLOOKUP("*" &amp; $A34 &amp; "*",Classes!I$2:$J$120,2,FALSE)),"")</f>
        <v>OFF</v>
      </c>
      <c r="G34" s="1" t="b">
        <f>IF(ISBLANK($A34),FALSE,IF(COUNTIF(Classes!E$2:E$120,"*" &amp; $A34 &amp; "*")&gt;1,TRUE,FALSE))</f>
        <v>0</v>
      </c>
      <c r="H34" s="1" t="b">
        <f>IF(ISBLANK($A34),FALSE,IF(COUNTIF(Classes!F$2:F$120,"*" &amp; $A34 &amp; "*")&gt;1,TRUE,FALSE))</f>
        <v>0</v>
      </c>
      <c r="I34" s="1" t="b">
        <f>IF(ISBLANK($A34),FALSE,IF(COUNTIF(Classes!G$2:G$120,"*" &amp; $A34 &amp; "*")&gt;1,TRUE,FALSE))</f>
        <v>0</v>
      </c>
      <c r="J34" s="1" t="b">
        <f>IF(ISBLANK($A34),FALSE,IF(COUNTIF(Classes!H$2:H$120,"*" &amp; $A34 &amp; "*")&gt;1,TRUE,FALSE))</f>
        <v>0</v>
      </c>
      <c r="K34" s="1" t="b">
        <f>IF(ISBLANK($A34),FALSE,IF(COUNTIF(Classes!I$2:I$120,"*" &amp; $A34 &amp; "*")&gt;1,TRUE,FALSE))</f>
        <v>0</v>
      </c>
      <c r="L34" s="8" t="str">
        <f>IF((LEN(A34) &gt; 0),CONCATENATE(Counselors!A34,",",Counselors!B34,",",Counselors!C34,",",B34,",",C34,",",D34,",",E34,",",F34),"")</f>
        <v>Hilary,Nigrosh,,Photo HL,Planning,Glass Beads,Glass Chimes,OFF</v>
      </c>
    </row>
    <row r="35" spans="1:12" ht="25">
      <c r="A35" s="7" t="str">
        <f>Counselors!M35</f>
        <v>Jack</v>
      </c>
      <c r="B35" s="1" t="str">
        <f>IF((LEN($A35) &gt; 0),IF(ISERROR(VLOOKUP("*" &amp; $A35 &amp; "*",Classes!E$2:$J$120,6,FALSE)),"OFF",VLOOKUP("*" &amp; $A35 &amp; "*",Classes!E$2:$J$120,6,FALSE)),"")</f>
        <v>Glass Chimes</v>
      </c>
      <c r="C35" s="1" t="str">
        <f>IF((LEN($A35) &gt; 0),IF(ISERROR(VLOOKUP("*" &amp; $A35 &amp; "*",Classes!F$2:$J$120,5,FALSE)),"OFF",VLOOKUP("*" &amp; $A35 &amp; "*",Classes!F$2:$J$120,5,FALSE)),"")</f>
        <v>OFF</v>
      </c>
      <c r="D35" s="1" t="str">
        <f>IF((LEN($A35) &gt; 0),IF(ISERROR(VLOOKUP("*" &amp; $A35 &amp; "*",Classes!G$2:$J$120,4,FALSE)),"OFF",VLOOKUP("*" &amp; $A35 &amp; "*",Classes!G$2:$J$120,4,FALSE)),"")</f>
        <v>Pottery</v>
      </c>
      <c r="E35" s="1" t="str">
        <f>IF((LEN($A35) &gt; 0),IF(ISERROR(VLOOKUP("*" &amp; $A35 &amp; "*",Classes!H$2:$J$120,3,FALSE)),"OFF",VLOOKUP("*" &amp; $A35 &amp; "*",Classes!H$2:$J$120,3,FALSE)),"")</f>
        <v>Puppet/Mask Making</v>
      </c>
      <c r="F35" s="1" t="str">
        <f>IF((LEN($A35) &gt; 0),IF(ISERROR(VLOOKUP("*" &amp; $A35 &amp; "*",Classes!I$2:$J$120,2,FALSE)),"OFF",VLOOKUP("*" &amp; $A35 &amp; "*",Classes!I$2:$J$120,2,FALSE)),"")</f>
        <v>Glass Beads</v>
      </c>
      <c r="G35" s="1" t="b">
        <f>IF(ISBLANK($A35),FALSE,IF(COUNTIF(Classes!E$2:E$120,"*" &amp; $A35 &amp; "*")&gt;1,TRUE,FALSE))</f>
        <v>0</v>
      </c>
      <c r="H35" s="1" t="b">
        <f>IF(ISBLANK($A35),FALSE,IF(COUNTIF(Classes!F$2:F$120,"*" &amp; $A35 &amp; "*")&gt;1,TRUE,FALSE))</f>
        <v>0</v>
      </c>
      <c r="I35" s="1" t="b">
        <f>IF(ISBLANK($A35),FALSE,IF(COUNTIF(Classes!G$2:G$120,"*" &amp; $A35 &amp; "*")&gt;1,TRUE,FALSE))</f>
        <v>0</v>
      </c>
      <c r="J35" s="1" t="b">
        <f>IF(ISBLANK($A35),FALSE,IF(COUNTIF(Classes!H$2:H$120,"*" &amp; $A35 &amp; "*")&gt;1,TRUE,FALSE))</f>
        <v>0</v>
      </c>
      <c r="K35" s="1" t="b">
        <f>IF(ISBLANK($A35),FALSE,IF(COUNTIF(Classes!I$2:I$120,"*" &amp; $A35 &amp; "*")&gt;1,TRUE,FALSE))</f>
        <v>0</v>
      </c>
      <c r="L35" s="8" t="str">
        <f>IF((LEN(A35) &gt; 0),CONCATENATE(Counselors!A35,",",Counselors!B35,",",Counselors!C35,",",B35,",",C35,",",D35,",",E35,",",F35),"")</f>
        <v>Jack,Mullikin,,Glass Chimes,OFF,Pottery,Puppet/Mask Making,Glass Beads</v>
      </c>
    </row>
    <row r="36" spans="1:12" ht="25">
      <c r="A36" s="7" t="str">
        <f>Counselors!M36</f>
        <v>Jake</v>
      </c>
      <c r="B36" s="1" t="str">
        <f>IF((LEN($A36) &gt; 0),IF(ISERROR(VLOOKUP("*" &amp; $A36 &amp; "*",Classes!E$2:$J$120,6,FALSE)),"OFF",VLOOKUP("*" &amp; $A36 &amp; "*",Classes!E$2:$J$120,6,FALSE)),"")</f>
        <v>Planning</v>
      </c>
      <c r="C36" s="1" t="str">
        <f>IF((LEN($A36) &gt; 0),IF(ISERROR(VLOOKUP("*" &amp; $A36 &amp; "*",Classes!F$2:$J$120,5,FALSE)),"OFF",VLOOKUP("*" &amp; $A36 &amp; "*",Classes!F$2:$J$120,5,FALSE)),"")</f>
        <v>OFF</v>
      </c>
      <c r="D36" s="1" t="str">
        <f>IF((LEN($A36) &gt; 0),IF(ISERROR(VLOOKUP("*" &amp; $A36 &amp; "*",Classes!G$2:$J$120,4,FALSE)),"OFF",VLOOKUP("*" &amp; $A36 &amp; "*",Classes!G$2:$J$120,4,FALSE)),"")</f>
        <v>Shift Head</v>
      </c>
      <c r="E36" s="1" t="str">
        <f>IF((LEN($A36) &gt; 0),IF(ISERROR(VLOOKUP("*" &amp; $A36 &amp; "*",Classes!H$2:$J$120,3,FALSE)),"OFF",VLOOKUP("*" &amp; $A36 &amp; "*",Classes!H$2:$J$120,3,FALSE)),"")</f>
        <v>Video</v>
      </c>
      <c r="F36" s="1" t="str">
        <f>IF((LEN($A36) &gt; 0),IF(ISERROR(VLOOKUP("*" &amp; $A36 &amp; "*",Classes!I$2:$J$120,2,FALSE)),"OFF",VLOOKUP("*" &amp; $A36 &amp; "*",Classes!I$2:$J$120,2,FALSE)),"")</f>
        <v>Shift Head</v>
      </c>
      <c r="G36" s="1" t="b">
        <f>IF(ISBLANK($A36),FALSE,IF(COUNTIF(Classes!E$2:E$120,"*" &amp; $A36 &amp; "*")&gt;1,TRUE,FALSE))</f>
        <v>0</v>
      </c>
      <c r="H36" s="1" t="b">
        <f>IF(ISBLANK($A36),FALSE,IF(COUNTIF(Classes!F$2:F$120,"*" &amp; $A36 &amp; "*")&gt;1,TRUE,FALSE))</f>
        <v>0</v>
      </c>
      <c r="I36" s="1" t="b">
        <f>IF(ISBLANK($A36),FALSE,IF(COUNTIF(Classes!G$2:G$120,"*" &amp; $A36 &amp; "*")&gt;1,TRUE,FALSE))</f>
        <v>0</v>
      </c>
      <c r="J36" s="1" t="b">
        <f>IF(ISBLANK($A36),FALSE,IF(COUNTIF(Classes!H$2:H$120,"*" &amp; $A36 &amp; "*")&gt;1,TRUE,FALSE))</f>
        <v>0</v>
      </c>
      <c r="K36" s="1" t="b">
        <f>IF(ISBLANK($A36),FALSE,IF(COUNTIF(Classes!I$2:I$120,"*" &amp; $A36 &amp; "*")&gt;1,TRUE,FALSE))</f>
        <v>0</v>
      </c>
      <c r="L36" s="8" t="str">
        <f>IF((LEN(A36) &gt; 0),CONCATENATE(Counselors!A36,",",Counselors!B36,",",Counselors!C36,",",B36,",",C36,",",D36,",",E36,",",F36),"")</f>
        <v>Jake,Durrett,,Planning,OFF,Shift Head,Video,Shift Head</v>
      </c>
    </row>
    <row r="37" spans="1:12" ht="25">
      <c r="A37" s="7" t="str">
        <f>Counselors!M37</f>
        <v>Jamie</v>
      </c>
      <c r="B37" s="1" t="str">
        <f>IF((LEN($A37) &gt; 0),IF(ISERROR(VLOOKUP("*" &amp; $A37 &amp; "*",Classes!E$2:$J$120,6,FALSE)),"OFF",VLOOKUP("*" &amp; $A37 &amp; "*",Classes!E$2:$J$120,6,FALSE)),"")</f>
        <v>OFF</v>
      </c>
      <c r="C37" s="1" t="str">
        <f>IF((LEN($A37) &gt; 0),IF(ISERROR(VLOOKUP("*" &amp; $A37 &amp; "*",Classes!F$2:$J$120,5,FALSE)),"OFF",VLOOKUP("*" &amp; $A37 &amp; "*",Classes!F$2:$J$120,5,FALSE)),"")</f>
        <v>Video</v>
      </c>
      <c r="D37" s="1" t="str">
        <f>IF((LEN($A37) &gt; 0),IF(ISERROR(VLOOKUP("*" &amp; $A37 &amp; "*",Classes!G$2:$J$120,4,FALSE)),"OFF",VLOOKUP("*" &amp; $A37 &amp; "*",Classes!G$2:$J$120,4,FALSE)),"")</f>
        <v>Ultimate Frisbee</v>
      </c>
      <c r="E37" s="1" t="str">
        <f>IF((LEN($A37) &gt; 0),IF(ISERROR(VLOOKUP("*" &amp; $A37 &amp; "*",Classes!H$2:$J$120,3,FALSE)),"OFF",VLOOKUP("*" &amp; $A37 &amp; "*",Classes!H$2:$J$120,3,FALSE)),"")</f>
        <v>Rock Band</v>
      </c>
      <c r="F37" s="1" t="str">
        <f>IF((LEN($A37) &gt; 0),IF(ISERROR(VLOOKUP("*" &amp; $A37 &amp; "*",Classes!I$2:$J$120,2,FALSE)),"OFF",VLOOKUP("*" &amp; $A37 &amp; "*",Classes!I$2:$J$120,2,FALSE)),"")</f>
        <v>IG</v>
      </c>
      <c r="G37" s="1" t="b">
        <f>IF(ISBLANK($A37),FALSE,IF(COUNTIF(Classes!E$2:E$120,"*" &amp; $A37 &amp; "*")&gt;1,TRUE,FALSE))</f>
        <v>0</v>
      </c>
      <c r="H37" s="1" t="b">
        <f>IF(ISBLANK($A37),FALSE,IF(COUNTIF(Classes!F$2:F$120,"*" &amp; $A37 &amp; "*")&gt;1,TRUE,FALSE))</f>
        <v>0</v>
      </c>
      <c r="I37" s="1" t="b">
        <f>IF(ISBLANK($A37),FALSE,IF(COUNTIF(Classes!G$2:G$120,"*" &amp; $A37 &amp; "*")&gt;1,TRUE,FALSE))</f>
        <v>0</v>
      </c>
      <c r="J37" s="1" t="b">
        <f>IF(ISBLANK($A37),FALSE,IF(COUNTIF(Classes!H$2:H$120,"*" &amp; $A37 &amp; "*")&gt;1,TRUE,FALSE))</f>
        <v>0</v>
      </c>
      <c r="K37" s="1" t="b">
        <f>IF(ISBLANK($A37),FALSE,IF(COUNTIF(Classes!I$2:I$120,"*" &amp; $A37 &amp; "*")&gt;1,TRUE,FALSE))</f>
        <v>0</v>
      </c>
      <c r="L37" s="8" t="str">
        <f>IF((LEN(A37) &gt; 0),CONCATENATE(Counselors!A37,",",Counselors!B37,",",Counselors!C37,",",B37,",",C37,",",D37,",",E37,",",F37),"")</f>
        <v>Jamie,German,,OFF,Video,Ultimate Frisbee,Rock Band,IG</v>
      </c>
    </row>
    <row r="38" spans="1:12" ht="25">
      <c r="A38" s="7" t="str">
        <f>Counselors!M38</f>
        <v>JenC</v>
      </c>
      <c r="B38" s="1" t="str">
        <f>IF((LEN($A38) &gt; 0),IF(ISERROR(VLOOKUP("*" &amp; $A38 &amp; "*",Classes!E$2:$J$120,6,FALSE)),"OFF",VLOOKUP("*" &amp; $A38 &amp; "*",Classes!E$2:$J$120,6,FALSE)),"")</f>
        <v>Sculpture</v>
      </c>
      <c r="C38" s="1" t="str">
        <f>IF((LEN($A38) &gt; 0),IF(ISERROR(VLOOKUP("*" &amp; $A38 &amp; "*",Classes!F$2:$J$120,5,FALSE)),"OFF",VLOOKUP("*" &amp; $A38 &amp; "*",Classes!F$2:$J$120,5,FALSE)),"")</f>
        <v>Painting</v>
      </c>
      <c r="D38" s="1" t="str">
        <f>IF((LEN($A38) &gt; 0),IF(ISERROR(VLOOKUP("*" &amp; $A38 &amp; "*",Classes!G$2:$J$120,4,FALSE)),"OFF",VLOOKUP("*" &amp; $A38 &amp; "*",Classes!G$2:$J$120,4,FALSE)),"")</f>
        <v>Play</v>
      </c>
      <c r="E38" s="1" t="str">
        <f>IF((LEN($A38) &gt; 0),IF(ISERROR(VLOOKUP("*" &amp; $A38 &amp; "*",Classes!H$2:$J$120,3,FALSE)),"OFF",VLOOKUP("*" &amp; $A38 &amp; "*",Classes!H$2:$J$120,3,FALSE)),"")</f>
        <v>OFF</v>
      </c>
      <c r="F38" s="1" t="str">
        <f>IF((LEN($A38) &gt; 0),IF(ISERROR(VLOOKUP("*" &amp; $A38 &amp; "*",Classes!I$2:$J$120,2,FALSE)),"OFF",VLOOKUP("*" &amp; $A38 &amp; "*",Classes!I$2:$J$120,2,FALSE)),"")</f>
        <v>Play</v>
      </c>
      <c r="G38" s="1" t="b">
        <f>IF(ISBLANK($A38),FALSE,IF(COUNTIF(Classes!E$2:E$120,"*" &amp; $A38 &amp; "*")&gt;1,TRUE,FALSE))</f>
        <v>0</v>
      </c>
      <c r="H38" s="1" t="b">
        <f>IF(ISBLANK($A38),FALSE,IF(COUNTIF(Classes!F$2:F$120,"*" &amp; $A38 &amp; "*")&gt;1,TRUE,FALSE))</f>
        <v>0</v>
      </c>
      <c r="I38" s="1" t="b">
        <f>IF(ISBLANK($A38),FALSE,IF(COUNTIF(Classes!G$2:G$120,"*" &amp; $A38 &amp; "*")&gt;1,TRUE,FALSE))</f>
        <v>0</v>
      </c>
      <c r="J38" s="1" t="b">
        <f>IF(ISBLANK($A38),FALSE,IF(COUNTIF(Classes!H$2:H$120,"*" &amp; $A38 &amp; "*")&gt;1,TRUE,FALSE))</f>
        <v>0</v>
      </c>
      <c r="K38" s="1" t="b">
        <f>IF(ISBLANK($A38),FALSE,IF(COUNTIF(Classes!I$2:I$120,"*" &amp; $A38 &amp; "*")&gt;1,TRUE,FALSE))</f>
        <v>0</v>
      </c>
      <c r="L38" s="8" t="str">
        <f>IF((LEN(A38) &gt; 0),CONCATENATE(Counselors!A38,",",Counselors!B38,",",Counselors!C38,",",B38,",",C38,",",D38,",",E38,",",F38),"")</f>
        <v>Jen,Cowen,,Sculpture,Painting,Play,OFF,Play</v>
      </c>
    </row>
    <row r="39" spans="1:12" ht="25">
      <c r="A39" s="7" t="str">
        <f>Counselors!M39</f>
        <v>Jenny</v>
      </c>
      <c r="B39" s="1" t="str">
        <f>IF((LEN($A39) &gt; 0),IF(ISERROR(VLOOKUP("*" &amp; $A39 &amp; "*",Classes!E$2:$J$120,6,FALSE)),"OFF",VLOOKUP("*" &amp; $A39 &amp; "*",Classes!E$2:$J$120,6,FALSE)),"")</f>
        <v>Fusing</v>
      </c>
      <c r="C39" s="1" t="str">
        <f>IF((LEN($A39) &gt; 0),IF(ISERROR(VLOOKUP("*" &amp; $A39 &amp; "*",Classes!F$2:$J$120,5,FALSE)),"OFF",VLOOKUP("*" &amp; $A39 &amp; "*",Classes!F$2:$J$120,5,FALSE)),"")</f>
        <v>Glass Chimes</v>
      </c>
      <c r="D39" s="1" t="str">
        <f>IF((LEN($A39) &gt; 0),IF(ISERROR(VLOOKUP("*" &amp; $A39 &amp; "*",Classes!G$2:$J$120,4,FALSE)),"OFF",VLOOKUP("*" &amp; $A39 &amp; "*",Classes!G$2:$J$120,4,FALSE)),"")</f>
        <v>OFF</v>
      </c>
      <c r="E39" s="1" t="str">
        <f>IF((LEN($A39) &gt; 0),IF(ISERROR(VLOOKUP("*" &amp; $A39 &amp; "*",Classes!H$2:$J$120,3,FALSE)),"OFF",VLOOKUP("*" &amp; $A39 &amp; "*",Classes!H$2:$J$120,3,FALSE)),"")</f>
        <v>Ropes</v>
      </c>
      <c r="F39" s="1" t="str">
        <f>IF((LEN($A39) &gt; 0),IF(ISERROR(VLOOKUP("*" &amp; $A39 &amp; "*",Classes!I$2:$J$120,2,FALSE)),"OFF",VLOOKUP("*" &amp; $A39 &amp; "*",Classes!I$2:$J$120,2,FALSE)),"")</f>
        <v>Ropes</v>
      </c>
      <c r="G39" s="1" t="b">
        <f>IF(ISBLANK($A39),FALSE,IF(COUNTIF(Classes!E$2:E$120,"*" &amp; $A39 &amp; "*")&gt;1,TRUE,FALSE))</f>
        <v>0</v>
      </c>
      <c r="H39" s="1" t="b">
        <f>IF(ISBLANK($A39),FALSE,IF(COUNTIF(Classes!F$2:F$120,"*" &amp; $A39 &amp; "*")&gt;1,TRUE,FALSE))</f>
        <v>0</v>
      </c>
      <c r="I39" s="1" t="b">
        <f>IF(ISBLANK($A39),FALSE,IF(COUNTIF(Classes!G$2:G$120,"*" &amp; $A39 &amp; "*")&gt;1,TRUE,FALSE))</f>
        <v>0</v>
      </c>
      <c r="J39" s="1" t="b">
        <f>IF(ISBLANK($A39),FALSE,IF(COUNTIF(Classes!H$2:H$120,"*" &amp; $A39 &amp; "*")&gt;1,TRUE,FALSE))</f>
        <v>0</v>
      </c>
      <c r="K39" s="1" t="b">
        <f>IF(ISBLANK($A39),FALSE,IF(COUNTIF(Classes!I$2:I$120,"*" &amp; $A39 &amp; "*")&gt;1,TRUE,FALSE))</f>
        <v>0</v>
      </c>
      <c r="L39" s="8" t="str">
        <f>IF((LEN(A39) &gt; 0),CONCATENATE(Counselors!A39,",",Counselors!B39,",",Counselors!C39,",",B39,",",C39,",",D39,",",E39,",",F39),"")</f>
        <v>Jenny,Bradley,,Fusing,Glass Chimes,OFF,Ropes,Ropes</v>
      </c>
    </row>
    <row r="40" spans="1:12" ht="25">
      <c r="A40" s="7" t="str">
        <f>Counselors!M40</f>
        <v>JesO</v>
      </c>
      <c r="B40" s="1" t="str">
        <f>IF((LEN($A40) &gt; 0),IF(ISERROR(VLOOKUP("*" &amp; $A40 &amp; "*",Classes!E$2:$J$120,6,FALSE)),"OFF",VLOOKUP("*" &amp; $A40 &amp; "*",Classes!E$2:$J$120,6,FALSE)),"")</f>
        <v>Costume Making</v>
      </c>
      <c r="C40" s="1" t="str">
        <f>IF((LEN($A40) &gt; 0),IF(ISERROR(VLOOKUP("*" &amp; $A40 &amp; "*",Classes!F$2:$J$120,5,FALSE)),"OFF",VLOOKUP("*" &amp; $A40 &amp; "*",Classes!F$2:$J$120,5,FALSE)),"")</f>
        <v>ESL</v>
      </c>
      <c r="D40" s="1" t="str">
        <f>IF((LEN($A40) &gt; 0),IF(ISERROR(VLOOKUP("*" &amp; $A40 &amp; "*",Classes!G$2:$J$120,4,FALSE)),"OFF",VLOOKUP("*" &amp; $A40 &amp; "*",Classes!G$2:$J$120,4,FALSE)),"")</f>
        <v>Play</v>
      </c>
      <c r="E40" s="1" t="str">
        <f>IF((LEN($A40) &gt; 0),IF(ISERROR(VLOOKUP("*" &amp; $A40 &amp; "*",Classes!H$2:$J$120,3,FALSE)),"OFF",VLOOKUP("*" &amp; $A40 &amp; "*",Classes!H$2:$J$120,3,FALSE)),"")</f>
        <v>OFF</v>
      </c>
      <c r="F40" s="1" t="str">
        <f>IF((LEN($A40) &gt; 0),IF(ISERROR(VLOOKUP("*" &amp; $A40 &amp; "*",Classes!I$2:$J$120,2,FALSE)),"OFF",VLOOKUP("*" &amp; $A40 &amp; "*",Classes!I$2:$J$120,2,FALSE)),"")</f>
        <v>ESL</v>
      </c>
      <c r="G40" s="1" t="b">
        <f>IF(ISBLANK($A40),FALSE,IF(COUNTIF(Classes!E$2:E$120,"*" &amp; $A40 &amp; "*")&gt;1,TRUE,FALSE))</f>
        <v>0</v>
      </c>
      <c r="H40" s="1" t="b">
        <f>IF(ISBLANK($A40),FALSE,IF(COUNTIF(Classes!F$2:F$120,"*" &amp; $A40 &amp; "*")&gt;1,TRUE,FALSE))</f>
        <v>0</v>
      </c>
      <c r="I40" s="1" t="b">
        <f>IF(ISBLANK($A40),FALSE,IF(COUNTIF(Classes!G$2:G$120,"*" &amp; $A40 &amp; "*")&gt;1,TRUE,FALSE))</f>
        <v>0</v>
      </c>
      <c r="J40" s="1" t="b">
        <f>IF(ISBLANK($A40),FALSE,IF(COUNTIF(Classes!H$2:H$120,"*" &amp; $A40 &amp; "*")&gt;1,TRUE,FALSE))</f>
        <v>0</v>
      </c>
      <c r="K40" s="1" t="b">
        <f>IF(ISBLANK($A40),FALSE,IF(COUNTIF(Classes!I$2:I$120,"*" &amp; $A40 &amp; "*")&gt;1,TRUE,FALSE))</f>
        <v>0</v>
      </c>
      <c r="L40" s="8" t="str">
        <f>IF((LEN(A40) &gt; 0),CONCATENATE(Counselors!A40,",",Counselors!B40,",",Counselors!C40,",",B40,",",C40,",",D40,",",E40,",",F40),"")</f>
        <v>Jes,Osrow,,Costume Making,ESL,Play,OFF,ESL</v>
      </c>
    </row>
    <row r="41" spans="1:12" ht="25">
      <c r="A41" s="7" t="str">
        <f>Counselors!M41</f>
        <v>JessR</v>
      </c>
      <c r="B41" s="1" t="str">
        <f>IF((LEN($A41) &gt; 0),IF(ISERROR(VLOOKUP("*" &amp; $A41 &amp; "*",Classes!E$2:$J$120,6,FALSE)),"OFF",VLOOKUP("*" &amp; $A41 &amp; "*",Classes!E$2:$J$120,6,FALSE)),"")</f>
        <v>Llama Care</v>
      </c>
      <c r="C41" s="1" t="str">
        <f>IF((LEN($A41) &gt; 0),IF(ISERROR(VLOOKUP("*" &amp; $A41 &amp; "*",Classes!F$2:$J$120,5,FALSE)),"OFF",VLOOKUP("*" &amp; $A41 &amp; "*",Classes!F$2:$J$120,5,FALSE)),"")</f>
        <v>Llama Care</v>
      </c>
      <c r="D41" s="1" t="str">
        <f>IF((LEN($A41) &gt; 0),IF(ISERROR(VLOOKUP("*" &amp; $A41 &amp; "*",Classes!G$2:$J$120,4,FALSE)),"OFF",VLOOKUP("*" &amp; $A41 &amp; "*",Classes!G$2:$J$120,4,FALSE)),"")</f>
        <v>Horse Care</v>
      </c>
      <c r="E41" s="1" t="str">
        <f>IF((LEN($A41) &gt; 0),IF(ISERROR(VLOOKUP("*" &amp; $A41 &amp; "*",Classes!H$2:$J$120,3,FALSE)),"OFF",VLOOKUP("*" &amp; $A41 &amp; "*",Classes!H$2:$J$120,3,FALSE)),"")</f>
        <v>Barn</v>
      </c>
      <c r="F41" s="1" t="str">
        <f>IF((LEN($A41) &gt; 0),IF(ISERROR(VLOOKUP("*" &amp; $A41 &amp; "*",Classes!I$2:$J$120,2,FALSE)),"OFF",VLOOKUP("*" &amp; $A41 &amp; "*",Classes!I$2:$J$120,2,FALSE)),"")</f>
        <v>OFF</v>
      </c>
      <c r="G41" s="1" t="b">
        <f>IF(ISBLANK($A41),FALSE,IF(COUNTIF(Classes!E$2:E$120,"*" &amp; $A41 &amp; "*")&gt;1,TRUE,FALSE))</f>
        <v>0</v>
      </c>
      <c r="H41" s="1" t="b">
        <f>IF(ISBLANK($A41),FALSE,IF(COUNTIF(Classes!F$2:F$120,"*" &amp; $A41 &amp; "*")&gt;1,TRUE,FALSE))</f>
        <v>0</v>
      </c>
      <c r="I41" s="1" t="b">
        <f>IF(ISBLANK($A41),FALSE,IF(COUNTIF(Classes!G$2:G$120,"*" &amp; $A41 &amp; "*")&gt;1,TRUE,FALSE))</f>
        <v>0</v>
      </c>
      <c r="J41" s="1" t="b">
        <f>IF(ISBLANK($A41),FALSE,IF(COUNTIF(Classes!H$2:H$120,"*" &amp; $A41 &amp; "*")&gt;1,TRUE,FALSE))</f>
        <v>0</v>
      </c>
      <c r="K41" s="1" t="b">
        <f>IF(ISBLANK($A41),FALSE,IF(COUNTIF(Classes!I$2:I$120,"*" &amp; $A41 &amp; "*")&gt;1,TRUE,FALSE))</f>
        <v>0</v>
      </c>
      <c r="L41" s="8" t="str">
        <f>IF((LEN(A41) &gt; 0),CONCATENATE(Counselors!A41,",",Counselors!B41,",",Counselors!C41,",",B41,",",C41,",",D41,",",E41,",",F41),"")</f>
        <v>Jess,Reverie,,Llama Care,Llama Care,Horse Care,Barn,OFF</v>
      </c>
    </row>
    <row r="42" spans="1:12" ht="25">
      <c r="A42" s="7" t="str">
        <f>Counselors!M42</f>
        <v>JessL</v>
      </c>
      <c r="B42" s="1" t="str">
        <f>IF((LEN($A42) &gt; 0),IF(ISERROR(VLOOKUP("*" &amp; $A42 &amp; "*",Classes!E$2:$J$120,6,FALSE)),"OFF",VLOOKUP("*" &amp; $A42 &amp; "*",Classes!E$2:$J$120,6,FALSE)),"")</f>
        <v>Cooking</v>
      </c>
      <c r="C42" s="1" t="str">
        <f>IF((LEN($A42) &gt; 0),IF(ISERROR(VLOOKUP("*" &amp; $A42 &amp; "*",Classes!F$2:$J$120,5,FALSE)),"OFF",VLOOKUP("*" &amp; $A42 &amp; "*",Classes!F$2:$J$120,5,FALSE)),"")</f>
        <v>Promos</v>
      </c>
      <c r="D42" s="1" t="str">
        <f>IF((LEN($A42) &gt; 0),IF(ISERROR(VLOOKUP("*" &amp; $A42 &amp; "*",Classes!G$2:$J$120,4,FALSE)),"OFF",VLOOKUP("*" &amp; $A42 &amp; "*",Classes!G$2:$J$120,4,FALSE)),"")</f>
        <v>Project Runway</v>
      </c>
      <c r="E42" s="1" t="str">
        <f>IF((LEN($A42) &gt; 0),IF(ISERROR(VLOOKUP("*" &amp; $A42 &amp; "*",Classes!H$2:$J$120,3,FALSE)),"OFF",VLOOKUP("*" &amp; $A42 &amp; "*",Classes!H$2:$J$120,3,FALSE)),"")</f>
        <v>Improv</v>
      </c>
      <c r="F42" s="1" t="str">
        <f>IF((LEN($A42) &gt; 0),IF(ISERROR(VLOOKUP("*" &amp; $A42 &amp; "*",Classes!I$2:$J$120,2,FALSE)),"OFF",VLOOKUP("*" &amp; $A42 &amp; "*",Classes!I$2:$J$120,2,FALSE)),"")</f>
        <v>OFF</v>
      </c>
      <c r="G42" s="1" t="b">
        <f>IF(ISBLANK($A42),FALSE,IF(COUNTIF(Classes!E$2:E$120,"*" &amp; $A42 &amp; "*")&gt;1,TRUE,FALSE))</f>
        <v>0</v>
      </c>
      <c r="H42" s="1" t="b">
        <f>IF(ISBLANK($A42),FALSE,IF(COUNTIF(Classes!F$2:F$120,"*" &amp; $A42 &amp; "*")&gt;1,TRUE,FALSE))</f>
        <v>0</v>
      </c>
      <c r="I42" s="1" t="b">
        <f>IF(ISBLANK($A42),FALSE,IF(COUNTIF(Classes!G$2:G$120,"*" &amp; $A42 &amp; "*")&gt;1,TRUE,FALSE))</f>
        <v>0</v>
      </c>
      <c r="J42" s="1" t="b">
        <f>IF(ISBLANK($A42),FALSE,IF(COUNTIF(Classes!H$2:H$120,"*" &amp; $A42 &amp; "*")&gt;1,TRUE,FALSE))</f>
        <v>0</v>
      </c>
      <c r="K42" s="1" t="b">
        <f>IF(ISBLANK($A42),FALSE,IF(COUNTIF(Classes!I$2:I$120,"*" &amp; $A42 &amp; "*")&gt;1,TRUE,FALSE))</f>
        <v>0</v>
      </c>
      <c r="L42" s="8" t="str">
        <f>IF((LEN(A42) &gt; 0),CONCATENATE(Counselors!A42,",",Counselors!B42,",",Counselors!C42,",",B42,",",C42,",",D42,",",E42,",",F42),"")</f>
        <v>Jess,Labbe,,Cooking,Promos,Project Runway,Improv,OFF</v>
      </c>
    </row>
    <row r="43" spans="1:12" ht="25">
      <c r="A43" s="7" t="str">
        <f>Counselors!M43</f>
        <v>John</v>
      </c>
      <c r="B43" s="1" t="str">
        <f>IF((LEN($A43) &gt; 0),IF(ISERROR(VLOOKUP("*" &amp; $A43 &amp; "*",Classes!E$2:$J$120,6,FALSE)),"OFF",VLOOKUP("*" &amp; $A43 &amp; "*",Classes!E$2:$J$120,6,FALSE)),"")</f>
        <v>OFF</v>
      </c>
      <c r="C43" s="1" t="str">
        <f>IF((LEN($A43) &gt; 0),IF(ISERROR(VLOOKUP("*" &amp; $A43 &amp; "*",Classes!F$2:$J$120,5,FALSE)),"OFF",VLOOKUP("*" &amp; $A43 &amp; "*",Classes!F$2:$J$120,5,FALSE)),"")</f>
        <v>Roadrunners</v>
      </c>
      <c r="D43" s="1" t="str">
        <f>IF((LEN($A43) &gt; 0),IF(ISERROR(VLOOKUP("*" &amp; $A43 &amp; "*",Classes!G$2:$J$120,4,FALSE)),"OFF",VLOOKUP("*" &amp; $A43 &amp; "*",Classes!G$2:$J$120,4,FALSE)),"")</f>
        <v>Aquatics</v>
      </c>
      <c r="E43" s="1" t="str">
        <f>IF((LEN($A43) &gt; 0),IF(ISERROR(VLOOKUP("*" &amp; $A43 &amp; "*",Classes!H$2:$J$120,3,FALSE)),"OFF",VLOOKUP("*" &amp; $A43 &amp; "*",Classes!H$2:$J$120,3,FALSE)),"")</f>
        <v>Video</v>
      </c>
      <c r="F43" s="1" t="str">
        <f>IF((LEN($A43) &gt; 0),IF(ISERROR(VLOOKUP("*" &amp; $A43 &amp; "*",Classes!I$2:$J$120,2,FALSE)),"OFF",VLOOKUP("*" &amp; $A43 &amp; "*",Classes!I$2:$J$120,2,FALSE)),"")</f>
        <v>IG</v>
      </c>
      <c r="G43" s="1" t="b">
        <f>IF(ISBLANK($A43),FALSE,IF(COUNTIF(Classes!E$2:E$120,"*" &amp; $A43 &amp; "*")&gt;1,TRUE,FALSE))</f>
        <v>0</v>
      </c>
      <c r="H43" s="1" t="b">
        <f>IF(ISBLANK($A43),FALSE,IF(COUNTIF(Classes!F$2:F$120,"*" &amp; $A43 &amp; "*")&gt;1,TRUE,FALSE))</f>
        <v>0</v>
      </c>
      <c r="I43" s="1" t="b">
        <f>IF(ISBLANK($A43),FALSE,IF(COUNTIF(Classes!G$2:G$120,"*" &amp; $A43 &amp; "*")&gt;1,TRUE,FALSE))</f>
        <v>0</v>
      </c>
      <c r="J43" s="1" t="b">
        <f>IF(ISBLANK($A43),FALSE,IF(COUNTIF(Classes!H$2:H$120,"*" &amp; $A43 &amp; "*")&gt;1,TRUE,FALSE))</f>
        <v>0</v>
      </c>
      <c r="K43" s="1" t="b">
        <f>IF(ISBLANK($A43),FALSE,IF(COUNTIF(Classes!I$2:I$120,"*" &amp; $A43 &amp; "*")&gt;1,TRUE,FALSE))</f>
        <v>0</v>
      </c>
      <c r="L43" s="8" t="str">
        <f>IF((LEN(A43) &gt; 0),CONCATENATE(Counselors!A43,",",Counselors!B43,",",Counselors!C43,",",B43,",",C43,",",D43,",",E43,",",F43),"")</f>
        <v>John ,Stewart,,OFF,Roadrunners,Aquatics,Video,IG</v>
      </c>
    </row>
    <row r="44" spans="1:12" ht="25">
      <c r="A44" s="7" t="str">
        <f>Counselors!M44</f>
        <v>Junius</v>
      </c>
      <c r="B44" s="1" t="str">
        <f>IF((LEN($A44) &gt; 0),IF(ISERROR(VLOOKUP("*" &amp; $A44 &amp; "*",Classes!E$2:$J$120,6,FALSE)),"OFF",VLOOKUP("*" &amp; $A44 &amp; "*",Classes!E$2:$J$120,6,FALSE)),"")</f>
        <v>Pool Maintenance</v>
      </c>
      <c r="C44" s="1" t="str">
        <f>IF((LEN($A44) &gt; 0),IF(ISERROR(VLOOKUP("*" &amp; $A44 &amp; "*",Classes!F$2:$J$120,5,FALSE)),"OFF",VLOOKUP("*" &amp; $A44 &amp; "*",Classes!F$2:$J$120,5,FALSE)),"")</f>
        <v>Tennis</v>
      </c>
      <c r="D44" s="1" t="str">
        <f>IF((LEN($A44) &gt; 0),IF(ISERROR(VLOOKUP("*" &amp; $A44 &amp; "*",Classes!G$2:$J$120,4,FALSE)),"OFF",VLOOKUP("*" &amp; $A44 &amp; "*",Classes!G$2:$J$120,4,FALSE)),"")</f>
        <v>Basketball Team</v>
      </c>
      <c r="E44" s="1" t="str">
        <f>IF((LEN($A44) &gt; 0),IF(ISERROR(VLOOKUP("*" &amp; $A44 &amp; "*",Classes!H$2:$J$120,3,FALSE)),"OFF",VLOOKUP("*" &amp; $A44 &amp; "*",Classes!H$2:$J$120,3,FALSE)),"")</f>
        <v>Skateboarding</v>
      </c>
      <c r="F44" s="1" t="str">
        <f>IF((LEN($A44) &gt; 0),IF(ISERROR(VLOOKUP("*" &amp; $A44 &amp; "*",Classes!I$2:$J$120,2,FALSE)),"OFF",VLOOKUP("*" &amp; $A44 &amp; "*",Classes!I$2:$J$120,2,FALSE)),"")</f>
        <v>OFF</v>
      </c>
      <c r="G44" s="1" t="b">
        <f>IF(ISBLANK($A44),FALSE,IF(COUNTIF(Classes!E$2:E$120,"*" &amp; $A44 &amp; "*")&gt;1,TRUE,FALSE))</f>
        <v>0</v>
      </c>
      <c r="H44" s="1" t="b">
        <f>IF(ISBLANK($A44),FALSE,IF(COUNTIF(Classes!F$2:F$120,"*" &amp; $A44 &amp; "*")&gt;1,TRUE,FALSE))</f>
        <v>0</v>
      </c>
      <c r="I44" s="1" t="b">
        <f>IF(ISBLANK($A44),FALSE,IF(COUNTIF(Classes!G$2:G$120,"*" &amp; $A44 &amp; "*")&gt;1,TRUE,FALSE))</f>
        <v>0</v>
      </c>
      <c r="J44" s="1" t="b">
        <f>IF(ISBLANK($A44),FALSE,IF(COUNTIF(Classes!H$2:H$120,"*" &amp; $A44 &amp; "*")&gt;1,TRUE,FALSE))</f>
        <v>0</v>
      </c>
      <c r="K44" s="1" t="b">
        <f>IF(ISBLANK($A44),FALSE,IF(COUNTIF(Classes!I$2:I$120,"*" &amp; $A44 &amp; "*")&gt;1,TRUE,FALSE))</f>
        <v>0</v>
      </c>
      <c r="L44" s="8" t="str">
        <f>IF((LEN(A44) &gt; 0),CONCATENATE(Counselors!A44,",",Counselors!B44,",",Counselors!C44,",",B44,",",C44,",",D44,",",E44,",",F44),"")</f>
        <v>Junius,Ross- Martin,,Pool Maintenance,Tennis,Basketball Team,Skateboarding,OFF</v>
      </c>
    </row>
    <row r="45" spans="1:12" ht="25">
      <c r="A45" s="7" t="str">
        <f>Counselors!M45</f>
        <v>Kate</v>
      </c>
      <c r="B45" s="1" t="str">
        <f>IF((LEN($A45) &gt; 0),IF(ISERROR(VLOOKUP("*" &amp; $A45 &amp; "*",Classes!E$2:$J$120,6,FALSE)),"OFF",VLOOKUP("*" &amp; $A45 &amp; "*",Classes!E$2:$J$120,6,FALSE)),"")</f>
        <v>Tennis</v>
      </c>
      <c r="C45" s="1" t="str">
        <f>IF((LEN($A45) &gt; 0),IF(ISERROR(VLOOKUP("*" &amp; $A45 &amp; "*",Classes!F$2:$J$120,5,FALSE)),"OFF",VLOOKUP("*" &amp; $A45 &amp; "*",Classes!F$2:$J$120,5,FALSE)),"")</f>
        <v>Photo HL</v>
      </c>
      <c r="D45" s="1" t="str">
        <f>IF((LEN($A45) &gt; 0),IF(ISERROR(VLOOKUP("*" &amp; $A45 &amp; "*",Classes!G$2:$J$120,4,FALSE)),"OFF",VLOOKUP("*" &amp; $A45 &amp; "*",Classes!G$2:$J$120,4,FALSE)),"")</f>
        <v>Aquatics</v>
      </c>
      <c r="E45" s="1" t="str">
        <f>IF((LEN($A45) &gt; 0),IF(ISERROR(VLOOKUP("*" &amp; $A45 &amp; "*",Classes!H$2:$J$120,3,FALSE)),"OFF",VLOOKUP("*" &amp; $A45 &amp; "*",Classes!H$2:$J$120,3,FALSE)),"")</f>
        <v>OFF</v>
      </c>
      <c r="F45" s="1" t="str">
        <f>IF((LEN($A45) &gt; 0),IF(ISERROR(VLOOKUP("*" &amp; $A45 &amp; "*",Classes!I$2:$J$120,2,FALSE)),"OFF",VLOOKUP("*" &amp; $A45 &amp; "*",Classes!I$2:$J$120,2,FALSE)),"")</f>
        <v>IG</v>
      </c>
      <c r="G45" s="1" t="b">
        <f>IF(ISBLANK($A45),FALSE,IF(COUNTIF(Classes!E$2:E$120,"*" &amp; $A45 &amp; "*")&gt;1,TRUE,FALSE))</f>
        <v>0</v>
      </c>
      <c r="H45" s="1" t="b">
        <f>IF(ISBLANK($A45),FALSE,IF(COUNTIF(Classes!F$2:F$120,"*" &amp; $A45 &amp; "*")&gt;1,TRUE,FALSE))</f>
        <v>0</v>
      </c>
      <c r="I45" s="1" t="b">
        <f>IF(ISBLANK($A45),FALSE,IF(COUNTIF(Classes!G$2:G$120,"*" &amp; $A45 &amp; "*")&gt;1,TRUE,FALSE))</f>
        <v>0</v>
      </c>
      <c r="J45" s="1" t="b">
        <f>IF(ISBLANK($A45),FALSE,IF(COUNTIF(Classes!H$2:H$120,"*" &amp; $A45 &amp; "*")&gt;1,TRUE,FALSE))</f>
        <v>0</v>
      </c>
      <c r="K45" s="1" t="b">
        <f>IF(ISBLANK($A45),FALSE,IF(COUNTIF(Classes!I$2:I$120,"*" &amp; $A45 &amp; "*")&gt;1,TRUE,FALSE))</f>
        <v>0</v>
      </c>
      <c r="L45" s="8" t="str">
        <f>IF((LEN(A45) &gt; 0),CONCATENATE(Counselors!A45,",",Counselors!B45,",",Counselors!C45,",",B45,",",C45,",",D45,",",E45,",",F45),"")</f>
        <v>Kate,Walters,,Tennis,Photo HL,Aquatics,OFF,IG</v>
      </c>
    </row>
    <row r="46" spans="1:12" ht="25">
      <c r="A46" s="7" t="str">
        <f>Counselors!M46</f>
        <v>Katie</v>
      </c>
      <c r="B46" s="1" t="str">
        <f>IF((LEN($A46) &gt; 0),IF(ISERROR(VLOOKUP("*" &amp; $A46 &amp; "*",Classes!E$2:$J$120,6,FALSE)),"OFF",VLOOKUP("*" &amp; $A46 &amp; "*",Classes!E$2:$J$120,6,FALSE)),"")</f>
        <v>Stained Glass a</v>
      </c>
      <c r="C46" s="1" t="str">
        <f>IF((LEN($A46) &gt; 0),IF(ISERROR(VLOOKUP("*" &amp; $A46 &amp; "*",Classes!F$2:$J$120,5,FALSE)),"OFF",VLOOKUP("*" &amp; $A46 &amp; "*",Classes!F$2:$J$120,5,FALSE)),"")</f>
        <v>Planning</v>
      </c>
      <c r="D46" s="1" t="str">
        <f>IF((LEN($A46) &gt; 0),IF(ISERROR(VLOOKUP("*" &amp; $A46 &amp; "*",Classes!G$2:$J$120,4,FALSE)),"OFF",VLOOKUP("*" &amp; $A46 &amp; "*",Classes!G$2:$J$120,4,FALSE)),"")</f>
        <v>OFF</v>
      </c>
      <c r="E46" s="1" t="str">
        <f>IF((LEN($A46) &gt; 0),IF(ISERROR(VLOOKUP("*" &amp; $A46 &amp; "*",Classes!H$2:$J$120,3,FALSE)),"OFF",VLOOKUP("*" &amp; $A46 &amp; "*",Classes!H$2:$J$120,3,FALSE)),"")</f>
        <v>Ropes</v>
      </c>
      <c r="F46" s="1" t="str">
        <f>IF((LEN($A46) &gt; 0),IF(ISERROR(VLOOKUP("*" &amp; $A46 &amp; "*",Classes!I$2:$J$120,2,FALSE)),"OFF",VLOOKUP("*" &amp; $A46 &amp; "*",Classes!I$2:$J$120,2,FALSE)),"")</f>
        <v>Ropes</v>
      </c>
      <c r="G46" s="1" t="b">
        <f>IF(ISBLANK($A46),FALSE,IF(COUNTIF(Classes!E$2:E$120,"*" &amp; $A46 &amp; "*")&gt;1,TRUE,FALSE))</f>
        <v>0</v>
      </c>
      <c r="H46" s="1" t="b">
        <f>IF(ISBLANK($A46),FALSE,IF(COUNTIF(Classes!F$2:F$120,"*" &amp; $A46 &amp; "*")&gt;1,TRUE,FALSE))</f>
        <v>0</v>
      </c>
      <c r="I46" s="1" t="b">
        <f>IF(ISBLANK($A46),FALSE,IF(COUNTIF(Classes!G$2:G$120,"*" &amp; $A46 &amp; "*")&gt;1,TRUE,FALSE))</f>
        <v>0</v>
      </c>
      <c r="J46" s="1" t="b">
        <f>IF(ISBLANK($A46),FALSE,IF(COUNTIF(Classes!H$2:H$120,"*" &amp; $A46 &amp; "*")&gt;1,TRUE,FALSE))</f>
        <v>0</v>
      </c>
      <c r="K46" s="1" t="b">
        <f>IF(ISBLANK($A46),FALSE,IF(COUNTIF(Classes!I$2:I$120,"*" &amp; $A46 &amp; "*")&gt;1,TRUE,FALSE))</f>
        <v>0</v>
      </c>
      <c r="L46" s="8" t="str">
        <f>IF((LEN(A46) &gt; 0),CONCATENATE(Counselors!A46,",",Counselors!B46,",",Counselors!C46,",",B46,",",C46,",",D46,",",E46,",",F46),"")</f>
        <v>Katie,Doyle,,Stained Glass a,Planning,OFF,Ropes,Ropes</v>
      </c>
    </row>
    <row r="47" spans="1:12" ht="25">
      <c r="A47" s="7" t="str">
        <f>Counselors!M47</f>
        <v>Katy</v>
      </c>
      <c r="B47" s="1" t="str">
        <f>IF((LEN($A47) &gt; 0),IF(ISERROR(VLOOKUP("*" &amp; $A47 &amp; "*",Classes!E$2:$J$120,6,FALSE)),"OFF",VLOOKUP("*" &amp; $A47 &amp; "*",Classes!E$2:$J$120,6,FALSE)),"")</f>
        <v>Knitting</v>
      </c>
      <c r="C47" s="1" t="str">
        <f>IF((LEN($A47) &gt; 0),IF(ISERROR(VLOOKUP("*" &amp; $A47 &amp; "*",Classes!F$2:$J$120,5,FALSE)),"OFF",VLOOKUP("*" &amp; $A47 &amp; "*",Classes!F$2:$J$120,5,FALSE)),"")</f>
        <v>Creative Writing</v>
      </c>
      <c r="D47" s="1" t="str">
        <f>IF((LEN($A47) &gt; 0),IF(ISERROR(VLOOKUP("*" &amp; $A47 &amp; "*",Classes!G$2:$J$120,4,FALSE)),"OFF",VLOOKUP("*" &amp; $A47 &amp; "*",Classes!G$2:$J$120,4,FALSE)),"")</f>
        <v>TyeDye/Batik</v>
      </c>
      <c r="E47" s="1" t="str">
        <f>IF((LEN($A47) &gt; 0),IF(ISERROR(VLOOKUP("*" &amp; $A47 &amp; "*",Classes!H$2:$J$120,3,FALSE)),"OFF",VLOOKUP("*" &amp; $A47 &amp; "*",Classes!H$2:$J$120,3,FALSE)),"")</f>
        <v>Cooking</v>
      </c>
      <c r="F47" s="1" t="str">
        <f>IF((LEN($A47) &gt; 0),IF(ISERROR(VLOOKUP("*" &amp; $A47 &amp; "*",Classes!I$2:$J$120,2,FALSE)),"OFF",VLOOKUP("*" &amp; $A47 &amp; "*",Classes!I$2:$J$120,2,FALSE)),"")</f>
        <v>OFF</v>
      </c>
      <c r="G47" s="1" t="b">
        <f>IF(ISBLANK($A47),FALSE,IF(COUNTIF(Classes!E$2:E$120,"*" &amp; $A47 &amp; "*")&gt;1,TRUE,FALSE))</f>
        <v>0</v>
      </c>
      <c r="H47" s="1" t="b">
        <f>IF(ISBLANK($A47),FALSE,IF(COUNTIF(Classes!F$2:F$120,"*" &amp; $A47 &amp; "*")&gt;1,TRUE,FALSE))</f>
        <v>0</v>
      </c>
      <c r="I47" s="1" t="b">
        <f>IF(ISBLANK($A47),FALSE,IF(COUNTIF(Classes!G$2:G$120,"*" &amp; $A47 &amp; "*")&gt;1,TRUE,FALSE))</f>
        <v>0</v>
      </c>
      <c r="J47" s="1" t="b">
        <f>IF(ISBLANK($A47),FALSE,IF(COUNTIF(Classes!H$2:H$120,"*" &amp; $A47 &amp; "*")&gt;1,TRUE,FALSE))</f>
        <v>0</v>
      </c>
      <c r="K47" s="1" t="b">
        <f>IF(ISBLANK($A47),FALSE,IF(COUNTIF(Classes!I$2:I$120,"*" &amp; $A47 &amp; "*")&gt;1,TRUE,FALSE))</f>
        <v>0</v>
      </c>
      <c r="L47" s="8" t="str">
        <f>IF((LEN(A47) &gt; 0),CONCATENATE(Counselors!A47,",",Counselors!B47,",",Counselors!C47,",",B47,",",C47,",",D47,",",E47,",",F47),"")</f>
        <v>Katy,Schneider,,Knitting,Creative Writing,TyeDye/Batik,Cooking,OFF</v>
      </c>
    </row>
    <row r="48" spans="1:12" ht="25">
      <c r="A48" s="7" t="str">
        <f>Counselors!M48</f>
        <v>Kelci</v>
      </c>
      <c r="B48" s="1" t="str">
        <f>IF((LEN($A48) &gt; 0),IF(ISERROR(VLOOKUP("*" &amp; $A48 &amp; "*",Classes!E$2:$J$120,6,FALSE)),"OFF",VLOOKUP("*" &amp; $A48 &amp; "*",Classes!E$2:$J$120,6,FALSE)),"")</f>
        <v>OFF</v>
      </c>
      <c r="C48" s="1" t="str">
        <f>IF((LEN($A48) &gt; 0),IF(ISERROR(VLOOKUP("*" &amp; $A48 &amp; "*",Classes!F$2:$J$120,5,FALSE)),"OFF",VLOOKUP("*" &amp; $A48 &amp; "*",Classes!F$2:$J$120,5,FALSE)),"")</f>
        <v>Screenprinting</v>
      </c>
      <c r="D48" s="1" t="str">
        <f>IF((LEN($A48) &gt; 0),IF(ISERROR(VLOOKUP("*" &amp; $A48 &amp; "*",Classes!G$2:$J$120,4,FALSE)),"OFF",VLOOKUP("*" &amp; $A48 &amp; "*",Classes!G$2:$J$120,4,FALSE)),"")</f>
        <v>Stained Glass a</v>
      </c>
      <c r="E48" s="1" t="str">
        <f>IF((LEN($A48) &gt; 0),IF(ISERROR(VLOOKUP("*" &amp; $A48 &amp; "*",Classes!H$2:$J$120,3,FALSE)),"OFF",VLOOKUP("*" &amp; $A48 &amp; "*",Classes!H$2:$J$120,3,FALSE)),"")</f>
        <v>Ropes</v>
      </c>
      <c r="F48" s="1" t="str">
        <f>IF((LEN($A48) &gt; 0),IF(ISERROR(VLOOKUP("*" &amp; $A48 &amp; "*",Classes!I$2:$J$120,2,FALSE)),"OFF",VLOOKUP("*" &amp; $A48 &amp; "*",Classes!I$2:$J$120,2,FALSE)),"")</f>
        <v>Ropes</v>
      </c>
      <c r="G48" s="1" t="b">
        <f>IF(ISBLANK($A48),FALSE,IF(COUNTIF(Classes!E$2:E$120,"*" &amp; $A48 &amp; "*")&gt;1,TRUE,FALSE))</f>
        <v>0</v>
      </c>
      <c r="H48" s="1" t="b">
        <f>IF(ISBLANK($A48),FALSE,IF(COUNTIF(Classes!F$2:F$120,"*" &amp; $A48 &amp; "*")&gt;1,TRUE,FALSE))</f>
        <v>0</v>
      </c>
      <c r="I48" s="1" t="b">
        <f>IF(ISBLANK($A48),FALSE,IF(COUNTIF(Classes!G$2:G$120,"*" &amp; $A48 &amp; "*")&gt;1,TRUE,FALSE))</f>
        <v>0</v>
      </c>
      <c r="J48" s="1" t="b">
        <f>IF(ISBLANK($A48),FALSE,IF(COUNTIF(Classes!H$2:H$120,"*" &amp; $A48 &amp; "*")&gt;1,TRUE,FALSE))</f>
        <v>0</v>
      </c>
      <c r="K48" s="1" t="b">
        <f>IF(ISBLANK($A48),FALSE,IF(COUNTIF(Classes!I$2:I$120,"*" &amp; $A48 &amp; "*")&gt;1,TRUE,FALSE))</f>
        <v>0</v>
      </c>
      <c r="L48" s="8" t="str">
        <f>IF((LEN(A48) &gt; 0),CONCATENATE(Counselors!A48,",",Counselors!B48,",",Counselors!C48,",",B48,",",C48,",",D48,",",E48,",",F48),"")</f>
        <v>Kelci,Schexnayder,,OFF,Screenprinting,Stained Glass a,Ropes,Ropes</v>
      </c>
    </row>
    <row r="49" spans="1:12" ht="25">
      <c r="A49" s="7" t="str">
        <f>Counselors!M49</f>
        <v>LauraC</v>
      </c>
      <c r="B49" s="1" t="str">
        <f>IF((LEN($A49) &gt; 0),IF(ISERROR(VLOOKUP("*" &amp; $A49 &amp; "*",Classes!E$2:$J$120,6,FALSE)),"OFF",VLOOKUP("*" &amp; $A49 &amp; "*",Classes!E$2:$J$120,6,FALSE)),"")</f>
        <v>OFF</v>
      </c>
      <c r="C49" s="1" t="str">
        <f>IF((LEN($A49) &gt; 0),IF(ISERROR(VLOOKUP("*" &amp; $A49 &amp; "*",Classes!F$2:$J$120,5,FALSE)),"OFF",VLOOKUP("*" &amp; $A49 &amp; "*",Classes!F$2:$J$120,5,FALSE)),"")</f>
        <v>Barn</v>
      </c>
      <c r="D49" s="1" t="str">
        <f>IF((LEN($A49) &gt; 0),IF(ISERROR(VLOOKUP("*" &amp; $A49 &amp; "*",Classes!G$2:$J$120,4,FALSE)),"OFF",VLOOKUP("*" &amp; $A49 &amp; "*",Classes!G$2:$J$120,4,FALSE)),"")</f>
        <v>Barn</v>
      </c>
      <c r="E49" s="1" t="str">
        <f>IF((LEN($A49) &gt; 0),IF(ISERROR(VLOOKUP("*" &amp; $A49 &amp; "*",Classes!H$2:$J$120,3,FALSE)),"OFF",VLOOKUP("*" &amp; $A49 &amp; "*",Classes!H$2:$J$120,3,FALSE)),"")</f>
        <v>Riding</v>
      </c>
      <c r="F49" s="1" t="str">
        <f>IF((LEN($A49) &gt; 0),IF(ISERROR(VLOOKUP("*" &amp; $A49 &amp; "*",Classes!I$2:$J$120,2,FALSE)),"OFF",VLOOKUP("*" &amp; $A49 &amp; "*",Classes!I$2:$J$120,2,FALSE)),"")</f>
        <v>Riding</v>
      </c>
      <c r="G49" s="1" t="b">
        <f>IF(ISBLANK($A49),FALSE,IF(COUNTIF(Classes!E$2:E$120,"*" &amp; $A49 &amp; "*")&gt;1,TRUE,FALSE))</f>
        <v>0</v>
      </c>
      <c r="H49" s="1" t="b">
        <f>IF(ISBLANK($A49),FALSE,IF(COUNTIF(Classes!F$2:F$120,"*" &amp; $A49 &amp; "*")&gt;1,TRUE,FALSE))</f>
        <v>0</v>
      </c>
      <c r="I49" s="1" t="b">
        <f>IF(ISBLANK($A49),FALSE,IF(COUNTIF(Classes!G$2:G$120,"*" &amp; $A49 &amp; "*")&gt;1,TRUE,FALSE))</f>
        <v>0</v>
      </c>
      <c r="J49" s="1" t="b">
        <f>IF(ISBLANK($A49),FALSE,IF(COUNTIF(Classes!H$2:H$120,"*" &amp; $A49 &amp; "*")&gt;1,TRUE,FALSE))</f>
        <v>0</v>
      </c>
      <c r="K49" s="1" t="b">
        <f>IF(ISBLANK($A49),FALSE,IF(COUNTIF(Classes!I$2:I$120,"*" &amp; $A49 &amp; "*")&gt;1,TRUE,FALSE))</f>
        <v>0</v>
      </c>
      <c r="L49" s="8" t="str">
        <f>IF((LEN(A49) &gt; 0),CONCATENATE(Counselors!A49,",",Counselors!B49,",",Counselors!C49,",",B49,",",C49,",",D49,",",E49,",",F49),"")</f>
        <v>Laura,Cox,,OFF,Barn,Barn,Riding,Riding</v>
      </c>
    </row>
    <row r="50" spans="1:12" ht="25">
      <c r="A50" s="7" t="str">
        <f>Counselors!M50</f>
        <v>LauraB</v>
      </c>
      <c r="B50" s="1" t="str">
        <f>IF((LEN($A50) &gt; 0),IF(ISERROR(VLOOKUP("*" &amp; $A50 &amp; "*",Classes!E$2:$J$120,6,FALSE)),"OFF",VLOOKUP("*" &amp; $A50 &amp; "*",Classes!E$2:$J$120,6,FALSE)),"")</f>
        <v>Tipis</v>
      </c>
      <c r="C50" s="1" t="str">
        <f>IF((LEN($A50) &gt; 0),IF(ISERROR(VLOOKUP("*" &amp; $A50 &amp; "*",Classes!F$2:$J$120,5,FALSE)),"OFF",VLOOKUP("*" &amp; $A50 &amp; "*",Classes!F$2:$J$120,5,FALSE)),"")</f>
        <v>Aquatics</v>
      </c>
      <c r="D50" s="1" t="str">
        <f>IF((LEN($A50) &gt; 0),IF(ISERROR(VLOOKUP("*" &amp; $A50 &amp; "*",Classes!G$2:$J$120,4,FALSE)),"OFF",VLOOKUP("*" &amp; $A50 &amp; "*",Classes!G$2:$J$120,4,FALSE)),"")</f>
        <v>OFF</v>
      </c>
      <c r="E50" s="1" t="str">
        <f>IF((LEN($A50) &gt; 0),IF(ISERROR(VLOOKUP("*" &amp; $A50 &amp; "*",Classes!H$2:$J$120,3,FALSE)),"OFF",VLOOKUP("*" &amp; $A50 &amp; "*",Classes!H$2:$J$120,3,FALSE)),"")</f>
        <v>Tipis</v>
      </c>
      <c r="F50" s="1" t="str">
        <f>IF((LEN($A50) &gt; 0),IF(ISERROR(VLOOKUP("*" &amp; $A50 &amp; "*",Classes!I$2:$J$120,2,FALSE)),"OFF",VLOOKUP("*" &amp; $A50 &amp; "*",Classes!I$2:$J$120,2,FALSE)),"")</f>
        <v>Tipis</v>
      </c>
      <c r="G50" s="1" t="b">
        <f>IF(ISBLANK($A50),FALSE,IF(COUNTIF(Classes!E$2:E$120,"*" &amp; $A50 &amp; "*")&gt;1,TRUE,FALSE))</f>
        <v>0</v>
      </c>
      <c r="H50" s="1" t="b">
        <f>IF(ISBLANK($A50),FALSE,IF(COUNTIF(Classes!F$2:F$120,"*" &amp; $A50 &amp; "*")&gt;1,TRUE,FALSE))</f>
        <v>0</v>
      </c>
      <c r="I50" s="1" t="b">
        <f>IF(ISBLANK($A50),FALSE,IF(COUNTIF(Classes!G$2:G$120,"*" &amp; $A50 &amp; "*")&gt;1,TRUE,FALSE))</f>
        <v>0</v>
      </c>
      <c r="J50" s="1" t="b">
        <f>IF(ISBLANK($A50),FALSE,IF(COUNTIF(Classes!H$2:H$120,"*" &amp; $A50 &amp; "*")&gt;1,TRUE,FALSE))</f>
        <v>0</v>
      </c>
      <c r="K50" s="1" t="b">
        <f>IF(ISBLANK($A50),FALSE,IF(COUNTIF(Classes!I$2:I$120,"*" &amp; $A50 &amp; "*")&gt;1,TRUE,FALSE))</f>
        <v>0</v>
      </c>
      <c r="L50" s="8" t="str">
        <f>IF((LEN(A50) &gt; 0),CONCATENATE(Counselors!A50,",",Counselors!B50,",",Counselors!C50,",",B50,",",C50,",",D50,",",E50,",",F50),"")</f>
        <v>Laura,Bohannon,,Tipis,Aquatics,OFF,Tipis,Tipis</v>
      </c>
    </row>
    <row r="51" spans="1:12" ht="25">
      <c r="A51" s="7" t="str">
        <f>Counselors!M51</f>
        <v>Lauren</v>
      </c>
      <c r="B51" s="1" t="str">
        <f>IF((LEN($A51) &gt; 0),IF(ISERROR(VLOOKUP("*" &amp; $A51 &amp; "*",Classes!E$2:$J$120,6,FALSE)),"OFF",VLOOKUP("*" &amp; $A51 &amp; "*",Classes!E$2:$J$120,6,FALSE)),"")</f>
        <v>OFF</v>
      </c>
      <c r="C51" s="1" t="str">
        <f>IF((LEN($A51) &gt; 0),IF(ISERROR(VLOOKUP("*" &amp; $A51 &amp; "*",Classes!F$2:$J$120,5,FALSE)),"OFF",VLOOKUP("*" &amp; $A51 &amp; "*",Classes!F$2:$J$120,5,FALSE)),"")</f>
        <v>Screenprinting</v>
      </c>
      <c r="D51" s="1" t="str">
        <f>IF((LEN($A51) &gt; 0),IF(ISERROR(VLOOKUP("*" &amp; $A51 &amp; "*",Classes!G$2:$J$120,4,FALSE)),"OFF",VLOOKUP("*" &amp; $A51 &amp; "*",Classes!G$2:$J$120,4,FALSE)),"")</f>
        <v>OFF</v>
      </c>
      <c r="E51" s="1" t="str">
        <f>IF((LEN($A51) &gt; 0),IF(ISERROR(VLOOKUP("*" &amp; $A51 &amp; "*",Classes!H$2:$J$120,3,FALSE)),"OFF",VLOOKUP("*" &amp; $A51 &amp; "*",Classes!H$2:$J$120,3,FALSE)),"")</f>
        <v>Ropes</v>
      </c>
      <c r="F51" s="1" t="str">
        <f>IF((LEN($A51) &gt; 0),IF(ISERROR(VLOOKUP("*" &amp; $A51 &amp; "*",Classes!I$2:$J$120,2,FALSE)),"OFF",VLOOKUP("*" &amp; $A51 &amp; "*",Classes!I$2:$J$120,2,FALSE)),"")</f>
        <v>Ropes</v>
      </c>
      <c r="G51" s="1" t="b">
        <f>IF(ISBLANK($A51),FALSE,IF(COUNTIF(Classes!E$2:E$120,"*" &amp; $A51 &amp; "*")&gt;1,TRUE,FALSE))</f>
        <v>0</v>
      </c>
      <c r="H51" s="1" t="b">
        <f>IF(ISBLANK($A51),FALSE,IF(COUNTIF(Classes!F$2:F$120,"*" &amp; $A51 &amp; "*")&gt;1,TRUE,FALSE))</f>
        <v>0</v>
      </c>
      <c r="I51" s="1" t="b">
        <f>IF(ISBLANK($A51),FALSE,IF(COUNTIF(Classes!G$2:G$120,"*" &amp; $A51 &amp; "*")&gt;1,TRUE,FALSE))</f>
        <v>0</v>
      </c>
      <c r="J51" s="1" t="b">
        <f>IF(ISBLANK($A51),FALSE,IF(COUNTIF(Classes!H$2:H$120,"*" &amp; $A51 &amp; "*")&gt;1,TRUE,FALSE))</f>
        <v>0</v>
      </c>
      <c r="K51" s="1" t="b">
        <f>IF(ISBLANK($A51),FALSE,IF(COUNTIF(Classes!I$2:I$120,"*" &amp; $A51 &amp; "*")&gt;1,TRUE,FALSE))</f>
        <v>0</v>
      </c>
      <c r="L51" s="8" t="str">
        <f>IF((LEN(A51) &gt; 0),CONCATENATE(Counselors!A51,",",Counselors!B51,",",Counselors!C51,",",B51,",",C51,",",D51,",",E51,",",F51),"")</f>
        <v>Lauren,Lessard,,OFF,Screenprinting,OFF,Ropes,Ropes</v>
      </c>
    </row>
    <row r="52" spans="1:12" ht="25">
      <c r="A52" s="7" t="str">
        <f>Counselors!M52</f>
        <v>Luke</v>
      </c>
      <c r="B52" s="1" t="str">
        <f>IF((LEN($A52) &gt; 0),IF(ISERROR(VLOOKUP("*" &amp; $A52 &amp; "*",Classes!E$2:$J$120,6,FALSE)),"OFF",VLOOKUP("*" &amp; $A52 &amp; "*",Classes!E$2:$J$120,6,FALSE)),"")</f>
        <v>OFF</v>
      </c>
      <c r="C52" s="1" t="str">
        <f>IF((LEN($A52) &gt; 0),IF(ISERROR(VLOOKUP("*" &amp; $A52 &amp; "*",Classes!F$2:$J$120,5,FALSE)),"OFF",VLOOKUP("*" &amp; $A52 &amp; "*",Classes!F$2:$J$120,5,FALSE)),"")</f>
        <v>OFF</v>
      </c>
      <c r="D52" s="1" t="str">
        <f>IF((LEN($A52) &gt; 0),IF(ISERROR(VLOOKUP("*" &amp; $A52 &amp; "*",Classes!G$2:$J$120,4,FALSE)),"OFF",VLOOKUP("*" &amp; $A52 &amp; "*",Classes!G$2:$J$120,4,FALSE)),"")</f>
        <v>OFF</v>
      </c>
      <c r="E52" s="1" t="str">
        <f>IF((LEN($A52) &gt; 0),IF(ISERROR(VLOOKUP("*" &amp; $A52 &amp; "*",Classes!H$2:$J$120,3,FALSE)),"OFF",VLOOKUP("*" &amp; $A52 &amp; "*",Classes!H$2:$J$120,3,FALSE)),"")</f>
        <v>OFF</v>
      </c>
      <c r="F52" s="1" t="str">
        <f>IF((LEN($A52) &gt; 0),IF(ISERROR(VLOOKUP("*" &amp; $A52 &amp; "*",Classes!I$2:$J$120,2,FALSE)),"OFF",VLOOKUP("*" &amp; $A52 &amp; "*",Classes!I$2:$J$120,2,FALSE)),"")</f>
        <v>OFF</v>
      </c>
      <c r="G52" s="1" t="b">
        <f>IF(ISBLANK($A52),FALSE,IF(COUNTIF(Classes!E$2:E$120,"*" &amp; $A52 &amp; "*")&gt;1,TRUE,FALSE))</f>
        <v>0</v>
      </c>
      <c r="H52" s="1" t="b">
        <f>IF(ISBLANK($A52),FALSE,IF(COUNTIF(Classes!F$2:F$120,"*" &amp; $A52 &amp; "*")&gt;1,TRUE,FALSE))</f>
        <v>0</v>
      </c>
      <c r="I52" s="1" t="b">
        <f>IF(ISBLANK($A52),FALSE,IF(COUNTIF(Classes!G$2:G$120,"*" &amp; $A52 &amp; "*")&gt;1,TRUE,FALSE))</f>
        <v>0</v>
      </c>
      <c r="J52" s="1" t="b">
        <f>IF(ISBLANK($A52),FALSE,IF(COUNTIF(Classes!H$2:H$120,"*" &amp; $A52 &amp; "*")&gt;1,TRUE,FALSE))</f>
        <v>0</v>
      </c>
      <c r="K52" s="1" t="b">
        <f>IF(ISBLANK($A52),FALSE,IF(COUNTIF(Classes!I$2:I$120,"*" &amp; $A52 &amp; "*")&gt;1,TRUE,FALSE))</f>
        <v>0</v>
      </c>
      <c r="L52" s="8" t="str">
        <f>IF((LEN(A52) &gt; 0),CONCATENATE(Counselors!A52,",",Counselors!B52,",",Counselors!C52,",",B52,",",C52,",",D52,",",E52,",",F52),"")</f>
        <v>Luke ,Bloomfield,,OFF,OFF,OFF,OFF,OFF</v>
      </c>
    </row>
    <row r="53" spans="1:12" ht="25">
      <c r="A53" s="7" t="str">
        <f>Counselors!M53</f>
        <v>MelK</v>
      </c>
      <c r="B53" s="1" t="str">
        <f>IF((LEN($A53) &gt; 0),IF(ISERROR(VLOOKUP("*" &amp; $A53 &amp; "*",Classes!E$2:$J$120,6,FALSE)),"OFF",VLOOKUP("*" &amp; $A53 &amp; "*",Classes!E$2:$J$120,6,FALSE)),"")</f>
        <v>Boating</v>
      </c>
      <c r="C53" s="1" t="str">
        <f>IF((LEN($A53) &gt; 0),IF(ISERROR(VLOOKUP("*" &amp; $A53 &amp; "*",Classes!F$2:$J$120,5,FALSE)),"OFF",VLOOKUP("*" &amp; $A53 &amp; "*",Classes!F$2:$J$120,5,FALSE)),"")</f>
        <v>Pottery</v>
      </c>
      <c r="D53" s="1" t="str">
        <f>IF((LEN($A53) &gt; 0),IF(ISERROR(VLOOKUP("*" &amp; $A53 &amp; "*",Classes!G$2:$J$120,4,FALSE)),"OFF",VLOOKUP("*" &amp; $A53 &amp; "*",Classes!G$2:$J$120,4,FALSE)),"")</f>
        <v>Basketball Team</v>
      </c>
      <c r="E53" s="1" t="str">
        <f>IF((LEN($A53) &gt; 0),IF(ISERROR(VLOOKUP("*" &amp; $A53 &amp; "*",Classes!H$2:$J$120,3,FALSE)),"OFF",VLOOKUP("*" &amp; $A53 &amp; "*",Classes!H$2:$J$120,3,FALSE)),"")</f>
        <v>OFF</v>
      </c>
      <c r="F53" s="1" t="str">
        <f>IF((LEN($A53) &gt; 0),IF(ISERROR(VLOOKUP("*" &amp; $A53 &amp; "*",Classes!I$2:$J$120,2,FALSE)),"OFF",VLOOKUP("*" &amp; $A53 &amp; "*",Classes!I$2:$J$120,2,FALSE)),"")</f>
        <v>IG</v>
      </c>
      <c r="G53" s="1" t="b">
        <f>IF(ISBLANK($A53),FALSE,IF(COUNTIF(Classes!E$2:E$120,"*" &amp; $A53 &amp; "*")&gt;1,TRUE,FALSE))</f>
        <v>0</v>
      </c>
      <c r="H53" s="1" t="b">
        <f>IF(ISBLANK($A53),FALSE,IF(COUNTIF(Classes!F$2:F$120,"*" &amp; $A53 &amp; "*")&gt;1,TRUE,FALSE))</f>
        <v>0</v>
      </c>
      <c r="I53" s="1" t="b">
        <f>IF(ISBLANK($A53),FALSE,IF(COUNTIF(Classes!G$2:G$120,"*" &amp; $A53 &amp; "*")&gt;1,TRUE,FALSE))</f>
        <v>0</v>
      </c>
      <c r="J53" s="1" t="b">
        <f>IF(ISBLANK($A53),FALSE,IF(COUNTIF(Classes!H$2:H$120,"*" &amp; $A53 &amp; "*")&gt;1,TRUE,FALSE))</f>
        <v>0</v>
      </c>
      <c r="K53" s="1" t="b">
        <f>IF(ISBLANK($A53),FALSE,IF(COUNTIF(Classes!I$2:I$120,"*" &amp; $A53 &amp; "*")&gt;1,TRUE,FALSE))</f>
        <v>0</v>
      </c>
      <c r="L53" s="8" t="str">
        <f>IF((LEN(A53) &gt; 0),CONCATENATE(Counselors!A53,",",Counselors!B53,",",Counselors!C53,",",B53,",",C53,",",D53,",",E53,",",F53),"")</f>
        <v>Mel,Kartzmer,,Boating,Pottery,Basketball Team,OFF,IG</v>
      </c>
    </row>
    <row r="54" spans="1:12" ht="25">
      <c r="A54" s="7" t="str">
        <f>Counselors!M54</f>
        <v>Melissa</v>
      </c>
      <c r="B54" s="1" t="str">
        <f>IF((LEN($A54) &gt; 0),IF(ISERROR(VLOOKUP("*" &amp; $A54 &amp; "*",Classes!E$2:$J$120,6,FALSE)),"OFF",VLOOKUP("*" &amp; $A54 &amp; "*",Classes!E$2:$J$120,6,FALSE)),"")</f>
        <v>Planning</v>
      </c>
      <c r="C54" s="1" t="str">
        <f>IF((LEN($A54) &gt; 0),IF(ISERROR(VLOOKUP("*" &amp; $A54 &amp; "*",Classes!F$2:$J$120,5,FALSE)),"OFF",VLOOKUP("*" &amp; $A54 &amp; "*",Classes!F$2:$J$120,5,FALSE)),"")</f>
        <v>Glass Beads</v>
      </c>
      <c r="D54" s="1" t="str">
        <f>IF((LEN($A54) &gt; 0),IF(ISERROR(VLOOKUP("*" &amp; $A54 &amp; "*",Classes!G$2:$J$120,4,FALSE)),"OFF",VLOOKUP("*" &amp; $A54 &amp; "*",Classes!G$2:$J$120,4,FALSE)),"")</f>
        <v>OFF</v>
      </c>
      <c r="E54" s="1" t="str">
        <f>IF((LEN($A54) &gt; 0),IF(ISERROR(VLOOKUP("*" &amp; $A54 &amp; "*",Classes!H$2:$J$120,3,FALSE)),"OFF",VLOOKUP("*" &amp; $A54 &amp; "*",Classes!H$2:$J$120,3,FALSE)),"")</f>
        <v>Musical</v>
      </c>
      <c r="F54" s="1" t="str">
        <f>IF((LEN($A54) &gt; 0),IF(ISERROR(VLOOKUP("*" &amp; $A54 &amp; "*",Classes!I$2:$J$120,2,FALSE)),"OFF",VLOOKUP("*" &amp; $A54 &amp; "*",Classes!I$2:$J$120,2,FALSE)),"")</f>
        <v>Musical</v>
      </c>
      <c r="G54" s="1" t="b">
        <f>IF(ISBLANK($A54),FALSE,IF(COUNTIF(Classes!E$2:E$120,"*" &amp; $A54 &amp; "*")&gt;1,TRUE,FALSE))</f>
        <v>0</v>
      </c>
      <c r="H54" s="1" t="b">
        <f>IF(ISBLANK($A54),FALSE,IF(COUNTIF(Classes!F$2:F$120,"*" &amp; $A54 &amp; "*")&gt;1,TRUE,FALSE))</f>
        <v>0</v>
      </c>
      <c r="I54" s="1" t="b">
        <f>IF(ISBLANK($A54),FALSE,IF(COUNTIF(Classes!G$2:G$120,"*" &amp; $A54 &amp; "*")&gt;1,TRUE,FALSE))</f>
        <v>0</v>
      </c>
      <c r="J54" s="1" t="b">
        <f>IF(ISBLANK($A54),FALSE,IF(COUNTIF(Classes!H$2:H$120,"*" &amp; $A54 &amp; "*")&gt;1,TRUE,FALSE))</f>
        <v>0</v>
      </c>
      <c r="K54" s="1" t="b">
        <f>IF(ISBLANK($A54),FALSE,IF(COUNTIF(Classes!I$2:I$120,"*" &amp; $A54 &amp; "*")&gt;1,TRUE,FALSE))</f>
        <v>0</v>
      </c>
      <c r="L54" s="8" t="str">
        <f>IF((LEN(A54) &gt; 0),CONCATENATE(Counselors!A54,",",Counselors!B54,",",Counselors!C54,",",B54,",",C54,",",D54,",",E54,",",F54),"")</f>
        <v>Melissa,Nichols,,Planning,Glass Beads,OFF,Musical,Musical</v>
      </c>
    </row>
    <row r="55" spans="1:12" ht="25">
      <c r="A55" s="7" t="str">
        <f>Counselors!M55</f>
        <v>Micaela</v>
      </c>
      <c r="B55" s="1" t="str">
        <f>IF((LEN($A55) &gt; 0),IF(ISERROR(VLOOKUP("*" &amp; $A55 &amp; "*",Classes!E$2:$J$120,6,FALSE)),"OFF",VLOOKUP("*" &amp; $A55 &amp; "*",Classes!E$2:$J$120,6,FALSE)),"")</f>
        <v>Hip Hop</v>
      </c>
      <c r="C55" s="1" t="str">
        <f>IF((LEN($A55) &gt; 0),IF(ISERROR(VLOOKUP("*" &amp; $A55 &amp; "*",Classes!F$2:$J$120,5,FALSE)),"OFF",VLOOKUP("*" &amp; $A55 &amp; "*",Classes!F$2:$J$120,5,FALSE)),"")</f>
        <v>Cheer/Tumbling</v>
      </c>
      <c r="D55" s="1" t="str">
        <f>IF((LEN($A55) &gt; 0),IF(ISERROR(VLOOKUP("*" &amp; $A55 &amp; "*",Classes!G$2:$J$120,4,FALSE)),"OFF",VLOOKUP("*" &amp; $A55 &amp; "*",Classes!G$2:$J$120,4,FALSE)),"")</f>
        <v>Jazz</v>
      </c>
      <c r="E55" s="1" t="str">
        <f>IF((LEN($A55) &gt; 0),IF(ISERROR(VLOOKUP("*" &amp; $A55 &amp; "*",Classes!H$2:$J$120,3,FALSE)),"OFF",VLOOKUP("*" &amp; $A55 &amp; "*",Classes!H$2:$J$120,3,FALSE)),"")</f>
        <v>OFF</v>
      </c>
      <c r="F55" s="1" t="str">
        <f>IF((LEN($A55) &gt; 0),IF(ISERROR(VLOOKUP("*" &amp; $A55 &amp; "*",Classes!I$2:$J$120,2,FALSE)),"OFF",VLOOKUP("*" &amp; $A55 &amp; "*",Classes!I$2:$J$120,2,FALSE)),"")</f>
        <v>IG</v>
      </c>
      <c r="G55" s="1" t="b">
        <f>IF(ISBLANK($A55),FALSE,IF(COUNTIF(Classes!E$2:E$120,"*" &amp; $A55 &amp; "*")&gt;1,TRUE,FALSE))</f>
        <v>0</v>
      </c>
      <c r="H55" s="1" t="b">
        <f>IF(ISBLANK($A55),FALSE,IF(COUNTIF(Classes!F$2:F$120,"*" &amp; $A55 &amp; "*")&gt;1,TRUE,FALSE))</f>
        <v>0</v>
      </c>
      <c r="I55" s="1" t="b">
        <f>IF(ISBLANK($A55),FALSE,IF(COUNTIF(Classes!G$2:G$120,"*" &amp; $A55 &amp; "*")&gt;1,TRUE,FALSE))</f>
        <v>0</v>
      </c>
      <c r="J55" s="1" t="b">
        <f>IF(ISBLANK($A55),FALSE,IF(COUNTIF(Classes!H$2:H$120,"*" &amp; $A55 &amp; "*")&gt;1,TRUE,FALSE))</f>
        <v>0</v>
      </c>
      <c r="K55" s="1" t="b">
        <f>IF(ISBLANK($A55),FALSE,IF(COUNTIF(Classes!I$2:I$120,"*" &amp; $A55 &amp; "*")&gt;1,TRUE,FALSE))</f>
        <v>0</v>
      </c>
      <c r="L55" s="8" t="str">
        <f>IF((LEN(A55) &gt; 0),CONCATENATE(Counselors!A55,",",Counselors!B55,",",Counselors!C55,",",B55,",",C55,",",D55,",",E55,",",F55),"")</f>
        <v>Micaela,Petrini,,Hip Hop,Cheer/Tumbling,Jazz,OFF,IG</v>
      </c>
    </row>
    <row r="56" spans="1:12" ht="25">
      <c r="A56" s="7" t="str">
        <f>Counselors!M56</f>
        <v>Milton</v>
      </c>
      <c r="B56" s="1" t="str">
        <f>IF((LEN($A56) &gt; 0),IF(ISERROR(VLOOKUP("*" &amp; $A56 &amp; "*",Classes!E$2:$J$120,6,FALSE)),"OFF",VLOOKUP("*" &amp; $A56 &amp; "*",Classes!E$2:$J$120,6,FALSE)),"")</f>
        <v>Fort Building</v>
      </c>
      <c r="C56" s="1" t="str">
        <f>IF((LEN($A56) &gt; 0),IF(ISERROR(VLOOKUP("*" &amp; $A56 &amp; "*",Classes!F$2:$J$120,5,FALSE)),"OFF",VLOOKUP("*" &amp; $A56 &amp; "*",Classes!F$2:$J$120,5,FALSE)),"")</f>
        <v>OFF</v>
      </c>
      <c r="D56" s="1" t="str">
        <f>IF((LEN($A56) &gt; 0),IF(ISERROR(VLOOKUP("*" &amp; $A56 &amp; "*",Classes!G$2:$J$120,4,FALSE)),"OFF",VLOOKUP("*" &amp; $A56 &amp; "*",Classes!G$2:$J$120,4,FALSE)),"")</f>
        <v>Rock Band</v>
      </c>
      <c r="E56" s="1" t="str">
        <f>IF((LEN($A56) &gt; 0),IF(ISERROR(VLOOKUP("*" &amp; $A56 &amp; "*",Classes!H$2:$J$120,3,FALSE)),"OFF",VLOOKUP("*" &amp; $A56 &amp; "*",Classes!H$2:$J$120,3,FALSE)),"")</f>
        <v>Guitar</v>
      </c>
      <c r="F56" s="1" t="str">
        <f>IF((LEN($A56) &gt; 0),IF(ISERROR(VLOOKUP("*" &amp; $A56 &amp; "*",Classes!I$2:$J$120,2,FALSE)),"OFF",VLOOKUP("*" &amp; $A56 &amp; "*",Classes!I$2:$J$120,2,FALSE)),"")</f>
        <v>IG</v>
      </c>
      <c r="G56" s="1" t="b">
        <f>IF(ISBLANK($A56),FALSE,IF(COUNTIF(Classes!E$2:E$120,"*" &amp; $A56 &amp; "*")&gt;1,TRUE,FALSE))</f>
        <v>0</v>
      </c>
      <c r="H56" s="1" t="b">
        <f>IF(ISBLANK($A56),FALSE,IF(COUNTIF(Classes!F$2:F$120,"*" &amp; $A56 &amp; "*")&gt;1,TRUE,FALSE))</f>
        <v>0</v>
      </c>
      <c r="I56" s="1" t="b">
        <f>IF(ISBLANK($A56),FALSE,IF(COUNTIF(Classes!G$2:G$120,"*" &amp; $A56 &amp; "*")&gt;1,TRUE,FALSE))</f>
        <v>0</v>
      </c>
      <c r="J56" s="1" t="b">
        <f>IF(ISBLANK($A56),FALSE,IF(COUNTIF(Classes!H$2:H$120,"*" &amp; $A56 &amp; "*")&gt;1,TRUE,FALSE))</f>
        <v>0</v>
      </c>
      <c r="K56" s="1" t="b">
        <f>IF(ISBLANK($A56),FALSE,IF(COUNTIF(Classes!I$2:I$120,"*" &amp; $A56 &amp; "*")&gt;1,TRUE,FALSE))</f>
        <v>0</v>
      </c>
      <c r="L56" s="8" t="str">
        <f>IF((LEN(A56) &gt; 0),CONCATENATE(Counselors!A56,",",Counselors!B56,",",Counselors!C56,",",B56,",",C56,",",D56,",",E56,",",F56),"")</f>
        <v>Milton,Henestrosa Landeros,,Fort Building,OFF,Rock Band,Guitar,IG</v>
      </c>
    </row>
    <row r="57" spans="1:12" ht="25">
      <c r="A57" s="7" t="str">
        <f>Counselors!M57</f>
        <v>Mimi</v>
      </c>
      <c r="B57" s="1" t="str">
        <f>IF((LEN($A57) &gt; 0),IF(ISERROR(VLOOKUP("*" &amp; $A57 &amp; "*",Classes!E$2:$J$120,6,FALSE)),"OFF",VLOOKUP("*" &amp; $A57 &amp; "*",Classes!E$2:$J$120,6,FALSE)),"")</f>
        <v>Pottery</v>
      </c>
      <c r="C57" s="1" t="str">
        <f>IF((LEN($A57) &gt; 0),IF(ISERROR(VLOOKUP("*" &amp; $A57 &amp; "*",Classes!F$2:$J$120,5,FALSE)),"OFF",VLOOKUP("*" &amp; $A57 &amp; "*",Classes!F$2:$J$120,5,FALSE)),"")</f>
        <v>Cooking</v>
      </c>
      <c r="D57" s="1" t="str">
        <f>IF((LEN($A57) &gt; 0),IF(ISERROR(VLOOKUP("*" &amp; $A57 &amp; "*",Classes!G$2:$J$120,4,FALSE)),"OFF",VLOOKUP("*" &amp; $A57 &amp; "*",Classes!G$2:$J$120,4,FALSE)),"")</f>
        <v>OFF</v>
      </c>
      <c r="E57" s="1" t="str">
        <f>IF((LEN($A57) &gt; 0),IF(ISERROR(VLOOKUP("*" &amp; $A57 &amp; "*",Classes!H$2:$J$120,3,FALSE)),"OFF",VLOOKUP("*" &amp; $A57 &amp; "*",Classes!H$2:$J$120,3,FALSE)),"")</f>
        <v>Aquatics</v>
      </c>
      <c r="F57" s="1" t="str">
        <f>IF((LEN($A57) &gt; 0),IF(ISERROR(VLOOKUP("*" &amp; $A57 &amp; "*",Classes!I$2:$J$120,2,FALSE)),"OFF",VLOOKUP("*" &amp; $A57 &amp; "*",Classes!I$2:$J$120,2,FALSE)),"")</f>
        <v>OFF</v>
      </c>
      <c r="G57" s="1" t="b">
        <f>IF(ISBLANK($A57),FALSE,IF(COUNTIF(Classes!E$2:E$120,"*" &amp; $A57 &amp; "*")&gt;1,TRUE,FALSE))</f>
        <v>0</v>
      </c>
      <c r="H57" s="1" t="b">
        <f>IF(ISBLANK($A57),FALSE,IF(COUNTIF(Classes!F$2:F$120,"*" &amp; $A57 &amp; "*")&gt;1,TRUE,FALSE))</f>
        <v>0</v>
      </c>
      <c r="I57" s="1" t="b">
        <f>IF(ISBLANK($A57),FALSE,IF(COUNTIF(Classes!G$2:G$120,"*" &amp; $A57 &amp; "*")&gt;1,TRUE,FALSE))</f>
        <v>0</v>
      </c>
      <c r="J57" s="1" t="b">
        <f>IF(ISBLANK($A57),FALSE,IF(COUNTIF(Classes!H$2:H$120,"*" &amp; $A57 &amp; "*")&gt;1,TRUE,FALSE))</f>
        <v>0</v>
      </c>
      <c r="K57" s="1" t="b">
        <f>IF(ISBLANK($A57),FALSE,IF(COUNTIF(Classes!I$2:I$120,"*" &amp; $A57 &amp; "*")&gt;1,TRUE,FALSE))</f>
        <v>0</v>
      </c>
      <c r="L57" s="8" t="str">
        <f>IF((LEN(A57) &gt; 0),CONCATENATE(Counselors!A57,",",Counselors!B57,",",Counselors!C57,",",B57,",",C57,",",D57,",",E57,",",F57),"")</f>
        <v>Mimi,Similon,,Pottery,Cooking,OFF,Aquatics,OFF</v>
      </c>
    </row>
    <row r="58" spans="1:12" ht="25">
      <c r="A58" s="7" t="str">
        <f>Counselors!M58</f>
        <v>Natalie</v>
      </c>
      <c r="B58" s="1" t="str">
        <f>IF((LEN($A58) &gt; 0),IF(ISERROR(VLOOKUP("*" &amp; $A58 &amp; "*",Classes!E$2:$J$120,6,FALSE)),"OFF",VLOOKUP("*" &amp; $A58 &amp; "*",Classes!E$2:$J$120,6,FALSE)),"")</f>
        <v>Office</v>
      </c>
      <c r="C58" s="1" t="str">
        <f>IF((LEN($A58) &gt; 0),IF(ISERROR(VLOOKUP("*" &amp; $A58 &amp; "*",Classes!F$2:$J$120,5,FALSE)),"OFF",VLOOKUP("*" &amp; $A58 &amp; "*",Classes!F$2:$J$120,5,FALSE)),"")</f>
        <v>Cooking</v>
      </c>
      <c r="D58" s="1" t="str">
        <f>IF((LEN($A58) &gt; 0),IF(ISERROR(VLOOKUP("*" &amp; $A58 &amp; "*",Classes!G$2:$J$120,4,FALSE)),"OFF",VLOOKUP("*" &amp; $A58 &amp; "*",Classes!G$2:$J$120,4,FALSE)),"")</f>
        <v>Office</v>
      </c>
      <c r="E58" s="1" t="str">
        <f>IF((LEN($A58) &gt; 0),IF(ISERROR(VLOOKUP("*" &amp; $A58 &amp; "*",Classes!H$2:$J$120,3,FALSE)),"OFF",VLOOKUP("*" &amp; $A58 &amp; "*",Classes!H$2:$J$120,3,FALSE)),"")</f>
        <v>Outreach Outdoors</v>
      </c>
      <c r="F58" s="1" t="str">
        <f>IF((LEN($A58) &gt; 0),IF(ISERROR(VLOOKUP("*" &amp; $A58 &amp; "*",Classes!I$2:$J$120,2,FALSE)),"OFF",VLOOKUP("*" &amp; $A58 &amp; "*",Classes!I$2:$J$120,2,FALSE)),"")</f>
        <v>Outreach Outdoors</v>
      </c>
      <c r="G58" s="1" t="b">
        <f>IF(ISBLANK($A58),FALSE,IF(COUNTIF(Classes!E$2:E$120,"*" &amp; $A58 &amp; "*")&gt;1,TRUE,FALSE))</f>
        <v>0</v>
      </c>
      <c r="H58" s="1" t="b">
        <f>IF(ISBLANK($A58),FALSE,IF(COUNTIF(Classes!F$2:F$120,"*" &amp; $A58 &amp; "*")&gt;1,TRUE,FALSE))</f>
        <v>0</v>
      </c>
      <c r="I58" s="1" t="b">
        <f>IF(ISBLANK($A58),FALSE,IF(COUNTIF(Classes!G$2:G$120,"*" &amp; $A58 &amp; "*")&gt;1,TRUE,FALSE))</f>
        <v>0</v>
      </c>
      <c r="J58" s="1" t="b">
        <f>IF(ISBLANK($A58),FALSE,IF(COUNTIF(Classes!H$2:H$120,"*" &amp; $A58 &amp; "*")&gt;1,TRUE,FALSE))</f>
        <v>0</v>
      </c>
      <c r="K58" s="1" t="b">
        <f>IF(ISBLANK($A58),FALSE,IF(COUNTIF(Classes!I$2:I$120,"*" &amp; $A58 &amp; "*")&gt;1,TRUE,FALSE))</f>
        <v>0</v>
      </c>
      <c r="L58" s="8" t="str">
        <f>IF((LEN(A58) &gt; 0),CONCATENATE(Counselors!A58,",",Counselors!B58,",",Counselors!C58,",",B58,",",C58,",",D58,",",E58,",",F58),"")</f>
        <v>Natalie,Jacobs,,Office,Cooking,Office,Outreach Outdoors,Outreach Outdoors</v>
      </c>
    </row>
    <row r="59" spans="1:12" ht="25">
      <c r="A59" s="7" t="str">
        <f>Counselors!M59</f>
        <v>Phillie</v>
      </c>
      <c r="B59" s="1" t="str">
        <f>IF((LEN($A59) &gt; 0),IF(ISERROR(VLOOKUP("*" &amp; $A59 &amp; "*",Classes!E$2:$J$120,6,FALSE)),"OFF",VLOOKUP("*" &amp; $A59 &amp; "*",Classes!E$2:$J$120,6,FALSE)),"")</f>
        <v>Glass Beads</v>
      </c>
      <c r="C59" s="1" t="str">
        <f>IF((LEN($A59) &gt; 0),IF(ISERROR(VLOOKUP("*" &amp; $A59 &amp; "*",Classes!F$2:$J$120,5,FALSE)),"OFF",VLOOKUP("*" &amp; $A59 &amp; "*",Classes!F$2:$J$120,5,FALSE)),"")</f>
        <v>Aquatics</v>
      </c>
      <c r="D59" s="1" t="str">
        <f>IF((LEN($A59) &gt; 0),IF(ISERROR(VLOOKUP("*" &amp; $A59 &amp; "*",Classes!G$2:$J$120,4,FALSE)),"OFF",VLOOKUP("*" &amp; $A59 &amp; "*",Classes!G$2:$J$120,4,FALSE)),"")</f>
        <v>Aquatics</v>
      </c>
      <c r="E59" s="1" t="str">
        <f>IF((LEN($A59) &gt; 0),IF(ISERROR(VLOOKUP("*" &amp; $A59 &amp; "*",Classes!H$2:$J$120,3,FALSE)),"OFF",VLOOKUP("*" &amp; $A59 &amp; "*",Classes!H$2:$J$120,3,FALSE)),"")</f>
        <v>Aquatics</v>
      </c>
      <c r="F59" s="1" t="str">
        <f>IF((LEN($A59) &gt; 0),IF(ISERROR(VLOOKUP("*" &amp; $A59 &amp; "*",Classes!I$2:$J$120,2,FALSE)),"OFF",VLOOKUP("*" &amp; $A59 &amp; "*",Classes!I$2:$J$120,2,FALSE)),"")</f>
        <v>Planning</v>
      </c>
      <c r="G59" s="1" t="b">
        <f>IF(ISBLANK($A59),FALSE,IF(COUNTIF(Classes!E$2:E$120,"*" &amp; $A59 &amp; "*")&gt;1,TRUE,FALSE))</f>
        <v>0</v>
      </c>
      <c r="H59" s="1" t="b">
        <f>IF(ISBLANK($A59),FALSE,IF(COUNTIF(Classes!F$2:F$120,"*" &amp; $A59 &amp; "*")&gt;1,TRUE,FALSE))</f>
        <v>0</v>
      </c>
      <c r="I59" s="1" t="b">
        <f>IF(ISBLANK($A59),FALSE,IF(COUNTIF(Classes!G$2:G$120,"*" &amp; $A59 &amp; "*")&gt;1,TRUE,FALSE))</f>
        <v>0</v>
      </c>
      <c r="J59" s="1" t="b">
        <f>IF(ISBLANK($A59),FALSE,IF(COUNTIF(Classes!H$2:H$120,"*" &amp; $A59 &amp; "*")&gt;1,TRUE,FALSE))</f>
        <v>0</v>
      </c>
      <c r="K59" s="1" t="b">
        <f>IF(ISBLANK($A59),FALSE,IF(COUNTIF(Classes!I$2:I$120,"*" &amp; $A59 &amp; "*")&gt;1,TRUE,FALSE))</f>
        <v>0</v>
      </c>
      <c r="L59" s="8" t="str">
        <f>IF((LEN(A59) &gt; 0),CONCATENATE(Counselors!A59,",",Counselors!B59,",",Counselors!C59,",",B59,",",C59,",",D59,",",E59,",",F59),"")</f>
        <v>Phillie,Loan,,Glass Beads,Aquatics,Aquatics,Aquatics,Planning</v>
      </c>
    </row>
    <row r="60" spans="1:12" ht="25">
      <c r="A60" s="7" t="str">
        <f>Counselors!M60</f>
        <v>RayR</v>
      </c>
      <c r="B60" s="1" t="str">
        <f>IF((LEN($A60) &gt; 0),IF(ISERROR(VLOOKUP("*" &amp; $A60 &amp; "*",Classes!E$2:$J$120,6,FALSE)),"OFF",VLOOKUP("*" &amp; $A60 &amp; "*",Classes!E$2:$J$120,6,FALSE)),"")</f>
        <v>Tipis</v>
      </c>
      <c r="C60" s="1" t="str">
        <f>IF((LEN($A60) &gt; 0),IF(ISERROR(VLOOKUP("*" &amp; $A60 &amp; "*",Classes!F$2:$J$120,5,FALSE)),"OFF",VLOOKUP("*" &amp; $A60 &amp; "*",Classes!F$2:$J$120,5,FALSE)),"")</f>
        <v>Songwriting</v>
      </c>
      <c r="D60" s="1" t="str">
        <f>IF((LEN($A60) &gt; 0),IF(ISERROR(VLOOKUP("*" &amp; $A60 &amp; "*",Classes!G$2:$J$120,4,FALSE)),"OFF",VLOOKUP("*" &amp; $A60 &amp; "*",Classes!G$2:$J$120,4,FALSE)),"")</f>
        <v>OFF</v>
      </c>
      <c r="E60" s="1" t="str">
        <f>IF((LEN($A60) &gt; 0),IF(ISERROR(VLOOKUP("*" &amp; $A60 &amp; "*",Classes!H$2:$J$120,3,FALSE)),"OFF",VLOOKUP("*" &amp; $A60 &amp; "*",Classes!H$2:$J$120,3,FALSE)),"")</f>
        <v>Tipis</v>
      </c>
      <c r="F60" s="1" t="str">
        <f>IF((LEN($A60) &gt; 0),IF(ISERROR(VLOOKUP("*" &amp; $A60 &amp; "*",Classes!I$2:$J$120,2,FALSE)),"OFF",VLOOKUP("*" &amp; $A60 &amp; "*",Classes!I$2:$J$120,2,FALSE)),"")</f>
        <v>Tipis</v>
      </c>
      <c r="G60" s="1" t="b">
        <f>IF(ISBLANK($A60),FALSE,IF(COUNTIF(Classes!E$2:E$120,"*" &amp; $A60 &amp; "*")&gt;1,TRUE,FALSE))</f>
        <v>0</v>
      </c>
      <c r="H60" s="1" t="b">
        <f>IF(ISBLANK($A60),FALSE,IF(COUNTIF(Classes!F$2:F$120,"*" &amp; $A60 &amp; "*")&gt;1,TRUE,FALSE))</f>
        <v>0</v>
      </c>
      <c r="I60" s="1" t="b">
        <f>IF(ISBLANK($A60),FALSE,IF(COUNTIF(Classes!G$2:G$120,"*" &amp; $A60 &amp; "*")&gt;1,TRUE,FALSE))</f>
        <v>0</v>
      </c>
      <c r="J60" s="1" t="b">
        <f>IF(ISBLANK($A60),FALSE,IF(COUNTIF(Classes!H$2:H$120,"*" &amp; $A60 &amp; "*")&gt;1,TRUE,FALSE))</f>
        <v>0</v>
      </c>
      <c r="K60" s="1" t="b">
        <f>IF(ISBLANK($A60),FALSE,IF(COUNTIF(Classes!I$2:I$120,"*" &amp; $A60 &amp; "*")&gt;1,TRUE,FALSE))</f>
        <v>0</v>
      </c>
      <c r="L60" s="8" t="str">
        <f>IF((LEN(A60) &gt; 0),CONCATENATE(Counselors!A60,",",Counselors!B60,",",Counselors!C60,",",B60,",",C60,",",D60,",",E60,",",F60),"")</f>
        <v>Ray,Richardson,,Tipis,Songwriting,OFF,Tipis,Tipis</v>
      </c>
    </row>
    <row r="61" spans="1:12" ht="25">
      <c r="A61" s="7" t="str">
        <f>Counselors!M61</f>
        <v>Raywyn</v>
      </c>
      <c r="B61" s="1" t="str">
        <f>IF((LEN($A61) &gt; 0),IF(ISERROR(VLOOKUP("*" &amp; $A61 &amp; "*",Classes!E$2:$J$120,6,FALSE)),"OFF",VLOOKUP("*" &amp; $A61 &amp; "*",Classes!E$2:$J$120,6,FALSE)),"")</f>
        <v>Contemporary</v>
      </c>
      <c r="C61" s="1" t="str">
        <f>IF((LEN($A61) &gt; 0),IF(ISERROR(VLOOKUP("*" &amp; $A61 &amp; "*",Classes!F$2:$J$120,5,FALSE)),"OFF",VLOOKUP("*" &amp; $A61 &amp; "*",Classes!F$2:$J$120,5,FALSE)),"")</f>
        <v>OFF</v>
      </c>
      <c r="D61" s="1" t="str">
        <f>IF((LEN($A61) &gt; 0),IF(ISERROR(VLOOKUP("*" &amp; $A61 &amp; "*",Classes!G$2:$J$120,4,FALSE)),"OFF",VLOOKUP("*" &amp; $A61 &amp; "*",Classes!G$2:$J$120,4,FALSE)),"")</f>
        <v>Aquatics</v>
      </c>
      <c r="E61" s="1" t="str">
        <f>IF((LEN($A61) &gt; 0),IF(ISERROR(VLOOKUP("*" &amp; $A61 &amp; "*",Classes!H$2:$J$120,3,FALSE)),"OFF",VLOOKUP("*" &amp; $A61 &amp; "*",Classes!H$2:$J$120,3,FALSE)),"")</f>
        <v>Planning</v>
      </c>
      <c r="F61" s="1" t="str">
        <f>IF((LEN($A61) &gt; 0),IF(ISERROR(VLOOKUP("*" &amp; $A61 &amp; "*",Classes!I$2:$J$120,2,FALSE)),"OFF",VLOOKUP("*" &amp; $A61 &amp; "*",Classes!I$2:$J$120,2,FALSE)),"")</f>
        <v>Planning</v>
      </c>
      <c r="G61" s="1" t="b">
        <f>IF(ISBLANK($A61),FALSE,IF(COUNTIF(Classes!E$2:E$120,"*" &amp; $A61 &amp; "*")&gt;1,TRUE,FALSE))</f>
        <v>0</v>
      </c>
      <c r="H61" s="1" t="b">
        <f>IF(ISBLANK($A61),FALSE,IF(COUNTIF(Classes!F$2:F$120,"*" &amp; $A61 &amp; "*")&gt;1,TRUE,FALSE))</f>
        <v>0</v>
      </c>
      <c r="I61" s="1" t="b">
        <f>IF(ISBLANK($A61),FALSE,IF(COUNTIF(Classes!G$2:G$120,"*" &amp; $A61 &amp; "*")&gt;1,TRUE,FALSE))</f>
        <v>0</v>
      </c>
      <c r="J61" s="1" t="b">
        <f>IF(ISBLANK($A61),FALSE,IF(COUNTIF(Classes!H$2:H$120,"*" &amp; $A61 &amp; "*")&gt;1,TRUE,FALSE))</f>
        <v>0</v>
      </c>
      <c r="K61" s="1" t="b">
        <f>IF(ISBLANK($A61),FALSE,IF(COUNTIF(Classes!I$2:I$120,"*" &amp; $A61 &amp; "*")&gt;1,TRUE,FALSE))</f>
        <v>0</v>
      </c>
      <c r="L61" s="8" t="str">
        <f>IF((LEN(A61) &gt; 0),CONCATENATE(Counselors!A61,",",Counselors!B61,",",Counselors!C61,",",B61,",",C61,",",D61,",",E61,",",F61),"")</f>
        <v>Raywyn,Harding- Mcbay,,Contemporary,OFF,Aquatics,Planning,Planning</v>
      </c>
    </row>
    <row r="62" spans="1:12" ht="25">
      <c r="A62" s="7" t="str">
        <f>Counselors!M62</f>
        <v>Rebecca</v>
      </c>
      <c r="B62" s="1" t="str">
        <f>IF((LEN($A62) &gt; 0),IF(ISERROR(VLOOKUP("*" &amp; $A62 &amp; "*",Classes!E$2:$J$120,6,FALSE)),"OFF",VLOOKUP("*" &amp; $A62 &amp; "*",Classes!E$2:$J$120,6,FALSE)),"")</f>
        <v>Yoga</v>
      </c>
      <c r="C62" s="1" t="str">
        <f>IF((LEN($A62) &gt; 0),IF(ISERROR(VLOOKUP("*" &amp; $A62 &amp; "*",Classes!F$2:$J$120,5,FALSE)),"OFF",VLOOKUP("*" &amp; $A62 &amp; "*",Classes!F$2:$J$120,5,FALSE)),"")</f>
        <v>Tap</v>
      </c>
      <c r="D62" s="1" t="str">
        <f>IF((LEN($A62) &gt; 0),IF(ISERROR(VLOOKUP("*" &amp; $A62 &amp; "*",Classes!G$2:$J$120,4,FALSE)),"OFF",VLOOKUP("*" &amp; $A62 &amp; "*",Classes!G$2:$J$120,4,FALSE)),"")</f>
        <v>OFF</v>
      </c>
      <c r="E62" s="1" t="str">
        <f>IF((LEN($A62) &gt; 0),IF(ISERROR(VLOOKUP("*" &amp; $A62 &amp; "*",Classes!H$2:$J$120,3,FALSE)),"OFF",VLOOKUP("*" &amp; $A62 &amp; "*",Classes!H$2:$J$120,3,FALSE)),"")</f>
        <v>Musical</v>
      </c>
      <c r="F62" s="1" t="str">
        <f>IF((LEN($A62) &gt; 0),IF(ISERROR(VLOOKUP("*" &amp; $A62 &amp; "*",Classes!I$2:$J$120,2,FALSE)),"OFF",VLOOKUP("*" &amp; $A62 &amp; "*",Classes!I$2:$J$120,2,FALSE)),"")</f>
        <v>Musical</v>
      </c>
      <c r="G62" s="1" t="b">
        <f>IF(ISBLANK($A62),FALSE,IF(COUNTIF(Classes!E$2:E$120,"*" &amp; $A62 &amp; "*")&gt;1,TRUE,FALSE))</f>
        <v>0</v>
      </c>
      <c r="H62" s="1" t="b">
        <f>IF(ISBLANK($A62),FALSE,IF(COUNTIF(Classes!F$2:F$120,"*" &amp; $A62 &amp; "*")&gt;1,TRUE,FALSE))</f>
        <v>0</v>
      </c>
      <c r="I62" s="1" t="b">
        <f>IF(ISBLANK($A62),FALSE,IF(COUNTIF(Classes!G$2:G$120,"*" &amp; $A62 &amp; "*")&gt;1,TRUE,FALSE))</f>
        <v>0</v>
      </c>
      <c r="J62" s="1" t="b">
        <f>IF(ISBLANK($A62),FALSE,IF(COUNTIF(Classes!H$2:H$120,"*" &amp; $A62 &amp; "*")&gt;1,TRUE,FALSE))</f>
        <v>0</v>
      </c>
      <c r="K62" s="1" t="b">
        <f>IF(ISBLANK($A62),FALSE,IF(COUNTIF(Classes!I$2:I$120,"*" &amp; $A62 &amp; "*")&gt;1,TRUE,FALSE))</f>
        <v>0</v>
      </c>
      <c r="L62" s="8" t="str">
        <f>IF((LEN(A62) &gt; 0),CONCATENATE(Counselors!A62,",",Counselors!B62,",",Counselors!C62,",",B62,",",C62,",",D62,",",E62,",",F62),"")</f>
        <v>Rebecca,Pomeranz,,Yoga,Tap,OFF,Musical,Musical</v>
      </c>
    </row>
    <row r="63" spans="1:12" ht="25">
      <c r="A63" s="7" t="str">
        <f>Counselors!M63</f>
        <v>Rob</v>
      </c>
      <c r="B63" s="1" t="str">
        <f>IF((LEN($A63) &gt; 0),IF(ISERROR(VLOOKUP("*" &amp; $A63 &amp; "*",Classes!E$2:$J$120,6,FALSE)),"OFF",VLOOKUP("*" &amp; $A63 &amp; "*",Classes!E$2:$J$120,6,FALSE)),"")</f>
        <v>Mail Driver</v>
      </c>
      <c r="C63" s="1" t="str">
        <f>IF((LEN($A63) &gt; 0),IF(ISERROR(VLOOKUP("*" &amp; $A63 &amp; "*",Classes!F$2:$J$120,5,FALSE)),"OFF",VLOOKUP("*" &amp; $A63 &amp; "*",Classes!F$2:$J$120,5,FALSE)),"")</f>
        <v>Ropes</v>
      </c>
      <c r="D63" s="1" t="str">
        <f>IF((LEN($A63) &gt; 0),IF(ISERROR(VLOOKUP("*" &amp; $A63 &amp; "*",Classes!G$2:$J$120,4,FALSE)),"OFF",VLOOKUP("*" &amp; $A63 &amp; "*",Classes!G$2:$J$120,4,FALSE)),"")</f>
        <v>Ropes</v>
      </c>
      <c r="E63" s="1" t="str">
        <f>IF((LEN($A63) &gt; 0),IF(ISERROR(VLOOKUP("*" &amp; $A63 &amp; "*",Classes!H$2:$J$120,3,FALSE)),"OFF",VLOOKUP("*" &amp; $A63 &amp; "*",Classes!H$2:$J$120,3,FALSE)),"")</f>
        <v>Pottery</v>
      </c>
      <c r="F63" s="1" t="str">
        <f>IF((LEN($A63) &gt; 0),IF(ISERROR(VLOOKUP("*" &amp; $A63 &amp; "*",Classes!I$2:$J$120,2,FALSE)),"OFF",VLOOKUP("*" &amp; $A63 &amp; "*",Classes!I$2:$J$120,2,FALSE)),"")</f>
        <v>OFF</v>
      </c>
      <c r="G63" s="1" t="b">
        <f>IF(ISBLANK($A63),FALSE,IF(COUNTIF(Classes!E$2:E$120,"*" &amp; $A63 &amp; "*")&gt;1,TRUE,FALSE))</f>
        <v>0</v>
      </c>
      <c r="H63" s="1" t="b">
        <f>IF(ISBLANK($A63),FALSE,IF(COUNTIF(Classes!F$2:F$120,"*" &amp; $A63 &amp; "*")&gt;1,TRUE,FALSE))</f>
        <v>0</v>
      </c>
      <c r="I63" s="1" t="b">
        <f>IF(ISBLANK($A63),FALSE,IF(COUNTIF(Classes!G$2:G$120,"*" &amp; $A63 &amp; "*")&gt;1,TRUE,FALSE))</f>
        <v>0</v>
      </c>
      <c r="J63" s="1" t="b">
        <f>IF(ISBLANK($A63),FALSE,IF(COUNTIF(Classes!H$2:H$120,"*" &amp; $A63 &amp; "*")&gt;1,TRUE,FALSE))</f>
        <v>0</v>
      </c>
      <c r="K63" s="1" t="b">
        <f>IF(ISBLANK($A63),FALSE,IF(COUNTIF(Classes!I$2:I$120,"*" &amp; $A63 &amp; "*")&gt;1,TRUE,FALSE))</f>
        <v>0</v>
      </c>
      <c r="L63" s="8" t="str">
        <f>IF((LEN(A63) &gt; 0),CONCATENATE(Counselors!A63,",",Counselors!B63,",",Counselors!C63,",",B63,",",C63,",",D63,",",E63,",",F63),"")</f>
        <v>rob,Baxter,,Mail Driver,Ropes,Ropes,Pottery,OFF</v>
      </c>
    </row>
    <row r="64" spans="1:12" ht="25">
      <c r="A64" s="7" t="str">
        <f>Counselors!M64</f>
        <v>Ryan</v>
      </c>
      <c r="B64" s="1" t="str">
        <f>IF((LEN($A64) &gt; 0),IF(ISERROR(VLOOKUP("*" &amp; $A64 &amp; "*",Classes!E$2:$J$120,6,FALSE)),"OFF",VLOOKUP("*" &amp; $A64 &amp; "*",Classes!E$2:$J$120,6,FALSE)),"")</f>
        <v>OFF</v>
      </c>
      <c r="C64" s="1" t="str">
        <f>IF((LEN($A64) &gt; 0),IF(ISERROR(VLOOKUP("*" &amp; $A64 &amp; "*",Classes!F$2:$J$120,5,FALSE)),"OFF",VLOOKUP("*" &amp; $A64 &amp; "*",Classes!F$2:$J$120,5,FALSE)),"")</f>
        <v>Soccer team</v>
      </c>
      <c r="D64" s="1" t="str">
        <f>IF((LEN($A64) &gt; 0),IF(ISERROR(VLOOKUP("*" &amp; $A64 &amp; "*",Classes!G$2:$J$120,4,FALSE)),"OFF",VLOOKUP("*" &amp; $A64 &amp; "*",Classes!G$2:$J$120,4,FALSE)),"")</f>
        <v>Ropes</v>
      </c>
      <c r="E64" s="1" t="str">
        <f>IF((LEN($A64) &gt; 0),IF(ISERROR(VLOOKUP("*" &amp; $A64 &amp; "*",Classes!H$2:$J$120,3,FALSE)),"OFF",VLOOKUP("*" &amp; $A64 &amp; "*",Classes!H$2:$J$120,3,FALSE)),"")</f>
        <v>Ropes</v>
      </c>
      <c r="F64" s="1" t="str">
        <f>IF((LEN($A64) &gt; 0),IF(ISERROR(VLOOKUP("*" &amp; $A64 &amp; "*",Classes!I$2:$J$120,2,FALSE)),"OFF",VLOOKUP("*" &amp; $A64 &amp; "*",Classes!I$2:$J$120,2,FALSE)),"")</f>
        <v>Ropes</v>
      </c>
      <c r="G64" s="1" t="b">
        <f>IF(ISBLANK($A64),FALSE,IF(COUNTIF(Classes!E$2:E$120,"*" &amp; $A64 &amp; "*")&gt;1,TRUE,FALSE))</f>
        <v>0</v>
      </c>
      <c r="H64" s="1" t="b">
        <f>IF(ISBLANK($A64),FALSE,IF(COUNTIF(Classes!F$2:F$120,"*" &amp; $A64 &amp; "*")&gt;1,TRUE,FALSE))</f>
        <v>0</v>
      </c>
      <c r="I64" s="1" t="b">
        <f>IF(ISBLANK($A64),FALSE,IF(COUNTIF(Classes!G$2:G$120,"*" &amp; $A64 &amp; "*")&gt;1,TRUE,FALSE))</f>
        <v>0</v>
      </c>
      <c r="J64" s="1" t="b">
        <f>IF(ISBLANK($A64),FALSE,IF(COUNTIF(Classes!H$2:H$120,"*" &amp; $A64 &amp; "*")&gt;1,TRUE,FALSE))</f>
        <v>0</v>
      </c>
      <c r="K64" s="1" t="b">
        <f>IF(ISBLANK($A64),FALSE,IF(COUNTIF(Classes!I$2:I$120,"*" &amp; $A64 &amp; "*")&gt;1,TRUE,FALSE))</f>
        <v>0</v>
      </c>
      <c r="L64" s="8" t="str">
        <f>IF((LEN(A64) &gt; 0),CONCATENATE(Counselors!A64,",",Counselors!B64,",",Counselors!C64,",",B64,",",C64,",",D64,",",E64,",",F64),"")</f>
        <v>Ryan,Potts,,OFF,Soccer team,Ropes,Ropes,Ropes</v>
      </c>
    </row>
    <row r="65" spans="1:12" ht="25">
      <c r="A65" s="7" t="str">
        <f>Counselors!M65</f>
        <v>SaraPa</v>
      </c>
      <c r="B65" s="1" t="str">
        <f>IF((LEN($A65) &gt; 0),IF(ISERROR(VLOOKUP("*" &amp; $A65 &amp; "*",Classes!E$2:$J$120,6,FALSE)),"OFF",VLOOKUP("*" &amp; $A65 &amp; "*",Classes!E$2:$J$120,6,FALSE)),"")</f>
        <v>Instr. Making</v>
      </c>
      <c r="C65" s="1" t="str">
        <f>IF((LEN($A65) &gt; 0),IF(ISERROR(VLOOKUP("*" &amp; $A65 &amp; "*",Classes!F$2:$J$120,5,FALSE)),"OFF",VLOOKUP("*" &amp; $A65 &amp; "*",Classes!F$2:$J$120,5,FALSE)),"")</f>
        <v>Skateboarding</v>
      </c>
      <c r="D65" s="1" t="str">
        <f>IF((LEN($A65) &gt; 0),IF(ISERROR(VLOOKUP("*" &amp; $A65 &amp; "*",Classes!G$2:$J$120,4,FALSE)),"OFF",VLOOKUP("*" &amp; $A65 &amp; "*",Classes!G$2:$J$120,4,FALSE)),"")</f>
        <v>OFF</v>
      </c>
      <c r="E65" s="1" t="str">
        <f>IF((LEN($A65) &gt; 0),IF(ISERROR(VLOOKUP("*" &amp; $A65 &amp; "*",Classes!H$2:$J$120,3,FALSE)),"OFF",VLOOKUP("*" &amp; $A65 &amp; "*",Classes!H$2:$J$120,3,FALSE)),"")</f>
        <v>Glass Beads</v>
      </c>
      <c r="F65" s="1" t="str">
        <f>IF((LEN($A65) &gt; 0),IF(ISERROR(VLOOKUP("*" &amp; $A65 &amp; "*",Classes!I$2:$J$120,2,FALSE)),"OFF",VLOOKUP("*" &amp; $A65 &amp; "*",Classes!I$2:$J$120,2,FALSE)),"")</f>
        <v>IG</v>
      </c>
      <c r="G65" s="1" t="b">
        <f>IF(ISBLANK($A65),FALSE,IF(COUNTIF(Classes!E$2:E$120,"*" &amp; $A65 &amp; "*")&gt;1,TRUE,FALSE))</f>
        <v>0</v>
      </c>
      <c r="H65" s="1" t="b">
        <f>IF(ISBLANK($A65),FALSE,IF(COUNTIF(Classes!F$2:F$120,"*" &amp; $A65 &amp; "*")&gt;1,TRUE,FALSE))</f>
        <v>0</v>
      </c>
      <c r="I65" s="1" t="b">
        <f>IF(ISBLANK($A65),FALSE,IF(COUNTIF(Classes!G$2:G$120,"*" &amp; $A65 &amp; "*")&gt;1,TRUE,FALSE))</f>
        <v>0</v>
      </c>
      <c r="J65" s="1" t="b">
        <f>IF(ISBLANK($A65),FALSE,IF(COUNTIF(Classes!H$2:H$120,"*" &amp; $A65 &amp; "*")&gt;1,TRUE,FALSE))</f>
        <v>0</v>
      </c>
      <c r="K65" s="1" t="b">
        <f>IF(ISBLANK($A65),FALSE,IF(COUNTIF(Classes!I$2:I$120,"*" &amp; $A65 &amp; "*")&gt;1,TRUE,FALSE))</f>
        <v>0</v>
      </c>
      <c r="L65" s="8" t="str">
        <f>IF((LEN(A65) &gt; 0),CONCATENATE(Counselors!A65,",",Counselors!B65,",",Counselors!C65,",",B65,",",C65,",",D65,",",E65,",",F65),"")</f>
        <v>Sara,Paton,,Instr. Making,Skateboarding,OFF,Glass Beads,IG</v>
      </c>
    </row>
    <row r="66" spans="1:12" ht="25">
      <c r="A66" s="7" t="str">
        <f>Counselors!M66</f>
        <v>SaraPl</v>
      </c>
      <c r="B66" s="1" t="str">
        <f>IF((LEN($A66) &gt; 0),IF(ISERROR(VLOOKUP("*" &amp; $A66 &amp; "*",Classes!E$2:$J$120,6,FALSE)),"OFF",VLOOKUP("*" &amp; $A66 &amp; "*",Classes!E$2:$J$120,6,FALSE)),"")</f>
        <v>Mountian Bike</v>
      </c>
      <c r="C66" s="1" t="str">
        <f>IF((LEN($A66) &gt; 0),IF(ISERROR(VLOOKUP("*" &amp; $A66 &amp; "*",Classes!F$2:$J$120,5,FALSE)),"OFF",VLOOKUP("*" &amp; $A66 &amp; "*",Classes!F$2:$J$120,5,FALSE)),"")</f>
        <v>Guitar</v>
      </c>
      <c r="D66" s="1" t="str">
        <f>IF((LEN($A66) &gt; 0),IF(ISERROR(VLOOKUP("*" &amp; $A66 &amp; "*",Classes!G$2:$J$120,4,FALSE)),"OFF",VLOOKUP("*" &amp; $A66 &amp; "*",Classes!G$2:$J$120,4,FALSE)),"")</f>
        <v>OFF</v>
      </c>
      <c r="E66" s="1" t="str">
        <f>IF((LEN($A66) &gt; 0),IF(ISERROR(VLOOKUP("*" &amp; $A66 &amp; "*",Classes!H$2:$J$120,3,FALSE)),"OFF",VLOOKUP("*" &amp; $A66 &amp; "*",Classes!H$2:$J$120,3,FALSE)),"")</f>
        <v>Ropes</v>
      </c>
      <c r="F66" s="1" t="str">
        <f>IF((LEN($A66) &gt; 0),IF(ISERROR(VLOOKUP("*" &amp; $A66 &amp; "*",Classes!I$2:$J$120,2,FALSE)),"OFF",VLOOKUP("*" &amp; $A66 &amp; "*",Classes!I$2:$J$120,2,FALSE)),"")</f>
        <v>Ropes</v>
      </c>
      <c r="G66" s="1" t="b">
        <f>IF(ISBLANK($A66),FALSE,IF(COUNTIF(Classes!E$2:E$120,"*" &amp; $A66 &amp; "*")&gt;1,TRUE,FALSE))</f>
        <v>0</v>
      </c>
      <c r="H66" s="1" t="b">
        <f>IF(ISBLANK($A66),FALSE,IF(COUNTIF(Classes!F$2:F$120,"*" &amp; $A66 &amp; "*")&gt;1,TRUE,FALSE))</f>
        <v>0</v>
      </c>
      <c r="I66" s="1" t="b">
        <f>IF(ISBLANK($A66),FALSE,IF(COUNTIF(Classes!G$2:G$120,"*" &amp; $A66 &amp; "*")&gt;1,TRUE,FALSE))</f>
        <v>0</v>
      </c>
      <c r="J66" s="1" t="b">
        <f>IF(ISBLANK($A66),FALSE,IF(COUNTIF(Classes!H$2:H$120,"*" &amp; $A66 &amp; "*")&gt;1,TRUE,FALSE))</f>
        <v>0</v>
      </c>
      <c r="K66" s="1" t="b">
        <f>IF(ISBLANK($A66),FALSE,IF(COUNTIF(Classes!I$2:I$120,"*" &amp; $A66 &amp; "*")&gt;1,TRUE,FALSE))</f>
        <v>0</v>
      </c>
      <c r="L66" s="8" t="str">
        <f>IF((LEN(A66) &gt; 0),CONCATENATE(Counselors!A66,",",Counselors!B66,",",Counselors!C66,",",B66,",",C66,",",D66,",",E66,",",F66),"")</f>
        <v>Sara,Plawker,,Mountian Bike,Guitar,OFF,Ropes,Ropes</v>
      </c>
    </row>
    <row r="67" spans="1:12" ht="25">
      <c r="A67" s="7" t="str">
        <f>Counselors!M67</f>
        <v>SeanP</v>
      </c>
      <c r="B67" s="1" t="str">
        <f>IF((LEN($A67) &gt; 0),IF(ISERROR(VLOOKUP("*" &amp; $A67 &amp; "*",Classes!E$2:$J$120,6,FALSE)),"OFF",VLOOKUP("*" &amp; $A67 &amp; "*",Classes!E$2:$J$120,6,FALSE)),"")</f>
        <v>Fishing</v>
      </c>
      <c r="C67" s="1" t="str">
        <f>IF((LEN($A67) &gt; 0),IF(ISERROR(VLOOKUP("*" &amp; $A67 &amp; "*",Classes!F$2:$J$120,5,FALSE)),"OFF",VLOOKUP("*" &amp; $A67 &amp; "*",Classes!F$2:$J$120,5,FALSE)),"")</f>
        <v>Aquatics</v>
      </c>
      <c r="D67" s="1" t="str">
        <f>IF((LEN($A67) &gt; 0),IF(ISERROR(VLOOKUP("*" &amp; $A67 &amp; "*",Classes!G$2:$J$120,4,FALSE)),"OFF",VLOOKUP("*" &amp; $A67 &amp; "*",Classes!G$2:$J$120,4,FALSE)),"")</f>
        <v>Aquatics</v>
      </c>
      <c r="E67" s="1" t="str">
        <f>IF((LEN($A67) &gt; 0),IF(ISERROR(VLOOKUP("*" &amp; $A67 &amp; "*",Classes!H$2:$J$120,3,FALSE)),"OFF",VLOOKUP("*" &amp; $A67 &amp; "*",Classes!H$2:$J$120,3,FALSE)),"")</f>
        <v>Bike Maintenance</v>
      </c>
      <c r="F67" s="1" t="str">
        <f>IF((LEN($A67) &gt; 0),IF(ISERROR(VLOOKUP("*" &amp; $A67 &amp; "*",Classes!I$2:$J$120,2,FALSE)),"OFF",VLOOKUP("*" &amp; $A67 &amp; "*",Classes!I$2:$J$120,2,FALSE)),"")</f>
        <v>OFF</v>
      </c>
      <c r="G67" s="1" t="b">
        <f>IF(ISBLANK($A67),FALSE,IF(COUNTIF(Classes!E$2:E$120,"*" &amp; $A67 &amp; "*")&gt;1,TRUE,FALSE))</f>
        <v>0</v>
      </c>
      <c r="H67" s="1" t="b">
        <f>IF(ISBLANK($A67),FALSE,IF(COUNTIF(Classes!F$2:F$120,"*" &amp; $A67 &amp; "*")&gt;1,TRUE,FALSE))</f>
        <v>0</v>
      </c>
      <c r="I67" s="1" t="b">
        <f>IF(ISBLANK($A67),FALSE,IF(COUNTIF(Classes!G$2:G$120,"*" &amp; $A67 &amp; "*")&gt;1,TRUE,FALSE))</f>
        <v>0</v>
      </c>
      <c r="J67" s="1" t="b">
        <f>IF(ISBLANK($A67),FALSE,IF(COUNTIF(Classes!H$2:H$120,"*" &amp; $A67 &amp; "*")&gt;1,TRUE,FALSE))</f>
        <v>0</v>
      </c>
      <c r="K67" s="1" t="b">
        <f>IF(ISBLANK($A67),FALSE,IF(COUNTIF(Classes!I$2:I$120,"*" &amp; $A67 &amp; "*")&gt;1,TRUE,FALSE))</f>
        <v>0</v>
      </c>
      <c r="L67" s="8" t="str">
        <f>IF((LEN(A67) &gt; 0),CONCATENATE(Counselors!A67,",",Counselors!B67,",",Counselors!C67,",",B67,",",C67,",",D67,",",E67,",",F67),"")</f>
        <v>Sean ,Perry,,Fishing,Aquatics,Aquatics,Bike Maintenance,OFF</v>
      </c>
    </row>
    <row r="68" spans="1:12" ht="25">
      <c r="A68" s="7" t="str">
        <f>Counselors!M68</f>
        <v>Seann</v>
      </c>
      <c r="B68" s="1" t="str">
        <f>IF((LEN($A68) &gt; 0),IF(ISERROR(VLOOKUP("*" &amp; $A68 &amp; "*",Classes!E$2:$J$120,6,FALSE)),"OFF",VLOOKUP("*" &amp; $A68 &amp; "*",Classes!E$2:$J$120,6,FALSE)),"")</f>
        <v>Planning</v>
      </c>
      <c r="C68" s="1" t="str">
        <f>IF((LEN($A68) &gt; 0),IF(ISERROR(VLOOKUP("*" &amp; $A68 &amp; "*",Classes!F$2:$J$120,5,FALSE)),"OFF",VLOOKUP("*" &amp; $A68 &amp; "*",Classes!F$2:$J$120,5,FALSE)),"")</f>
        <v>Photo HL</v>
      </c>
      <c r="D68" s="1" t="str">
        <f>IF((LEN($A68) &gt; 0),IF(ISERROR(VLOOKUP("*" &amp; $A68 &amp; "*",Classes!G$2:$J$120,4,FALSE)),"OFF",VLOOKUP("*" &amp; $A68 &amp; "*",Classes!G$2:$J$120,4,FALSE)),"")</f>
        <v>Mountian Bike</v>
      </c>
      <c r="E68" s="1" t="str">
        <f>IF((LEN($A68) &gt; 0),IF(ISERROR(VLOOKUP("*" &amp; $A68 &amp; "*",Classes!H$2:$J$120,3,FALSE)),"OFF",VLOOKUP("*" &amp; $A68 &amp; "*",Classes!H$2:$J$120,3,FALSE)),"")</f>
        <v>OFF</v>
      </c>
      <c r="F68" s="1" t="str">
        <f>IF((LEN($A68) &gt; 0),IF(ISERROR(VLOOKUP("*" &amp; $A68 &amp; "*",Classes!I$2:$J$120,2,FALSE)),"OFF",VLOOKUP("*" &amp; $A68 &amp; "*",Classes!I$2:$J$120,2,FALSE)),"")</f>
        <v>Planning</v>
      </c>
      <c r="G68" s="1" t="b">
        <f>IF(ISBLANK($A68),FALSE,IF(COUNTIF(Classes!E$2:E$120,"*" &amp; $A68 &amp; "*")&gt;1,TRUE,FALSE))</f>
        <v>0</v>
      </c>
      <c r="H68" s="1" t="b">
        <f>IF(ISBLANK($A68),FALSE,IF(COUNTIF(Classes!F$2:F$120,"*" &amp; $A68 &amp; "*")&gt;1,TRUE,FALSE))</f>
        <v>0</v>
      </c>
      <c r="I68" s="1" t="b">
        <f>IF(ISBLANK($A68),FALSE,IF(COUNTIF(Classes!G$2:G$120,"*" &amp; $A68 &amp; "*")&gt;1,TRUE,FALSE))</f>
        <v>0</v>
      </c>
      <c r="J68" s="1" t="b">
        <f>IF(ISBLANK($A68),FALSE,IF(COUNTIF(Classes!H$2:H$120,"*" &amp; $A68 &amp; "*")&gt;1,TRUE,FALSE))</f>
        <v>0</v>
      </c>
      <c r="K68" s="1" t="b">
        <f>IF(ISBLANK($A68),FALSE,IF(COUNTIF(Classes!I$2:I$120,"*" &amp; $A68 &amp; "*")&gt;1,TRUE,FALSE))</f>
        <v>0</v>
      </c>
      <c r="L68" s="8" t="str">
        <f>IF((LEN(A68) &gt; 0),CONCATENATE(Counselors!A68,",",Counselors!B68,",",Counselors!C68,",",B68,",",C68,",",D68,",",E68,",",F68),"")</f>
        <v>Seann,Cram,,Planning,Photo HL,Mountian Bike,OFF,Planning</v>
      </c>
    </row>
    <row r="69" spans="1:12" ht="25">
      <c r="A69" s="7" t="str">
        <f>Counselors!M69</f>
        <v>Seth</v>
      </c>
      <c r="B69" s="1" t="str">
        <f>IF((LEN($A69) &gt; 0),IF(ISERROR(VLOOKUP("*" &amp; $A69 &amp; "*",Classes!E$2:$J$120,6,FALSE)),"OFF",VLOOKUP("*" &amp; $A69 &amp; "*",Classes!E$2:$J$120,6,FALSE)),"")</f>
        <v>OFF</v>
      </c>
      <c r="C69" s="1" t="str">
        <f>IF((LEN($A69) &gt; 0),IF(ISERROR(VLOOKUP("*" &amp; $A69 &amp; "*",Classes!F$2:$J$120,5,FALSE)),"OFF",VLOOKUP("*" &amp; $A69 &amp; "*",Classes!F$2:$J$120,5,FALSE)),"")</f>
        <v>Shakespeare</v>
      </c>
      <c r="D69" s="1" t="str">
        <f>IF((LEN($A69) &gt; 0),IF(ISERROR(VLOOKUP("*" &amp; $A69 &amp; "*",Classes!G$2:$J$120,4,FALSE)),"OFF",VLOOKUP("*" &amp; $A69 &amp; "*",Classes!G$2:$J$120,4,FALSE)),"")</f>
        <v>Ultimate Frisbee</v>
      </c>
      <c r="E69" s="1" t="str">
        <f>IF((LEN($A69) &gt; 0),IF(ISERROR(VLOOKUP("*" &amp; $A69 &amp; "*",Classes!H$2:$J$120,3,FALSE)),"OFF",VLOOKUP("*" &amp; $A69 &amp; "*",Classes!H$2:$J$120,3,FALSE)),"")</f>
        <v>Ropes</v>
      </c>
      <c r="F69" s="1" t="str">
        <f>IF((LEN($A69) &gt; 0),IF(ISERROR(VLOOKUP("*" &amp; $A69 &amp; "*",Classes!I$2:$J$120,2,FALSE)),"OFF",VLOOKUP("*" &amp; $A69 &amp; "*",Classes!I$2:$J$120,2,FALSE)),"")</f>
        <v>Ropes</v>
      </c>
      <c r="G69" s="1" t="b">
        <f>IF(ISBLANK($A69),FALSE,IF(COUNTIF(Classes!E$2:E$120,"*" &amp; $A69 &amp; "*")&gt;1,TRUE,FALSE))</f>
        <v>0</v>
      </c>
      <c r="H69" s="1" t="b">
        <f>IF(ISBLANK($A69),FALSE,IF(COUNTIF(Classes!F$2:F$120,"*" &amp; $A69 &amp; "*")&gt;1,TRUE,FALSE))</f>
        <v>0</v>
      </c>
      <c r="I69" s="1" t="b">
        <f>IF(ISBLANK($A69),FALSE,IF(COUNTIF(Classes!G$2:G$120,"*" &amp; $A69 &amp; "*")&gt;1,TRUE,FALSE))</f>
        <v>0</v>
      </c>
      <c r="J69" s="1" t="b">
        <f>IF(ISBLANK($A69),FALSE,IF(COUNTIF(Classes!H$2:H$120,"*" &amp; $A69 &amp; "*")&gt;1,TRUE,FALSE))</f>
        <v>0</v>
      </c>
      <c r="K69" s="1" t="b">
        <f>IF(ISBLANK($A69),FALSE,IF(COUNTIF(Classes!I$2:I$120,"*" &amp; $A69 &amp; "*")&gt;1,TRUE,FALSE))</f>
        <v>0</v>
      </c>
      <c r="L69" s="8" t="str">
        <f>IF((LEN(A69) &gt; 0),CONCATENATE(Counselors!A69,",",Counselors!B69,",",Counselors!C69,",",B69,",",C69,",",D69,",",E69,",",F69),"")</f>
        <v>Seth,Nigrosh,,OFF,Shakespeare,Ultimate Frisbee,Ropes,Ropes</v>
      </c>
    </row>
    <row r="70" spans="1:12" ht="25">
      <c r="A70" s="7" t="str">
        <f>Counselors!M70</f>
        <v>Shannon</v>
      </c>
      <c r="B70" s="1" t="str">
        <f>IF((LEN($A70) &gt; 0),IF(ISERROR(VLOOKUP("*" &amp; $A70 &amp; "*",Classes!E$2:$J$120,6,FALSE)),"OFF",VLOOKUP("*" &amp; $A70 &amp; "*",Classes!E$2:$J$120,6,FALSE)),"")</f>
        <v>Glass Beads</v>
      </c>
      <c r="C70" s="1" t="str">
        <f>IF((LEN($A70) &gt; 0),IF(ISERROR(VLOOKUP("*" &amp; $A70 &amp; "*",Classes!F$2:$J$120,5,FALSE)),"OFF",VLOOKUP("*" &amp; $A70 &amp; "*",Classes!F$2:$J$120,5,FALSE)),"")</f>
        <v>Planning</v>
      </c>
      <c r="D70" s="1" t="str">
        <f>IF((LEN($A70) &gt; 0),IF(ISERROR(VLOOKUP("*" &amp; $A70 &amp; "*",Classes!G$2:$J$120,4,FALSE)),"OFF",VLOOKUP("*" &amp; $A70 &amp; "*",Classes!G$2:$J$120,4,FALSE)),"")</f>
        <v>Glass Beads</v>
      </c>
      <c r="E70" s="1" t="str">
        <f>IF((LEN($A70) &gt; 0),IF(ISERROR(VLOOKUP("*" &amp; $A70 &amp; "*",Classes!H$2:$J$120,3,FALSE)),"OFF",VLOOKUP("*" &amp; $A70 &amp; "*",Classes!H$2:$J$120,3,FALSE)),"")</f>
        <v>OFF</v>
      </c>
      <c r="F70" s="1" t="str">
        <f>IF((LEN($A70) &gt; 0),IF(ISERROR(VLOOKUP("*" &amp; $A70 &amp; "*",Classes!I$2:$J$120,2,FALSE)),"OFF",VLOOKUP("*" &amp; $A70 &amp; "*",Classes!I$2:$J$120,2,FALSE)),"")</f>
        <v>Glass Beads</v>
      </c>
      <c r="G70" s="1" t="b">
        <f>IF(ISBLANK($A70),FALSE,IF(COUNTIF(Classes!E$2:E$120,"*" &amp; $A70 &amp; "*")&gt;1,TRUE,FALSE))</f>
        <v>0</v>
      </c>
      <c r="H70" s="1" t="b">
        <f>IF(ISBLANK($A70),FALSE,IF(COUNTIF(Classes!F$2:F$120,"*" &amp; $A70 &amp; "*")&gt;1,TRUE,FALSE))</f>
        <v>0</v>
      </c>
      <c r="I70" s="1" t="b">
        <f>IF(ISBLANK($A70),FALSE,IF(COUNTIF(Classes!G$2:G$120,"*" &amp; $A70 &amp; "*")&gt;1,TRUE,FALSE))</f>
        <v>0</v>
      </c>
      <c r="J70" s="1" t="b">
        <f>IF(ISBLANK($A70),FALSE,IF(COUNTIF(Classes!H$2:H$120,"*" &amp; $A70 &amp; "*")&gt;1,TRUE,FALSE))</f>
        <v>0</v>
      </c>
      <c r="K70" s="1" t="b">
        <f>IF(ISBLANK($A70),FALSE,IF(COUNTIF(Classes!I$2:I$120,"*" &amp; $A70 &amp; "*")&gt;1,TRUE,FALSE))</f>
        <v>0</v>
      </c>
      <c r="L70" s="8" t="str">
        <f>IF((LEN(A70) &gt; 0),CONCATENATE(Counselors!A70,",",Counselors!B70,",",Counselors!C70,",",B70,",",C70,",",D70,",",E70,",",F70),"")</f>
        <v>Shannon,Bradley,,Glass Beads,Planning,Glass Beads,OFF,Glass Beads</v>
      </c>
    </row>
    <row r="71" spans="1:12" ht="25">
      <c r="A71" s="7" t="str">
        <f>Counselors!M71</f>
        <v>Shawn</v>
      </c>
      <c r="B71" s="1" t="str">
        <f>IF((LEN($A71) &gt; 0),IF(ISERROR(VLOOKUP("*" &amp; $A71 &amp; "*",Classes!E$2:$J$120,6,FALSE)),"OFF",VLOOKUP("*" &amp; $A71 &amp; "*",Classes!E$2:$J$120,6,FALSE)),"")</f>
        <v>OFF</v>
      </c>
      <c r="C71" s="1" t="str">
        <f>IF((LEN($A71) &gt; 0),IF(ISERROR(VLOOKUP("*" &amp; $A71 &amp; "*",Classes!F$2:$J$120,5,FALSE)),"OFF",VLOOKUP("*" &amp; $A71 &amp; "*",Classes!F$2:$J$120,5,FALSE)),"")</f>
        <v>Video</v>
      </c>
      <c r="D71" s="1" t="str">
        <f>IF((LEN($A71) &gt; 0),IF(ISERROR(VLOOKUP("*" &amp; $A71 &amp; "*",Classes!G$2:$J$120,4,FALSE)),"OFF",VLOOKUP("*" &amp; $A71 &amp; "*",Classes!G$2:$J$120,4,FALSE)),"")</f>
        <v>Tennis</v>
      </c>
      <c r="E71" s="1" t="str">
        <f>IF((LEN($A71) &gt; 0),IF(ISERROR(VLOOKUP("*" &amp; $A71 &amp; "*",Classes!H$2:$J$120,3,FALSE)),"OFF",VLOOKUP("*" &amp; $A71 &amp; "*",Classes!H$2:$J$120,3,FALSE)),"")</f>
        <v>Tennis</v>
      </c>
      <c r="F71" s="1" t="str">
        <f>IF((LEN($A71) &gt; 0),IF(ISERROR(VLOOKUP("*" &amp; $A71 &amp; "*",Classes!I$2:$J$120,2,FALSE)),"OFF",VLOOKUP("*" &amp; $A71 &amp; "*",Classes!I$2:$J$120,2,FALSE)),"")</f>
        <v>IG</v>
      </c>
      <c r="G71" s="1" t="b">
        <f>IF(ISBLANK($A71),FALSE,IF(COUNTIF(Classes!E$2:E$120,"*" &amp; $A71 &amp; "*")&gt;1,TRUE,FALSE))</f>
        <v>0</v>
      </c>
      <c r="H71" s="1" t="b">
        <f>IF(ISBLANK($A71),FALSE,IF(COUNTIF(Classes!F$2:F$120,"*" &amp; $A71 &amp; "*")&gt;1,TRUE,FALSE))</f>
        <v>0</v>
      </c>
      <c r="I71" s="1" t="b">
        <f>IF(ISBLANK($A71),FALSE,IF(COUNTIF(Classes!G$2:G$120,"*" &amp; $A71 &amp; "*")&gt;1,TRUE,FALSE))</f>
        <v>0</v>
      </c>
      <c r="J71" s="1" t="b">
        <f>IF(ISBLANK($A71),FALSE,IF(COUNTIF(Classes!H$2:H$120,"*" &amp; $A71 &amp; "*")&gt;1,TRUE,FALSE))</f>
        <v>0</v>
      </c>
      <c r="K71" s="1" t="b">
        <f>IF(ISBLANK($A71),FALSE,IF(COUNTIF(Classes!I$2:I$120,"*" &amp; $A71 &amp; "*")&gt;1,TRUE,FALSE))</f>
        <v>0</v>
      </c>
      <c r="L71" s="8" t="str">
        <f>IF((LEN(A71) &gt; 0),CONCATENATE(Counselors!A71,",",Counselors!B71,",",Counselors!C71,",",B71,",",C71,",",D71,",",E71,",",F71),"")</f>
        <v>Shawn,Glinis,,OFF,Video,Tennis,Tennis,IG</v>
      </c>
    </row>
    <row r="72" spans="1:12" ht="25">
      <c r="A72" s="7" t="str">
        <f>Counselors!M72</f>
        <v>Stef</v>
      </c>
      <c r="B72" s="1" t="str">
        <f>IF((LEN($A72) &gt; 0),IF(ISERROR(VLOOKUP("*" &amp; $A72 &amp; "*",Classes!E$2:$J$120,6,FALSE)),"OFF",VLOOKUP("*" &amp; $A72 &amp; "*",Classes!E$2:$J$120,6,FALSE)),"")</f>
        <v>Mosaics</v>
      </c>
      <c r="C72" s="1" t="str">
        <f>IF((LEN($A72) &gt; 0),IF(ISERROR(VLOOKUP("*" &amp; $A72 &amp; "*",Classes!F$2:$J$120,5,FALSE)),"OFF",VLOOKUP("*" &amp; $A72 &amp; "*",Classes!F$2:$J$120,5,FALSE)),"")</f>
        <v>Stained Glass</v>
      </c>
      <c r="D72" s="1" t="str">
        <f>IF((LEN($A72) &gt; 0),IF(ISERROR(VLOOKUP("*" &amp; $A72 &amp; "*",Classes!G$2:$J$120,4,FALSE)),"OFF",VLOOKUP("*" &amp; $A72 &amp; "*",Classes!G$2:$J$120,4,FALSE)),"")</f>
        <v>Stained Glass</v>
      </c>
      <c r="E72" s="1" t="str">
        <f>IF((LEN($A72) &gt; 0),IF(ISERROR(VLOOKUP("*" &amp; $A72 &amp; "*",Classes!H$2:$J$120,3,FALSE)),"OFF",VLOOKUP("*" &amp; $A72 &amp; "*",Classes!H$2:$J$120,3,FALSE)),"")</f>
        <v>Mosaics</v>
      </c>
      <c r="F72" s="1" t="str">
        <f>IF((LEN($A72) &gt; 0),IF(ISERROR(VLOOKUP("*" &amp; $A72 &amp; "*",Classes!I$2:$J$120,2,FALSE)),"OFF",VLOOKUP("*" &amp; $A72 &amp; "*",Classes!I$2:$J$120,2,FALSE)),"")</f>
        <v>OFF</v>
      </c>
      <c r="G72" s="1" t="b">
        <f>IF(ISBLANK($A72),FALSE,IF(COUNTIF(Classes!E$2:E$120,"*" &amp; $A72 &amp; "*")&gt;1,TRUE,FALSE))</f>
        <v>0</v>
      </c>
      <c r="H72" s="1" t="b">
        <f>IF(ISBLANK($A72),FALSE,IF(COUNTIF(Classes!F$2:F$120,"*" &amp; $A72 &amp; "*")&gt;1,TRUE,FALSE))</f>
        <v>0</v>
      </c>
      <c r="I72" s="1" t="b">
        <f>IF(ISBLANK($A72),FALSE,IF(COUNTIF(Classes!G$2:G$120,"*" &amp; $A72 &amp; "*")&gt;1,TRUE,FALSE))</f>
        <v>0</v>
      </c>
      <c r="J72" s="1" t="b">
        <f>IF(ISBLANK($A72),FALSE,IF(COUNTIF(Classes!H$2:H$120,"*" &amp; $A72 &amp; "*")&gt;1,TRUE,FALSE))</f>
        <v>0</v>
      </c>
      <c r="K72" s="1" t="b">
        <f>IF(ISBLANK($A72),FALSE,IF(COUNTIF(Classes!I$2:I$120,"*" &amp; $A72 &amp; "*")&gt;1,TRUE,FALSE))</f>
        <v>0</v>
      </c>
      <c r="L72" s="8" t="str">
        <f>IF((LEN(A72) &gt; 0),CONCATENATE(Counselors!A72,",",Counselors!B72,",",Counselors!C72,",",B72,",",C72,",",D72,",",E72,",",F72),"")</f>
        <v>Stef,Mercado Altman,,Mosaics,Stained Glass,Stained Glass,Mosaics,OFF</v>
      </c>
    </row>
    <row r="73" spans="1:12" ht="25">
      <c r="A73" s="7" t="str">
        <f>Counselors!M73</f>
        <v>Stephanie</v>
      </c>
      <c r="B73" s="1" t="str">
        <f>IF((LEN($A73) &gt; 0),IF(ISERROR(VLOOKUP("*" &amp; $A73 &amp; "*",Classes!E$2:$J$120,6,FALSE)),"OFF",VLOOKUP("*" &amp; $A73 &amp; "*",Classes!E$2:$J$120,6,FALSE)),"")</f>
        <v>Animal Care</v>
      </c>
      <c r="C73" s="1" t="str">
        <f>IF((LEN($A73) &gt; 0),IF(ISERROR(VLOOKUP("*" &amp; $A73 &amp; "*",Classes!F$2:$J$120,5,FALSE)),"OFF",VLOOKUP("*" &amp; $A73 &amp; "*",Classes!F$2:$J$120,5,FALSE)),"")</f>
        <v>Salsa</v>
      </c>
      <c r="D73" s="1" t="str">
        <f>IF((LEN($A73) &gt; 0),IF(ISERROR(VLOOKUP("*" &amp; $A73 &amp; "*",Classes!G$2:$J$120,4,FALSE)),"OFF",VLOOKUP("*" &amp; $A73 &amp; "*",Classes!G$2:$J$120,4,FALSE)),"")</f>
        <v>Stained Glass</v>
      </c>
      <c r="E73" s="1" t="str">
        <f>IF((LEN($A73) &gt; 0),IF(ISERROR(VLOOKUP("*" &amp; $A73 &amp; "*",Classes!H$2:$J$120,3,FALSE)),"OFF",VLOOKUP("*" &amp; $A73 &amp; "*",Classes!H$2:$J$120,3,FALSE)),"")</f>
        <v>Stained Glass a</v>
      </c>
      <c r="F73" s="1" t="str">
        <f>IF((LEN($A73) &gt; 0),IF(ISERROR(VLOOKUP("*" &amp; $A73 &amp; "*",Classes!I$2:$J$120,2,FALSE)),"OFF",VLOOKUP("*" &amp; $A73 &amp; "*",Classes!I$2:$J$120,2,FALSE)),"")</f>
        <v>OFF</v>
      </c>
      <c r="G73" s="1" t="b">
        <f>IF(ISBLANK($A73),FALSE,IF(COUNTIF(Classes!E$2:E$120,"*" &amp; $A73 &amp; "*")&gt;1,TRUE,FALSE))</f>
        <v>0</v>
      </c>
      <c r="H73" s="1" t="b">
        <f>IF(ISBLANK($A73),FALSE,IF(COUNTIF(Classes!F$2:F$120,"*" &amp; $A73 &amp; "*")&gt;1,TRUE,FALSE))</f>
        <v>0</v>
      </c>
      <c r="I73" s="1" t="b">
        <f>IF(ISBLANK($A73),FALSE,IF(COUNTIF(Classes!G$2:G$120,"*" &amp; $A73 &amp; "*")&gt;1,TRUE,FALSE))</f>
        <v>0</v>
      </c>
      <c r="J73" s="1" t="b">
        <f>IF(ISBLANK($A73),FALSE,IF(COUNTIF(Classes!H$2:H$120,"*" &amp; $A73 &amp; "*")&gt;1,TRUE,FALSE))</f>
        <v>0</v>
      </c>
      <c r="K73" s="1" t="b">
        <f>IF(ISBLANK($A73),FALSE,IF(COUNTIF(Classes!I$2:I$120,"*" &amp; $A73 &amp; "*")&gt;1,TRUE,FALSE))</f>
        <v>0</v>
      </c>
      <c r="L73" s="8" t="str">
        <f>IF((LEN(A73) &gt; 0),CONCATENATE(Counselors!A73,",",Counselors!B73,",",Counselors!C73,",",B73,",",C73,",",D73,",",E73,",",F73),"")</f>
        <v>Stephanie,Krebs,,Animal Care,Salsa,Stained Glass,Stained Glass a,OFF</v>
      </c>
    </row>
    <row r="74" spans="1:12" ht="25">
      <c r="A74" s="7" t="str">
        <f>Counselors!M74</f>
        <v>Stuart</v>
      </c>
      <c r="B74" s="1" t="str">
        <f>IF((LEN($A74) &gt; 0),IF(ISERROR(VLOOKUP("*" &amp; $A74 &amp; "*",Classes!E$2:$J$120,6,FALSE)),"OFF",VLOOKUP("*" &amp; $A74 &amp; "*",Classes!E$2:$J$120,6,FALSE)),"")</f>
        <v>Llama Care</v>
      </c>
      <c r="C74" s="1" t="str">
        <f>IF((LEN($A74) &gt; 0),IF(ISERROR(VLOOKUP("*" &amp; $A74 &amp; "*",Classes!F$2:$J$120,5,FALSE)),"OFF",VLOOKUP("*" &amp; $A74 &amp; "*",Classes!F$2:$J$120,5,FALSE)),"")</f>
        <v>Ropes</v>
      </c>
      <c r="D74" s="1" t="str">
        <f>IF((LEN($A74) &gt; 0),IF(ISERROR(VLOOKUP("*" &amp; $A74 &amp; "*",Classes!G$2:$J$120,4,FALSE)),"OFF",VLOOKUP("*" &amp; $A74 &amp; "*",Classes!G$2:$J$120,4,FALSE)),"")</f>
        <v>Ropes</v>
      </c>
      <c r="E74" s="1" t="str">
        <f>IF((LEN($A74) &gt; 0),IF(ISERROR(VLOOKUP("*" &amp; $A74 &amp; "*",Classes!H$2:$J$120,3,FALSE)),"OFF",VLOOKUP("*" &amp; $A74 &amp; "*",Classes!H$2:$J$120,3,FALSE)),"")</f>
        <v>Soccer fun</v>
      </c>
      <c r="F74" s="1" t="str">
        <f>IF((LEN($A74) &gt; 0),IF(ISERROR(VLOOKUP("*" &amp; $A74 &amp; "*",Classes!I$2:$J$120,2,FALSE)),"OFF",VLOOKUP("*" &amp; $A74 &amp; "*",Classes!I$2:$J$120,2,FALSE)),"")</f>
        <v>OFF</v>
      </c>
      <c r="G74" s="1" t="b">
        <f>IF(ISBLANK($A74),FALSE,IF(COUNTIF(Classes!E$2:E$120,"*" &amp; $A74 &amp; "*")&gt;1,TRUE,FALSE))</f>
        <v>0</v>
      </c>
      <c r="H74" s="1" t="b">
        <f>IF(ISBLANK($A74),FALSE,IF(COUNTIF(Classes!F$2:F$120,"*" &amp; $A74 &amp; "*")&gt;1,TRUE,FALSE))</f>
        <v>0</v>
      </c>
      <c r="I74" s="1" t="b">
        <f>IF(ISBLANK($A74),FALSE,IF(COUNTIF(Classes!G$2:G$120,"*" &amp; $A74 &amp; "*")&gt;1,TRUE,FALSE))</f>
        <v>0</v>
      </c>
      <c r="J74" s="1" t="b">
        <f>IF(ISBLANK($A74),FALSE,IF(COUNTIF(Classes!H$2:H$120,"*" &amp; $A74 &amp; "*")&gt;1,TRUE,FALSE))</f>
        <v>0</v>
      </c>
      <c r="K74" s="1" t="b">
        <f>IF(ISBLANK($A74),FALSE,IF(COUNTIF(Classes!I$2:I$120,"*" &amp; $A74 &amp; "*")&gt;1,TRUE,FALSE))</f>
        <v>0</v>
      </c>
      <c r="L74" s="8" t="str">
        <f>IF((LEN(A74) &gt; 0),CONCATENATE(Counselors!A74,",",Counselors!B74,",",Counselors!C74,",",B74,",",C74,",",D74,",",E74,",",F74),"")</f>
        <v>Stuart,Mclardie,,Llama Care,Ropes,Ropes,Soccer fun,OFF</v>
      </c>
    </row>
    <row r="75" spans="1:12" ht="25">
      <c r="A75" s="7" t="str">
        <f>Counselors!M75</f>
        <v>Sue</v>
      </c>
      <c r="B75" s="1" t="str">
        <f>IF((LEN($A75) &gt; 0),IF(ISERROR(VLOOKUP("*" &amp; $A75 &amp; "*",Classes!E$2:$J$120,6,FALSE)),"OFF",VLOOKUP("*" &amp; $A75 &amp; "*",Classes!E$2:$J$120,6,FALSE)),"")</f>
        <v>OFF</v>
      </c>
      <c r="C75" s="1" t="str">
        <f>IF((LEN($A75) &gt; 0),IF(ISERROR(VLOOKUP("*" &amp; $A75 &amp; "*",Classes!F$2:$J$120,5,FALSE)),"OFF",VLOOKUP("*" &amp; $A75 &amp; "*",Classes!F$2:$J$120,5,FALSE)),"")</f>
        <v>OFF</v>
      </c>
      <c r="D75" s="1" t="str">
        <f>IF((LEN($A75) &gt; 0),IF(ISERROR(VLOOKUP("*" &amp; $A75 &amp; "*",Classes!G$2:$J$120,4,FALSE)),"OFF",VLOOKUP("*" &amp; $A75 &amp; "*",Classes!G$2:$J$120,4,FALSE)),"")</f>
        <v>OFF</v>
      </c>
      <c r="E75" s="1" t="str">
        <f>IF((LEN($A75) &gt; 0),IF(ISERROR(VLOOKUP("*" &amp; $A75 &amp; "*",Classes!H$2:$J$120,3,FALSE)),"OFF",VLOOKUP("*" &amp; $A75 &amp; "*",Classes!H$2:$J$120,3,FALSE)),"")</f>
        <v>OFF</v>
      </c>
      <c r="F75" s="1" t="str">
        <f>IF((LEN($A75) &gt; 0),IF(ISERROR(VLOOKUP("*" &amp; $A75 &amp; "*",Classes!I$2:$J$120,2,FALSE)),"OFF",VLOOKUP("*" &amp; $A75 &amp; "*",Classes!I$2:$J$120,2,FALSE)),"")</f>
        <v>OFF</v>
      </c>
      <c r="G75" s="1" t="b">
        <f>IF(ISBLANK($A75),FALSE,IF(COUNTIF(Classes!E$2:E$120,"*" &amp; $A75 &amp; "*")&gt;1,TRUE,FALSE))</f>
        <v>0</v>
      </c>
      <c r="H75" s="1" t="b">
        <f>IF(ISBLANK($A75),FALSE,IF(COUNTIF(Classes!F$2:F$120,"*" &amp; $A75 &amp; "*")&gt;1,TRUE,FALSE))</f>
        <v>0</v>
      </c>
      <c r="I75" s="1" t="b">
        <f>IF(ISBLANK($A75),FALSE,IF(COUNTIF(Classes!G$2:G$120,"*" &amp; $A75 &amp; "*")&gt;1,TRUE,FALSE))</f>
        <v>0</v>
      </c>
      <c r="J75" s="1" t="b">
        <f>IF(ISBLANK($A75),FALSE,IF(COUNTIF(Classes!H$2:H$120,"*" &amp; $A75 &amp; "*")&gt;1,TRUE,FALSE))</f>
        <v>0</v>
      </c>
      <c r="K75" s="1" t="b">
        <f>IF(ISBLANK($A75),FALSE,IF(COUNTIF(Classes!I$2:I$120,"*" &amp; $A75 &amp; "*")&gt;1,TRUE,FALSE))</f>
        <v>0</v>
      </c>
      <c r="L75" s="8" t="str">
        <f>IF((LEN(A75) &gt; 0),CONCATENATE(Counselors!A75,",",Counselors!B75,",",Counselors!C75,",",B75,",",C75,",",D75,",",E75,",",F75),"")</f>
        <v>Sue,Lichtenstein,,OFF,OFF,OFF,OFF,OFF</v>
      </c>
    </row>
    <row r="76" spans="1:12" ht="25">
      <c r="A76" s="7" t="str">
        <f>Counselors!M76</f>
        <v>Tavis</v>
      </c>
      <c r="B76" s="1" t="str">
        <f>IF((LEN($A76) &gt; 0),IF(ISERROR(VLOOKUP("*" &amp; $A76 &amp; "*",Classes!E$2:$J$120,6,FALSE)),"OFF",VLOOKUP("*" &amp; $A76 &amp; "*",Classes!E$2:$J$120,6,FALSE)),"")</f>
        <v>OFF</v>
      </c>
      <c r="C76" s="1" t="str">
        <f>IF((LEN($A76) &gt; 0),IF(ISERROR(VLOOKUP("*" &amp; $A76 &amp; "*",Classes!F$2:$J$120,5,FALSE)),"OFF",VLOOKUP("*" &amp; $A76 &amp; "*",Classes!F$2:$J$120,5,FALSE)),"")</f>
        <v>Woodworking</v>
      </c>
      <c r="D76" s="1" t="str">
        <f>IF((LEN($A76) &gt; 0),IF(ISERROR(VLOOKUP("*" &amp; $A76 &amp; "*",Classes!G$2:$J$120,4,FALSE)),"OFF",VLOOKUP("*" &amp; $A76 &amp; "*",Classes!G$2:$J$120,4,FALSE)),"")</f>
        <v>Woodworking</v>
      </c>
      <c r="E76" s="1" t="str">
        <f>IF((LEN($A76) &gt; 0),IF(ISERROR(VLOOKUP("*" &amp; $A76 &amp; "*",Classes!H$2:$J$120,3,FALSE)),"OFF",VLOOKUP("*" &amp; $A76 &amp; "*",Classes!H$2:$J$120,3,FALSE)),"")</f>
        <v>Mosaics</v>
      </c>
      <c r="F76" s="1" t="str">
        <f>IF((LEN($A76) &gt; 0),IF(ISERROR(VLOOKUP("*" &amp; $A76 &amp; "*",Classes!I$2:$J$120,2,FALSE)),"OFF",VLOOKUP("*" &amp; $A76 &amp; "*",Classes!I$2:$J$120,2,FALSE)),"")</f>
        <v>IG</v>
      </c>
      <c r="G76" s="1" t="b">
        <f>IF(ISBLANK($A76),FALSE,IF(COUNTIF(Classes!E$2:E$120,"*" &amp; $A76 &amp; "*")&gt;1,TRUE,FALSE))</f>
        <v>0</v>
      </c>
      <c r="H76" s="1" t="b">
        <f>IF(ISBLANK($A76),FALSE,IF(COUNTIF(Classes!F$2:F$120,"*" &amp; $A76 &amp; "*")&gt;1,TRUE,FALSE))</f>
        <v>0</v>
      </c>
      <c r="I76" s="1" t="b">
        <f>IF(ISBLANK($A76),FALSE,IF(COUNTIF(Classes!G$2:G$120,"*" &amp; $A76 &amp; "*")&gt;1,TRUE,FALSE))</f>
        <v>0</v>
      </c>
      <c r="J76" s="1" t="b">
        <f>IF(ISBLANK($A76),FALSE,IF(COUNTIF(Classes!H$2:H$120,"*" &amp; $A76 &amp; "*")&gt;1,TRUE,FALSE))</f>
        <v>0</v>
      </c>
      <c r="K76" s="1" t="b">
        <f>IF(ISBLANK($A76),FALSE,IF(COUNTIF(Classes!I$2:I$120,"*" &amp; $A76 &amp; "*")&gt;1,TRUE,FALSE))</f>
        <v>0</v>
      </c>
      <c r="L76" s="8" t="str">
        <f>IF((LEN(A76) &gt; 0),CONCATENATE(Counselors!A76,",",Counselors!B76,",",Counselors!C76,",",B76,",",C76,",",D76,",",E76,",",F76),"")</f>
        <v>TAVIS,COSTIK,,OFF,Woodworking,Woodworking,Mosaics,IG</v>
      </c>
    </row>
    <row r="77" spans="1:12" ht="25">
      <c r="A77" s="7" t="str">
        <f>Counselors!M77</f>
        <v>Tom</v>
      </c>
      <c r="B77" s="1" t="str">
        <f>IF((LEN($A77) &gt; 0),IF(ISERROR(VLOOKUP("*" &amp; $A77 &amp; "*",Classes!E$2:$J$120,6,FALSE)),"OFF",VLOOKUP("*" &amp; $A77 &amp; "*",Classes!E$2:$J$120,6,FALSE)),"")</f>
        <v>OFF</v>
      </c>
      <c r="C77" s="1" t="str">
        <f>IF((LEN($A77) &gt; 0),IF(ISERROR(VLOOKUP("*" &amp; $A77 &amp; "*",Classes!F$2:$J$120,5,FALSE)),"OFF",VLOOKUP("*" &amp; $A77 &amp; "*",Classes!F$2:$J$120,5,FALSE)),"")</f>
        <v>OFF</v>
      </c>
      <c r="D77" s="1" t="str">
        <f>IF((LEN($A77) &gt; 0),IF(ISERROR(VLOOKUP("*" &amp; $A77 &amp; "*",Classes!G$2:$J$120,4,FALSE)),"OFF",VLOOKUP("*" &amp; $A77 &amp; "*",Classes!G$2:$J$120,4,FALSE)),"")</f>
        <v>OFF</v>
      </c>
      <c r="E77" s="1" t="str">
        <f>IF((LEN($A77) &gt; 0),IF(ISERROR(VLOOKUP("*" &amp; $A77 &amp; "*",Classes!H$2:$J$120,3,FALSE)),"OFF",VLOOKUP("*" &amp; $A77 &amp; "*",Classes!H$2:$J$120,3,FALSE)),"")</f>
        <v>OFF</v>
      </c>
      <c r="F77" s="1" t="str">
        <f>IF((LEN($A77) &gt; 0),IF(ISERROR(VLOOKUP("*" &amp; $A77 &amp; "*",Classes!I$2:$J$120,2,FALSE)),"OFF",VLOOKUP("*" &amp; $A77 &amp; "*",Classes!I$2:$J$120,2,FALSE)),"")</f>
        <v>OFF</v>
      </c>
      <c r="G77" s="1" t="b">
        <f>IF(ISBLANK($A77),FALSE,IF(COUNTIF(Classes!E$2:E$120,"*" &amp; $A77 &amp; "*")&gt;1,TRUE,FALSE))</f>
        <v>0</v>
      </c>
      <c r="H77" s="1" t="b">
        <f>IF(ISBLANK($A77),FALSE,IF(COUNTIF(Classes!F$2:F$120,"*" &amp; $A77 &amp; "*")&gt;1,TRUE,FALSE))</f>
        <v>0</v>
      </c>
      <c r="I77" s="1" t="b">
        <f>IF(ISBLANK($A77),FALSE,IF(COUNTIF(Classes!G$2:G$120,"*" &amp; $A77 &amp; "*")&gt;1,TRUE,FALSE))</f>
        <v>0</v>
      </c>
      <c r="J77" s="1" t="b">
        <f>IF(ISBLANK($A77),FALSE,IF(COUNTIF(Classes!H$2:H$120,"*" &amp; $A77 &amp; "*")&gt;1,TRUE,FALSE))</f>
        <v>0</v>
      </c>
      <c r="K77" s="1" t="b">
        <f>IF(ISBLANK($A77),FALSE,IF(COUNTIF(Classes!I$2:I$120,"*" &amp; $A77 &amp; "*")&gt;1,TRUE,FALSE))</f>
        <v>0</v>
      </c>
      <c r="L77" s="8" t="str">
        <f>IF((LEN(A77) &gt; 0),CONCATENATE(Counselors!A77,",",Counselors!B77,",",Counselors!C77,",",B77,",",C77,",",D77,",",E77,",",F77),"")</f>
        <v>Tom,Levesque,,OFF,OFF,OFF,OFF,OFF</v>
      </c>
    </row>
    <row r="78" spans="1:12" ht="25">
      <c r="A78" s="7" t="str">
        <f>Counselors!M78</f>
        <v>Zach</v>
      </c>
      <c r="B78" s="1" t="str">
        <f>IF((LEN($A78) &gt; 0),IF(ISERROR(VLOOKUP("*" &amp; $A78 &amp; "*",Classes!E$2:$J$120,6,FALSE)),"OFF",VLOOKUP("*" &amp; $A78 &amp; "*",Classes!E$2:$J$120,6,FALSE)),"")</f>
        <v>Planning</v>
      </c>
      <c r="C78" s="1" t="str">
        <f>IF((LEN($A78) &gt; 0),IF(ISERROR(VLOOKUP("*" &amp; $A78 &amp; "*",Classes!F$2:$J$120,5,FALSE)),"OFF",VLOOKUP("*" &amp; $A78 &amp; "*",Classes!F$2:$J$120,5,FALSE)),"")</f>
        <v>Planning</v>
      </c>
      <c r="D78" s="1" t="str">
        <f>IF((LEN($A78) &gt; 0),IF(ISERROR(VLOOKUP("*" &amp; $A78 &amp; "*",Classes!G$2:$J$120,4,FALSE)),"OFF",VLOOKUP("*" &amp; $A78 &amp; "*",Classes!G$2:$J$120,4,FALSE)),"")</f>
        <v>Planning</v>
      </c>
      <c r="E78" s="1" t="str">
        <f>IF((LEN($A78) &gt; 0),IF(ISERROR(VLOOKUP("*" &amp; $A78 &amp; "*",Classes!H$2:$J$120,3,FALSE)),"OFF",VLOOKUP("*" &amp; $A78 &amp; "*",Classes!H$2:$J$120,3,FALSE)),"")</f>
        <v>OFF</v>
      </c>
      <c r="F78" s="1" t="str">
        <f>IF((LEN($A78) &gt; 0),IF(ISERROR(VLOOKUP("*" &amp; $A78 &amp; "*",Classes!I$2:$J$120,2,FALSE)),"OFF",VLOOKUP("*" &amp; $A78 &amp; "*",Classes!I$2:$J$120,2,FALSE)),"")</f>
        <v>IG</v>
      </c>
      <c r="G78" s="1" t="b">
        <f>IF(ISBLANK($A78),FALSE,IF(COUNTIF(Classes!E$2:E$120,"*" &amp; $A78 &amp; "*")&gt;1,TRUE,FALSE))</f>
        <v>0</v>
      </c>
      <c r="H78" s="1" t="b">
        <f>IF(ISBLANK($A78),FALSE,IF(COUNTIF(Classes!F$2:F$120,"*" &amp; $A78 &amp; "*")&gt;1,TRUE,FALSE))</f>
        <v>0</v>
      </c>
      <c r="I78" s="1" t="b">
        <f>IF(ISBLANK($A78),FALSE,IF(COUNTIF(Classes!G$2:G$120,"*" &amp; $A78 &amp; "*")&gt;1,TRUE,FALSE))</f>
        <v>0</v>
      </c>
      <c r="J78" s="1" t="b">
        <f>IF(ISBLANK($A78),FALSE,IF(COUNTIF(Classes!H$2:H$120,"*" &amp; $A78 &amp; "*")&gt;1,TRUE,FALSE))</f>
        <v>0</v>
      </c>
      <c r="K78" s="1" t="b">
        <f>IF(ISBLANK($A78),FALSE,IF(COUNTIF(Classes!I$2:I$120,"*" &amp; $A78 &amp; "*")&gt;1,TRUE,FALSE))</f>
        <v>0</v>
      </c>
      <c r="L78" s="8" t="str">
        <f>IF((LEN(A78) &gt; 0),CONCATENATE(Counselors!A78,",",Counselors!B78,",",Counselors!C78,",",B78,",",C78,",",D78,",",E78,",",F78),"")</f>
        <v>Zach,ramey,,Planning,Planning,Planning,OFF,IG</v>
      </c>
    </row>
    <row r="79" spans="1:12" ht="25">
      <c r="A79" s="7" t="str">
        <f>Counselors!M79</f>
        <v>Zack</v>
      </c>
      <c r="B79" s="1" t="str">
        <f>IF((LEN($A79) &gt; 0),IF(ISERROR(VLOOKUP("*" &amp; $A79 &amp; "*",Classes!E$2:$J$120,6,FALSE)),"OFF",VLOOKUP("*" &amp; $A79 &amp; "*",Classes!E$2:$J$120,6,FALSE)),"")</f>
        <v>Mountian Bike</v>
      </c>
      <c r="C79" s="1" t="str">
        <f>IF((LEN($A79) &gt; 0),IF(ISERROR(VLOOKUP("*" &amp; $A79 &amp; "*",Classes!F$2:$J$120,5,FALSE)),"OFF",VLOOKUP("*" &amp; $A79 &amp; "*",Classes!F$2:$J$120,5,FALSE)),"")</f>
        <v>Stained Glass</v>
      </c>
      <c r="D79" s="1" t="str">
        <f>IF((LEN($A79) &gt; 0),IF(ISERROR(VLOOKUP("*" &amp; $A79 &amp; "*",Classes!G$2:$J$120,4,FALSE)),"OFF",VLOOKUP("*" &amp; $A79 &amp; "*",Classes!G$2:$J$120,4,FALSE)),"")</f>
        <v>Mosaics</v>
      </c>
      <c r="E79" s="1" t="str">
        <f>IF((LEN($A79) &gt; 0),IF(ISERROR(VLOOKUP("*" &amp; $A79 &amp; "*",Classes!H$2:$J$120,3,FALSE)),"OFF",VLOOKUP("*" &amp; $A79 &amp; "*",Classes!H$2:$J$120,3,FALSE)),"")</f>
        <v>Soccer fun</v>
      </c>
      <c r="F79" s="1" t="str">
        <f>IF((LEN($A79) &gt; 0),IF(ISERROR(VLOOKUP("*" &amp; $A79 &amp; "*",Classes!I$2:$J$120,2,FALSE)),"OFF",VLOOKUP("*" &amp; $A79 &amp; "*",Classes!I$2:$J$120,2,FALSE)),"")</f>
        <v>OFF</v>
      </c>
      <c r="G79" s="1" t="b">
        <f>IF(ISBLANK($A79),FALSE,IF(COUNTIF(Classes!E$2:E$120,"*" &amp; $A79 &amp; "*")&gt;1,TRUE,FALSE))</f>
        <v>0</v>
      </c>
      <c r="H79" s="1" t="b">
        <f>IF(ISBLANK($A79),FALSE,IF(COUNTIF(Classes!F$2:F$120,"*" &amp; $A79 &amp; "*")&gt;1,TRUE,FALSE))</f>
        <v>0</v>
      </c>
      <c r="I79" s="1" t="b">
        <f>IF(ISBLANK($A79),FALSE,IF(COUNTIF(Classes!G$2:G$120,"*" &amp; $A79 &amp; "*")&gt;1,TRUE,FALSE))</f>
        <v>0</v>
      </c>
      <c r="J79" s="1" t="b">
        <f>IF(ISBLANK($A79),FALSE,IF(COUNTIF(Classes!H$2:H$120,"*" &amp; $A79 &amp; "*")&gt;1,TRUE,FALSE))</f>
        <v>0</v>
      </c>
      <c r="K79" s="1" t="b">
        <f>IF(ISBLANK($A79),FALSE,IF(COUNTIF(Classes!I$2:I$120,"*" &amp; $A79 &amp; "*")&gt;1,TRUE,FALSE))</f>
        <v>0</v>
      </c>
      <c r="L79" s="8" t="str">
        <f>IF((LEN(A79) &gt; 0),CONCATENATE(Counselors!A79,",",Counselors!B79,",",Counselors!C79,",",B79,",",C79,",",D79,",",E79,",",F79),"")</f>
        <v>Zack,Siddall,,Mountian Bike,Stained Glass,Mosaics,Soccer fun,OFF</v>
      </c>
    </row>
    <row r="80" spans="1:12" ht="25">
      <c r="A80" s="7" t="str">
        <f>Counselors!M80</f>
        <v/>
      </c>
      <c r="B80" s="1" t="str">
        <f>IF((LEN($A80) &gt; 0),IF(ISERROR(VLOOKUP("*" &amp; $A80 &amp; "*",Classes!E$2:$J$120,6,FALSE)),"OFF",VLOOKUP("*" &amp; $A80 &amp; "*",Classes!E$2:$J$120,6,FALSE)),"")</f>
        <v/>
      </c>
      <c r="C80" s="1" t="str">
        <f>IF((LEN($A80) &gt; 0),IF(ISERROR(VLOOKUP("*" &amp; $A80 &amp; "*",Classes!F$2:$J$120,5,FALSE)),"OFF",VLOOKUP("*" &amp; $A80 &amp; "*",Classes!F$2:$J$120,5,FALSE)),"")</f>
        <v/>
      </c>
      <c r="D80" s="1" t="str">
        <f>IF((LEN($A80) &gt; 0),IF(ISERROR(VLOOKUP("*" &amp; $A80 &amp; "*",Classes!G$2:$J$120,4,FALSE)),"OFF",VLOOKUP("*" &amp; $A80 &amp; "*",Classes!G$2:$J$120,4,FALSE)),"")</f>
        <v/>
      </c>
      <c r="E80" s="1" t="str">
        <f>IF((LEN($A80) &gt; 0),IF(ISERROR(VLOOKUP("*" &amp; $A80 &amp; "*",Classes!H$2:$J$120,3,FALSE)),"OFF",VLOOKUP("*" &amp; $A80 &amp; "*",Classes!H$2:$J$120,3,FALSE)),"")</f>
        <v/>
      </c>
      <c r="F80" s="1" t="str">
        <f>IF((LEN($A80) &gt; 0),IF(ISERROR(VLOOKUP("*" &amp; $A80 &amp; "*",Classes!I$2:$J$120,2,FALSE)),"OFF",VLOOKUP("*" &amp; $A80 &amp; "*",Classes!I$2:$J$120,2,FALSE)),"")</f>
        <v/>
      </c>
      <c r="G80" s="1" t="b">
        <f>IF(ISBLANK($A80),FALSE,IF(COUNTIF(Classes!E$2:E$120,"*" &amp; $A80 &amp; "*")&gt;1,TRUE,FALSE))</f>
        <v>1</v>
      </c>
      <c r="H80" s="1" t="b">
        <f>IF(ISBLANK($A80),FALSE,IF(COUNTIF(Classes!F$2:F$120,"*" &amp; $A80 &amp; "*")&gt;1,TRUE,FALSE))</f>
        <v>1</v>
      </c>
      <c r="I80" s="1" t="b">
        <f>IF(ISBLANK($A80),FALSE,IF(COUNTIF(Classes!G$2:G$120,"*" &amp; $A80 &amp; "*")&gt;1,TRUE,FALSE))</f>
        <v>1</v>
      </c>
      <c r="J80" s="1" t="b">
        <f>IF(ISBLANK($A80),FALSE,IF(COUNTIF(Classes!H$2:H$120,"*" &amp; $A80 &amp; "*")&gt;1,TRUE,FALSE))</f>
        <v>1</v>
      </c>
      <c r="K80" s="1" t="b">
        <f>IF(ISBLANK($A80),FALSE,IF(COUNTIF(Classes!I$2:I$120,"*" &amp; $A80 &amp; "*")&gt;1,TRUE,FALSE))</f>
        <v>1</v>
      </c>
      <c r="L80" s="8" t="str">
        <f>IF((LEN(A80) &gt; 0),CONCATENATE(Counselors!A80,",",Counselors!B80,",",Counselors!C80,",",B80,",",C80,",",D80,",",E80,",",F80),"")</f>
        <v/>
      </c>
    </row>
    <row r="81" spans="1:12" ht="25">
      <c r="A81" s="7" t="str">
        <f>Counselors!M81</f>
        <v/>
      </c>
      <c r="B81" s="1" t="str">
        <f>IF((LEN($A81) &gt; 0),IF(ISERROR(VLOOKUP("*" &amp; $A81 &amp; "*",Classes!E$2:$J$120,6,FALSE)),"OFF",VLOOKUP("*" &amp; $A81 &amp; "*",Classes!E$2:$J$120,6,FALSE)),"")</f>
        <v/>
      </c>
      <c r="C81" s="1" t="str">
        <f>IF((LEN($A81) &gt; 0),IF(ISERROR(VLOOKUP("*" &amp; $A81 &amp; "*",Classes!F$2:$J$120,5,FALSE)),"OFF",VLOOKUP("*" &amp; $A81 &amp; "*",Classes!F$2:$J$120,5,FALSE)),"")</f>
        <v/>
      </c>
      <c r="D81" s="1" t="str">
        <f>IF((LEN($A81) &gt; 0),IF(ISERROR(VLOOKUP("*" &amp; $A81 &amp; "*",Classes!G$2:$J$120,4,FALSE)),"OFF",VLOOKUP("*" &amp; $A81 &amp; "*",Classes!G$2:$J$120,4,FALSE)),"")</f>
        <v/>
      </c>
      <c r="E81" s="1" t="str">
        <f>IF((LEN($A81) &gt; 0),IF(ISERROR(VLOOKUP("*" &amp; $A81 &amp; "*",Classes!H$2:$J$120,3,FALSE)),"OFF",VLOOKUP("*" &amp; $A81 &amp; "*",Classes!H$2:$J$120,3,FALSE)),"")</f>
        <v/>
      </c>
      <c r="F81" s="1" t="str">
        <f>IF((LEN($A81) &gt; 0),IF(ISERROR(VLOOKUP("*" &amp; $A81 &amp; "*",Classes!I$2:$J$120,2,FALSE)),"OFF",VLOOKUP("*" &amp; $A81 &amp; "*",Classes!I$2:$J$120,2,FALSE)),"")</f>
        <v/>
      </c>
      <c r="G81" s="1" t="b">
        <f>IF(ISBLANK($A81),FALSE,IF(COUNTIF(Classes!E$2:E$120,"*" &amp; $A81 &amp; "*")&gt;1,TRUE,FALSE))</f>
        <v>1</v>
      </c>
      <c r="H81" s="1" t="b">
        <f>IF(ISBLANK($A81),FALSE,IF(COUNTIF(Classes!F$2:F$120,"*" &amp; $A81 &amp; "*")&gt;1,TRUE,FALSE))</f>
        <v>1</v>
      </c>
      <c r="I81" s="1" t="b">
        <f>IF(ISBLANK($A81),FALSE,IF(COUNTIF(Classes!G$2:G$120,"*" &amp; $A81 &amp; "*")&gt;1,TRUE,FALSE))</f>
        <v>1</v>
      </c>
      <c r="J81" s="1" t="b">
        <f>IF(ISBLANK($A81),FALSE,IF(COUNTIF(Classes!H$2:H$120,"*" &amp; $A81 &amp; "*")&gt;1,TRUE,FALSE))</f>
        <v>1</v>
      </c>
      <c r="K81" s="1" t="b">
        <f>IF(ISBLANK($A81),FALSE,IF(COUNTIF(Classes!I$2:I$120,"*" &amp; $A81 &amp; "*")&gt;1,TRUE,FALSE))</f>
        <v>1</v>
      </c>
      <c r="L81" s="8" t="str">
        <f>IF((LEN(A81) &gt; 0),CONCATENATE(Counselors!A81,",",Counselors!B81,",",Counselors!C81,",",B81,",",C81,",",D81,",",E81,",",F81),"")</f>
        <v/>
      </c>
    </row>
    <row r="82" spans="1:12" ht="25">
      <c r="A82" s="7" t="str">
        <f>Counselors!M82</f>
        <v/>
      </c>
      <c r="B82" s="1" t="str">
        <f>IF((LEN($A82) &gt; 0),IF(ISERROR(VLOOKUP("*" &amp; $A82 &amp; "*",Classes!E$2:$J$120,6,FALSE)),"OFF",VLOOKUP("*" &amp; $A82 &amp; "*",Classes!E$2:$J$120,6,FALSE)),"")</f>
        <v/>
      </c>
      <c r="C82" s="1" t="str">
        <f>IF((LEN($A82) &gt; 0),IF(ISERROR(VLOOKUP("*" &amp; $A82 &amp; "*",Classes!F$2:$J$120,5,FALSE)),"OFF",VLOOKUP("*" &amp; $A82 &amp; "*",Classes!F$2:$J$120,5,FALSE)),"")</f>
        <v/>
      </c>
      <c r="D82" s="1" t="str">
        <f>IF((LEN($A82) &gt; 0),IF(ISERROR(VLOOKUP("*" &amp; $A82 &amp; "*",Classes!G$2:$J$120,4,FALSE)),"OFF",VLOOKUP("*" &amp; $A82 &amp; "*",Classes!G$2:$J$120,4,FALSE)),"")</f>
        <v/>
      </c>
      <c r="E82" s="1" t="str">
        <f>IF((LEN($A82) &gt; 0),IF(ISERROR(VLOOKUP("*" &amp; $A82 &amp; "*",Classes!H$2:$J$120,3,FALSE)),"OFF",VLOOKUP("*" &amp; $A82 &amp; "*",Classes!H$2:$J$120,3,FALSE)),"")</f>
        <v/>
      </c>
      <c r="F82" s="1" t="str">
        <f>IF((LEN($A82) &gt; 0),IF(ISERROR(VLOOKUP("*" &amp; $A82 &amp; "*",Classes!I$2:$J$120,2,FALSE)),"OFF",VLOOKUP("*" &amp; $A82 &amp; "*",Classes!I$2:$J$120,2,FALSE)),"")</f>
        <v/>
      </c>
      <c r="G82" s="1" t="b">
        <f>IF(ISBLANK($A82),FALSE,IF(COUNTIF(Classes!E$2:E$120,"*" &amp; $A82 &amp; "*")&gt;1,TRUE,FALSE))</f>
        <v>1</v>
      </c>
      <c r="H82" s="1" t="b">
        <f>IF(ISBLANK($A82),FALSE,IF(COUNTIF(Classes!F$2:F$120,"*" &amp; $A82 &amp; "*")&gt;1,TRUE,FALSE))</f>
        <v>1</v>
      </c>
      <c r="I82" s="1" t="b">
        <f>IF(ISBLANK($A82),FALSE,IF(COUNTIF(Classes!G$2:G$120,"*" &amp; $A82 &amp; "*")&gt;1,TRUE,FALSE))</f>
        <v>1</v>
      </c>
      <c r="J82" s="1" t="b">
        <f>IF(ISBLANK($A82),FALSE,IF(COUNTIF(Classes!H$2:H$120,"*" &amp; $A82 &amp; "*")&gt;1,TRUE,FALSE))</f>
        <v>1</v>
      </c>
      <c r="K82" s="1" t="b">
        <f>IF(ISBLANK($A82),FALSE,IF(COUNTIF(Classes!I$2:I$120,"*" &amp; $A82 &amp; "*")&gt;1,TRUE,FALSE))</f>
        <v>1</v>
      </c>
      <c r="L82" s="8" t="str">
        <f>IF((LEN(A82) &gt; 0),CONCATENATE(Counselors!A82,",",Counselors!B82,",",Counselors!C82,",",B82,",",C82,",",D82,",",E82,",",F82),"")</f>
        <v/>
      </c>
    </row>
    <row r="83" spans="1:12" ht="25">
      <c r="A83" s="7" t="str">
        <f>Counselors!M83</f>
        <v/>
      </c>
      <c r="B83" s="1" t="str">
        <f>IF((LEN($A83) &gt; 0),IF(ISERROR(VLOOKUP("*" &amp; $A83 &amp; "*",Classes!E$2:$J$120,6,FALSE)),"OFF",VLOOKUP("*" &amp; $A83 &amp; "*",Classes!E$2:$J$120,6,FALSE)),"")</f>
        <v/>
      </c>
      <c r="C83" s="1" t="str">
        <f>IF((LEN($A83) &gt; 0),IF(ISERROR(VLOOKUP("*" &amp; $A83 &amp; "*",Classes!F$2:$J$120,5,FALSE)),"OFF",VLOOKUP("*" &amp; $A83 &amp; "*",Classes!F$2:$J$120,5,FALSE)),"")</f>
        <v/>
      </c>
      <c r="D83" s="1" t="str">
        <f>IF((LEN($A83) &gt; 0),IF(ISERROR(VLOOKUP("*" &amp; $A83 &amp; "*",Classes!G$2:$J$120,4,FALSE)),"OFF",VLOOKUP("*" &amp; $A83 &amp; "*",Classes!G$2:$J$120,4,FALSE)),"")</f>
        <v/>
      </c>
      <c r="E83" s="1" t="str">
        <f>IF((LEN($A83) &gt; 0),IF(ISERROR(VLOOKUP("*" &amp; $A83 &amp; "*",Classes!H$2:$J$120,3,FALSE)),"OFF",VLOOKUP("*" &amp; $A83 &amp; "*",Classes!H$2:$J$120,3,FALSE)),"")</f>
        <v/>
      </c>
      <c r="F83" s="1" t="str">
        <f>IF((LEN($A83) &gt; 0),IF(ISERROR(VLOOKUP("*" &amp; $A83 &amp; "*",Classes!I$2:$J$120,2,FALSE)),"OFF",VLOOKUP("*" &amp; $A83 &amp; "*",Classes!I$2:$J$120,2,FALSE)),"")</f>
        <v/>
      </c>
      <c r="G83" s="1" t="b">
        <f>IF(ISBLANK($A83),FALSE,IF(COUNTIF(Classes!E$2:E$120,"*" &amp; $A83 &amp; "*")&gt;1,TRUE,FALSE))</f>
        <v>1</v>
      </c>
      <c r="H83" s="1" t="b">
        <f>IF(ISBLANK($A83),FALSE,IF(COUNTIF(Classes!F$2:F$120,"*" &amp; $A83 &amp; "*")&gt;1,TRUE,FALSE))</f>
        <v>1</v>
      </c>
      <c r="I83" s="1" t="b">
        <f>IF(ISBLANK($A83),FALSE,IF(COUNTIF(Classes!G$2:G$120,"*" &amp; $A83 &amp; "*")&gt;1,TRUE,FALSE))</f>
        <v>1</v>
      </c>
      <c r="J83" s="1" t="b">
        <f>IF(ISBLANK($A83),FALSE,IF(COUNTIF(Classes!H$2:H$120,"*" &amp; $A83 &amp; "*")&gt;1,TRUE,FALSE))</f>
        <v>1</v>
      </c>
      <c r="K83" s="1" t="b">
        <f>IF(ISBLANK($A83),FALSE,IF(COUNTIF(Classes!I$2:I$120,"*" &amp; $A83 &amp; "*")&gt;1,TRUE,FALSE))</f>
        <v>1</v>
      </c>
      <c r="L83" s="8" t="str">
        <f>IF((LEN(A83) &gt; 0),CONCATENATE(Counselors!A83,",",Counselors!B83,",",Counselors!C83,",",B83,",",C83,",",D83,",",E83,",",F83),"")</f>
        <v/>
      </c>
    </row>
    <row r="84" spans="1:12" ht="25">
      <c r="A84" s="7" t="str">
        <f>Counselors!M84</f>
        <v/>
      </c>
      <c r="B84" s="1" t="str">
        <f>IF((LEN($A84) &gt; 0),IF(ISERROR(VLOOKUP("*" &amp; $A84 &amp; "*",Classes!E$2:$J$120,6,FALSE)),"OFF",VLOOKUP("*" &amp; $A84 &amp; "*",Classes!E$2:$J$120,6,FALSE)),"")</f>
        <v/>
      </c>
      <c r="C84" s="1" t="str">
        <f>IF((LEN($A84) &gt; 0),IF(ISERROR(VLOOKUP("*" &amp; $A84 &amp; "*",Classes!F$2:$J$120,5,FALSE)),"OFF",VLOOKUP("*" &amp; $A84 &amp; "*",Classes!F$2:$J$120,5,FALSE)),"")</f>
        <v/>
      </c>
      <c r="D84" s="1" t="str">
        <f>IF((LEN($A84) &gt; 0),IF(ISERROR(VLOOKUP("*" &amp; $A84 &amp; "*",Classes!G$2:$J$120,4,FALSE)),"OFF",VLOOKUP("*" &amp; $A84 &amp; "*",Classes!G$2:$J$120,4,FALSE)),"")</f>
        <v/>
      </c>
      <c r="E84" s="1" t="str">
        <f>IF((LEN($A84) &gt; 0),IF(ISERROR(VLOOKUP("*" &amp; $A84 &amp; "*",Classes!H$2:$J$120,3,FALSE)),"OFF",VLOOKUP("*" &amp; $A84 &amp; "*",Classes!H$2:$J$120,3,FALSE)),"")</f>
        <v/>
      </c>
      <c r="F84" s="1" t="str">
        <f>IF((LEN($A84) &gt; 0),IF(ISERROR(VLOOKUP("*" &amp; $A84 &amp; "*",Classes!I$2:$J$120,2,FALSE)),"OFF",VLOOKUP("*" &amp; $A84 &amp; "*",Classes!I$2:$J$120,2,FALSE)),"")</f>
        <v/>
      </c>
      <c r="G84" s="1" t="b">
        <f>IF(ISBLANK($A84),FALSE,IF(COUNTIF(Classes!E$2:E$120,"*" &amp; $A84 &amp; "*")&gt;1,TRUE,FALSE))</f>
        <v>1</v>
      </c>
      <c r="H84" s="1" t="b">
        <f>IF(ISBLANK($A84),FALSE,IF(COUNTIF(Classes!F$2:F$120,"*" &amp; $A84 &amp; "*")&gt;1,TRUE,FALSE))</f>
        <v>1</v>
      </c>
      <c r="I84" s="1" t="b">
        <f>IF(ISBLANK($A84),FALSE,IF(COUNTIF(Classes!G$2:G$120,"*" &amp; $A84 &amp; "*")&gt;1,TRUE,FALSE))</f>
        <v>1</v>
      </c>
      <c r="J84" s="1" t="b">
        <f>IF(ISBLANK($A84),FALSE,IF(COUNTIF(Classes!H$2:H$120,"*" &amp; $A84 &amp; "*")&gt;1,TRUE,FALSE))</f>
        <v>1</v>
      </c>
      <c r="K84" s="1" t="b">
        <f>IF(ISBLANK($A84),FALSE,IF(COUNTIF(Classes!I$2:I$120,"*" &amp; $A84 &amp; "*")&gt;1,TRUE,FALSE))</f>
        <v>1</v>
      </c>
      <c r="L84" s="8" t="str">
        <f>IF((LEN(A84) &gt; 0),CONCATENATE(Counselors!A84,",",Counselors!B84,",",Counselors!C84,",",B84,",",C84,",",D84,",",E84,",",F84),"")</f>
        <v/>
      </c>
    </row>
    <row r="85" spans="1:12" ht="25">
      <c r="A85" s="7" t="str">
        <f>Counselors!M85</f>
        <v/>
      </c>
      <c r="B85" s="1" t="str">
        <f>IF((LEN($A85) &gt; 0),IF(ISERROR(VLOOKUP("*" &amp; $A85 &amp; "*",Classes!E$2:$J$120,6,FALSE)),"OFF",VLOOKUP("*" &amp; $A85 &amp; "*",Classes!E$2:$J$120,6,FALSE)),"")</f>
        <v/>
      </c>
      <c r="C85" s="1" t="str">
        <f>IF((LEN($A85) &gt; 0),IF(ISERROR(VLOOKUP("*" &amp; $A85 &amp; "*",Classes!F$2:$J$120,5,FALSE)),"OFF",VLOOKUP("*" &amp; $A85 &amp; "*",Classes!F$2:$J$120,5,FALSE)),"")</f>
        <v/>
      </c>
      <c r="D85" s="1" t="str">
        <f>IF((LEN($A85) &gt; 0),IF(ISERROR(VLOOKUP("*" &amp; $A85 &amp; "*",Classes!G$2:$J$120,4,FALSE)),"OFF",VLOOKUP("*" &amp; $A85 &amp; "*",Classes!G$2:$J$120,4,FALSE)),"")</f>
        <v/>
      </c>
      <c r="E85" s="1" t="str">
        <f>IF((LEN($A85) &gt; 0),IF(ISERROR(VLOOKUP("*" &amp; $A85 &amp; "*",Classes!H$2:$J$120,3,FALSE)),"OFF",VLOOKUP("*" &amp; $A85 &amp; "*",Classes!H$2:$J$120,3,FALSE)),"")</f>
        <v/>
      </c>
      <c r="F85" s="1" t="str">
        <f>IF((LEN($A85) &gt; 0),IF(ISERROR(VLOOKUP("*" &amp; $A85 &amp; "*",Classes!I$2:$J$120,2,FALSE)),"OFF",VLOOKUP("*" &amp; $A85 &amp; "*",Classes!I$2:$J$120,2,FALSE)),"")</f>
        <v/>
      </c>
      <c r="G85" s="1" t="b">
        <f>IF(ISBLANK($A85),FALSE,IF(COUNTIF(Classes!E$2:E$120,"*" &amp; $A85 &amp; "*")&gt;1,TRUE,FALSE))</f>
        <v>1</v>
      </c>
      <c r="H85" s="1" t="b">
        <f>IF(ISBLANK($A85),FALSE,IF(COUNTIF(Classes!F$2:F$120,"*" &amp; $A85 &amp; "*")&gt;1,TRUE,FALSE))</f>
        <v>1</v>
      </c>
      <c r="I85" s="1" t="b">
        <f>IF(ISBLANK($A85),FALSE,IF(COUNTIF(Classes!G$2:G$120,"*" &amp; $A85 &amp; "*")&gt;1,TRUE,FALSE))</f>
        <v>1</v>
      </c>
      <c r="J85" s="1" t="b">
        <f>IF(ISBLANK($A85),FALSE,IF(COUNTIF(Classes!H$2:H$120,"*" &amp; $A85 &amp; "*")&gt;1,TRUE,FALSE))</f>
        <v>1</v>
      </c>
      <c r="K85" s="1" t="b">
        <f>IF(ISBLANK($A85),FALSE,IF(COUNTIF(Classes!I$2:I$120,"*" &amp; $A85 &amp; "*")&gt;1,TRUE,FALSE))</f>
        <v>1</v>
      </c>
      <c r="L85" s="8" t="str">
        <f>IF((LEN(A85) &gt; 0),CONCATENATE(Counselors!A85,",",Counselors!B85,",",Counselors!C85,",",B85,",",C85,",",D85,",",E85,",",F85),"")</f>
        <v/>
      </c>
    </row>
    <row r="86" spans="1:12" ht="25">
      <c r="A86" s="7" t="str">
        <f>Counselors!M86</f>
        <v/>
      </c>
      <c r="B86" s="1" t="str">
        <f>IF((LEN($A86) &gt; 0),IF(ISERROR(VLOOKUP("*" &amp; $A86 &amp; "*",Classes!E$2:$J$120,6,FALSE)),"OFF",VLOOKUP("*" &amp; $A86 &amp; "*",Classes!E$2:$J$120,6,FALSE)),"")</f>
        <v/>
      </c>
      <c r="C86" s="1" t="str">
        <f>IF((LEN($A86) &gt; 0),IF(ISERROR(VLOOKUP("*" &amp; $A86 &amp; "*",Classes!F$2:$J$120,5,FALSE)),"OFF",VLOOKUP("*" &amp; $A86 &amp; "*",Classes!F$2:$J$120,5,FALSE)),"")</f>
        <v/>
      </c>
      <c r="D86" s="1" t="str">
        <f>IF((LEN($A86) &gt; 0),IF(ISERROR(VLOOKUP("*" &amp; $A86 &amp; "*",Classes!G$2:$J$120,4,FALSE)),"OFF",VLOOKUP("*" &amp; $A86 &amp; "*",Classes!G$2:$J$120,4,FALSE)),"")</f>
        <v/>
      </c>
      <c r="E86" s="1" t="str">
        <f>IF((LEN($A86) &gt; 0),IF(ISERROR(VLOOKUP("*" &amp; $A86 &amp; "*",Classes!H$2:$J$120,3,FALSE)),"OFF",VLOOKUP("*" &amp; $A86 &amp; "*",Classes!H$2:$J$120,3,FALSE)),"")</f>
        <v/>
      </c>
      <c r="F86" s="1" t="str">
        <f>IF((LEN($A86) &gt; 0),IF(ISERROR(VLOOKUP("*" &amp; $A86 &amp; "*",Classes!I$2:$J$120,2,FALSE)),"OFF",VLOOKUP("*" &amp; $A86 &amp; "*",Classes!I$2:$J$120,2,FALSE)),"")</f>
        <v/>
      </c>
      <c r="G86" s="1" t="b">
        <f>IF(ISBLANK($A86),FALSE,IF(COUNTIF(Classes!E$2:E$120,"*" &amp; $A86 &amp; "*")&gt;1,TRUE,FALSE))</f>
        <v>1</v>
      </c>
      <c r="H86" s="1" t="b">
        <f>IF(ISBLANK($A86),FALSE,IF(COUNTIF(Classes!F$2:F$120,"*" &amp; $A86 &amp; "*")&gt;1,TRUE,FALSE))</f>
        <v>1</v>
      </c>
      <c r="I86" s="1" t="b">
        <f>IF(ISBLANK($A86),FALSE,IF(COUNTIF(Classes!G$2:G$120,"*" &amp; $A86 &amp; "*")&gt;1,TRUE,FALSE))</f>
        <v>1</v>
      </c>
      <c r="J86" s="1" t="b">
        <f>IF(ISBLANK($A86),FALSE,IF(COUNTIF(Classes!H$2:H$120,"*" &amp; $A86 &amp; "*")&gt;1,TRUE,FALSE))</f>
        <v>1</v>
      </c>
      <c r="K86" s="1" t="b">
        <f>IF(ISBLANK($A86),FALSE,IF(COUNTIF(Classes!I$2:I$120,"*" &amp; $A86 &amp; "*")&gt;1,TRUE,FALSE))</f>
        <v>1</v>
      </c>
      <c r="L86" s="8" t="str">
        <f>IF((LEN(A86) &gt; 0),CONCATENATE(Counselors!A86,",",Counselors!B86,",",Counselors!C86,",",B86,",",C86,",",D86,",",E86,",",F86),"")</f>
        <v/>
      </c>
    </row>
    <row r="87" spans="1:12" ht="25">
      <c r="A87" s="7" t="str">
        <f>Counselors!M87</f>
        <v/>
      </c>
      <c r="B87" s="1" t="str">
        <f>IF((LEN($A87) &gt; 0),IF(ISERROR(VLOOKUP("*" &amp; $A87 &amp; "*",Classes!E$2:$J$120,6,FALSE)),"OFF",VLOOKUP("*" &amp; $A87 &amp; "*",Classes!E$2:$J$120,6,FALSE)),"")</f>
        <v/>
      </c>
      <c r="C87" s="1" t="str">
        <f>IF((LEN($A87) &gt; 0),IF(ISERROR(VLOOKUP("*" &amp; $A87 &amp; "*",Classes!F$2:$J$120,5,FALSE)),"OFF",VLOOKUP("*" &amp; $A87 &amp; "*",Classes!F$2:$J$120,5,FALSE)),"")</f>
        <v/>
      </c>
      <c r="D87" s="1" t="str">
        <f>IF((LEN($A87) &gt; 0),IF(ISERROR(VLOOKUP("*" &amp; $A87 &amp; "*",Classes!G$2:$J$120,4,FALSE)),"OFF",VLOOKUP("*" &amp; $A87 &amp; "*",Classes!G$2:$J$120,4,FALSE)),"")</f>
        <v/>
      </c>
      <c r="E87" s="1" t="str">
        <f>IF((LEN($A87) &gt; 0),IF(ISERROR(VLOOKUP("*" &amp; $A87 &amp; "*",Classes!H$2:$J$120,3,FALSE)),"OFF",VLOOKUP("*" &amp; $A87 &amp; "*",Classes!H$2:$J$120,3,FALSE)),"")</f>
        <v/>
      </c>
      <c r="F87" s="1" t="str">
        <f>IF((LEN($A87) &gt; 0),IF(ISERROR(VLOOKUP("*" &amp; $A87 &amp; "*",Classes!I$2:$J$120,2,FALSE)),"OFF",VLOOKUP("*" &amp; $A87 &amp; "*",Classes!I$2:$J$120,2,FALSE)),"")</f>
        <v/>
      </c>
      <c r="G87" s="1" t="b">
        <f>IF(ISBLANK($A87),FALSE,IF(COUNTIF(Classes!E$2:E$120,"*" &amp; $A87 &amp; "*")&gt;1,TRUE,FALSE))</f>
        <v>1</v>
      </c>
      <c r="H87" s="1" t="b">
        <f>IF(ISBLANK($A87),FALSE,IF(COUNTIF(Classes!F$2:F$120,"*" &amp; $A87 &amp; "*")&gt;1,TRUE,FALSE))</f>
        <v>1</v>
      </c>
      <c r="I87" s="1" t="b">
        <f>IF(ISBLANK($A87),FALSE,IF(COUNTIF(Classes!G$2:G$120,"*" &amp; $A87 &amp; "*")&gt;1,TRUE,FALSE))</f>
        <v>1</v>
      </c>
      <c r="J87" s="1" t="b">
        <f>IF(ISBLANK($A87),FALSE,IF(COUNTIF(Classes!H$2:H$120,"*" &amp; $A87 &amp; "*")&gt;1,TRUE,FALSE))</f>
        <v>1</v>
      </c>
      <c r="K87" s="1" t="b">
        <f>IF(ISBLANK($A87),FALSE,IF(COUNTIF(Classes!I$2:I$120,"*" &amp; $A87 &amp; "*")&gt;1,TRUE,FALSE))</f>
        <v>1</v>
      </c>
      <c r="L87" s="8" t="str">
        <f>IF((LEN(A87) &gt; 0),CONCATENATE(Counselors!A87,",",Counselors!B87,",",Counselors!C87,",",B87,",",C87,",",D87,",",E87,",",F87),"")</f>
        <v/>
      </c>
    </row>
    <row r="88" spans="1:12" ht="25">
      <c r="A88" s="7" t="str">
        <f>Counselors!M88</f>
        <v/>
      </c>
      <c r="B88" s="1" t="str">
        <f>IF((LEN($A88) &gt; 0),IF(ISERROR(VLOOKUP("*" &amp; $A88 &amp; "*",Classes!E$2:$J$120,6,FALSE)),"OFF",VLOOKUP("*" &amp; $A88 &amp; "*",Classes!E$2:$J$120,6,FALSE)),"")</f>
        <v/>
      </c>
      <c r="C88" s="1" t="str">
        <f>IF((LEN($A88) &gt; 0),IF(ISERROR(VLOOKUP("*" &amp; $A88 &amp; "*",Classes!F$2:$J$120,5,FALSE)),"OFF",VLOOKUP("*" &amp; $A88 &amp; "*",Classes!F$2:$J$120,5,FALSE)),"")</f>
        <v/>
      </c>
      <c r="D88" s="1" t="str">
        <f>IF((LEN($A88) &gt; 0),IF(ISERROR(VLOOKUP("*" &amp; $A88 &amp; "*",Classes!G$2:$J$120,4,FALSE)),"OFF",VLOOKUP("*" &amp; $A88 &amp; "*",Classes!G$2:$J$120,4,FALSE)),"")</f>
        <v/>
      </c>
      <c r="E88" s="1" t="str">
        <f>IF((LEN($A88) &gt; 0),IF(ISERROR(VLOOKUP("*" &amp; $A88 &amp; "*",Classes!H$2:$J$120,3,FALSE)),"OFF",VLOOKUP("*" &amp; $A88 &amp; "*",Classes!H$2:$J$120,3,FALSE)),"")</f>
        <v/>
      </c>
      <c r="F88" s="1" t="str">
        <f>IF((LEN($A88) &gt; 0),IF(ISERROR(VLOOKUP("*" &amp; $A88 &amp; "*",Classes!I$2:$J$120,2,FALSE)),"OFF",VLOOKUP("*" &amp; $A88 &amp; "*",Classes!I$2:$J$120,2,FALSE)),"")</f>
        <v/>
      </c>
      <c r="G88" s="1" t="b">
        <f>IF(ISBLANK($A88),FALSE,IF(COUNTIF(Classes!E$2:E$120,"*" &amp; $A88 &amp; "*")&gt;1,TRUE,FALSE))</f>
        <v>1</v>
      </c>
      <c r="H88" s="1" t="b">
        <f>IF(ISBLANK($A88),FALSE,IF(COUNTIF(Classes!F$2:F$120,"*" &amp; $A88 &amp; "*")&gt;1,TRUE,FALSE))</f>
        <v>1</v>
      </c>
      <c r="I88" s="1" t="b">
        <f>IF(ISBLANK($A88),FALSE,IF(COUNTIF(Classes!G$2:G$120,"*" &amp; $A88 &amp; "*")&gt;1,TRUE,FALSE))</f>
        <v>1</v>
      </c>
      <c r="J88" s="1" t="b">
        <f>IF(ISBLANK($A88),FALSE,IF(COUNTIF(Classes!H$2:H$120,"*" &amp; $A88 &amp; "*")&gt;1,TRUE,FALSE))</f>
        <v>1</v>
      </c>
      <c r="K88" s="1" t="b">
        <f>IF(ISBLANK($A88),FALSE,IF(COUNTIF(Classes!I$2:I$120,"*" &amp; $A88 &amp; "*")&gt;1,TRUE,FALSE))</f>
        <v>1</v>
      </c>
      <c r="L88" s="8" t="str">
        <f>IF((LEN(A88) &gt; 0),CONCATENATE(Counselors!A88,",",Counselors!B88,",",Counselors!C88,",",B88,",",C88,",",D88,",",E88,",",F88),"")</f>
        <v/>
      </c>
    </row>
    <row r="89" spans="1:12" ht="25">
      <c r="A89" s="7" t="str">
        <f>Counselors!M89</f>
        <v/>
      </c>
      <c r="B89" s="1" t="str">
        <f>IF((LEN($A89) &gt; 0),IF(ISERROR(VLOOKUP("*" &amp; $A89 &amp; "*",Classes!E$2:$J$120,6,FALSE)),"OFF",VLOOKUP("*" &amp; $A89 &amp; "*",Classes!E$2:$J$120,6,FALSE)),"")</f>
        <v/>
      </c>
      <c r="C89" s="1" t="str">
        <f>IF((LEN($A89) &gt; 0),IF(ISERROR(VLOOKUP("*" &amp; $A89 &amp; "*",Classes!F$2:$J$120,5,FALSE)),"OFF",VLOOKUP("*" &amp; $A89 &amp; "*",Classes!F$2:$J$120,5,FALSE)),"")</f>
        <v/>
      </c>
      <c r="D89" s="1" t="str">
        <f>IF((LEN($A89) &gt; 0),IF(ISERROR(VLOOKUP("*" &amp; $A89 &amp; "*",Classes!G$2:$J$120,4,FALSE)),"OFF",VLOOKUP("*" &amp; $A89 &amp; "*",Classes!G$2:$J$120,4,FALSE)),"")</f>
        <v/>
      </c>
      <c r="E89" s="1" t="str">
        <f>IF((LEN($A89) &gt; 0),IF(ISERROR(VLOOKUP("*" &amp; $A89 &amp; "*",Classes!H$2:$J$120,3,FALSE)),"OFF",VLOOKUP("*" &amp; $A89 &amp; "*",Classes!H$2:$J$120,3,FALSE)),"")</f>
        <v/>
      </c>
      <c r="F89" s="1" t="str">
        <f>IF((LEN($A89) &gt; 0),IF(ISERROR(VLOOKUP("*" &amp; $A89 &amp; "*",Classes!I$2:$J$120,2,FALSE)),"OFF",VLOOKUP("*" &amp; $A89 &amp; "*",Classes!I$2:$J$120,2,FALSE)),"")</f>
        <v/>
      </c>
      <c r="G89" s="1" t="b">
        <f>IF(ISBLANK($A89),FALSE,IF(COUNTIF(Classes!E$2:E$120,"*" &amp; $A89 &amp; "*")&gt;1,TRUE,FALSE))</f>
        <v>1</v>
      </c>
      <c r="H89" s="1" t="b">
        <f>IF(ISBLANK($A89),FALSE,IF(COUNTIF(Classes!F$2:F$120,"*" &amp; $A89 &amp; "*")&gt;1,TRUE,FALSE))</f>
        <v>1</v>
      </c>
      <c r="I89" s="1" t="b">
        <f>IF(ISBLANK($A89),FALSE,IF(COUNTIF(Classes!G$2:G$120,"*" &amp; $A89 &amp; "*")&gt;1,TRUE,FALSE))</f>
        <v>1</v>
      </c>
      <c r="J89" s="1" t="b">
        <f>IF(ISBLANK($A89),FALSE,IF(COUNTIF(Classes!H$2:H$120,"*" &amp; $A89 &amp; "*")&gt;1,TRUE,FALSE))</f>
        <v>1</v>
      </c>
      <c r="K89" s="1" t="b">
        <f>IF(ISBLANK($A89),FALSE,IF(COUNTIF(Classes!I$2:I$120,"*" &amp; $A89 &amp; "*")&gt;1,TRUE,FALSE))</f>
        <v>1</v>
      </c>
      <c r="L89" s="8" t="str">
        <f>IF((LEN(A89) &gt; 0),CONCATENATE(Counselors!A89,",",Counselors!B89,",",Counselors!C89,",",B89,",",C89,",",D89,",",E89,",",F89),"")</f>
        <v/>
      </c>
    </row>
    <row r="90" spans="1:12" ht="25">
      <c r="A90" s="7" t="str">
        <f>Counselors!M90</f>
        <v/>
      </c>
      <c r="B90" s="1" t="str">
        <f>IF((LEN($A90) &gt; 0),IF(ISERROR(VLOOKUP("*" &amp; $A90 &amp; "*",Classes!E$2:$J$120,6,FALSE)),"OFF",VLOOKUP("*" &amp; $A90 &amp; "*",Classes!E$2:$J$120,6,FALSE)),"")</f>
        <v/>
      </c>
      <c r="C90" s="1" t="str">
        <f>IF((LEN($A90) &gt; 0),IF(ISERROR(VLOOKUP("*" &amp; $A90 &amp; "*",Classes!F$2:$J$120,5,FALSE)),"OFF",VLOOKUP("*" &amp; $A90 &amp; "*",Classes!F$2:$J$120,5,FALSE)),"")</f>
        <v/>
      </c>
      <c r="D90" s="1" t="str">
        <f>IF((LEN($A90) &gt; 0),IF(ISERROR(VLOOKUP("*" &amp; $A90 &amp; "*",Classes!G$2:$J$120,4,FALSE)),"OFF",VLOOKUP("*" &amp; $A90 &amp; "*",Classes!G$2:$J$120,4,FALSE)),"")</f>
        <v/>
      </c>
      <c r="E90" s="1" t="str">
        <f>IF((LEN($A90) &gt; 0),IF(ISERROR(VLOOKUP("*" &amp; $A90 &amp; "*",Classes!H$2:$J$120,3,FALSE)),"OFF",VLOOKUP("*" &amp; $A90 &amp; "*",Classes!H$2:$J$120,3,FALSE)),"")</f>
        <v/>
      </c>
      <c r="F90" s="1" t="str">
        <f>IF((LEN($A90) &gt; 0),IF(ISERROR(VLOOKUP("*" &amp; $A90 &amp; "*",Classes!I$2:$J$120,2,FALSE)),"OFF",VLOOKUP("*" &amp; $A90 &amp; "*",Classes!I$2:$J$120,2,FALSE)),"")</f>
        <v/>
      </c>
      <c r="G90" s="1" t="b">
        <f>IF(ISBLANK($A90),FALSE,IF(COUNTIF(Classes!E$2:E$120,"*" &amp; $A90 &amp; "*")&gt;1,TRUE,FALSE))</f>
        <v>1</v>
      </c>
      <c r="H90" s="1" t="b">
        <f>IF(ISBLANK($A90),FALSE,IF(COUNTIF(Classes!F$2:F$120,"*" &amp; $A90 &amp; "*")&gt;1,TRUE,FALSE))</f>
        <v>1</v>
      </c>
      <c r="I90" s="1" t="b">
        <f>IF(ISBLANK($A90),FALSE,IF(COUNTIF(Classes!G$2:G$120,"*" &amp; $A90 &amp; "*")&gt;1,TRUE,FALSE))</f>
        <v>1</v>
      </c>
      <c r="J90" s="1" t="b">
        <f>IF(ISBLANK($A90),FALSE,IF(COUNTIF(Classes!H$2:H$120,"*" &amp; $A90 &amp; "*")&gt;1,TRUE,FALSE))</f>
        <v>1</v>
      </c>
      <c r="K90" s="1" t="b">
        <f>IF(ISBLANK($A90),FALSE,IF(COUNTIF(Classes!I$2:I$120,"*" &amp; $A90 &amp; "*")&gt;1,TRUE,FALSE))</f>
        <v>1</v>
      </c>
      <c r="L90" s="8" t="str">
        <f>IF((LEN(A90) &gt; 0),CONCATENATE(Counselors!A90,",",Counselors!B90,",",Counselors!C90,",",B90,",",C90,",",D90,",",E90,",",F90),"")</f>
        <v/>
      </c>
    </row>
    <row r="91" spans="1:12" ht="25">
      <c r="A91" s="7" t="str">
        <f>Counselors!M91</f>
        <v/>
      </c>
      <c r="B91" s="1" t="str">
        <f>IF((LEN($A91) &gt; 0),IF(ISERROR(VLOOKUP("*" &amp; $A91 &amp; "*",Classes!E$2:$J$120,6,FALSE)),"OFF",VLOOKUP("*" &amp; $A91 &amp; "*",Classes!E$2:$J$120,6,FALSE)),"")</f>
        <v/>
      </c>
      <c r="C91" s="1" t="str">
        <f>IF((LEN($A91) &gt; 0),IF(ISERROR(VLOOKUP("*" &amp; $A91 &amp; "*",Classes!F$2:$J$120,5,FALSE)),"OFF",VLOOKUP("*" &amp; $A91 &amp; "*",Classes!F$2:$J$120,5,FALSE)),"")</f>
        <v/>
      </c>
      <c r="D91" s="1" t="str">
        <f>IF((LEN($A91) &gt; 0),IF(ISERROR(VLOOKUP("*" &amp; $A91 &amp; "*",Classes!G$2:$J$120,4,FALSE)),"OFF",VLOOKUP("*" &amp; $A91 &amp; "*",Classes!G$2:$J$120,4,FALSE)),"")</f>
        <v/>
      </c>
      <c r="E91" s="1" t="str">
        <f>IF((LEN($A91) &gt; 0),IF(ISERROR(VLOOKUP("*" &amp; $A91 &amp; "*",Classes!H$2:$J$120,3,FALSE)),"OFF",VLOOKUP("*" &amp; $A91 &amp; "*",Classes!H$2:$J$120,3,FALSE)),"")</f>
        <v/>
      </c>
      <c r="F91" s="1" t="str">
        <f>IF((LEN($A91) &gt; 0),IF(ISERROR(VLOOKUP("*" &amp; $A91 &amp; "*",Classes!I$2:$J$120,2,FALSE)),"OFF",VLOOKUP("*" &amp; $A91 &amp; "*",Classes!I$2:$J$120,2,FALSE)),"")</f>
        <v/>
      </c>
      <c r="G91" s="1" t="b">
        <f>IF(ISBLANK($A91),FALSE,IF(COUNTIF(Classes!E$2:E$120,"*" &amp; $A91 &amp; "*")&gt;1,TRUE,FALSE))</f>
        <v>1</v>
      </c>
      <c r="H91" s="1" t="b">
        <f>IF(ISBLANK($A91),FALSE,IF(COUNTIF(Classes!F$2:F$120,"*" &amp; $A91 &amp; "*")&gt;1,TRUE,FALSE))</f>
        <v>1</v>
      </c>
      <c r="I91" s="1" t="b">
        <f>IF(ISBLANK($A91),FALSE,IF(COUNTIF(Classes!G$2:G$120,"*" &amp; $A91 &amp; "*")&gt;1,TRUE,FALSE))</f>
        <v>1</v>
      </c>
      <c r="J91" s="1" t="b">
        <f>IF(ISBLANK($A91),FALSE,IF(COUNTIF(Classes!H$2:H$120,"*" &amp; $A91 &amp; "*")&gt;1,TRUE,FALSE))</f>
        <v>1</v>
      </c>
      <c r="K91" s="1" t="b">
        <f>IF(ISBLANK($A91),FALSE,IF(COUNTIF(Classes!I$2:I$120,"*" &amp; $A91 &amp; "*")&gt;1,TRUE,FALSE))</f>
        <v>1</v>
      </c>
      <c r="L91" s="8" t="str">
        <f>IF((LEN(A91) &gt; 0),CONCATENATE(Counselors!A91,",",Counselors!B91,",",Counselors!C91,",",B91,",",C91,",",D91,",",E91,",",F91),"")</f>
        <v/>
      </c>
    </row>
    <row r="92" spans="1:12" ht="25">
      <c r="A92" s="7" t="str">
        <f>Counselors!M92</f>
        <v/>
      </c>
      <c r="B92" s="1" t="str">
        <f>IF((LEN($A92) &gt; 0),IF(ISERROR(VLOOKUP("*" &amp; $A92 &amp; "*",Classes!E$2:$J$120,6,FALSE)),"OFF",VLOOKUP("*" &amp; $A92 &amp; "*",Classes!E$2:$J$120,6,FALSE)),"")</f>
        <v/>
      </c>
      <c r="C92" s="1" t="str">
        <f>IF((LEN($A92) &gt; 0),IF(ISERROR(VLOOKUP("*" &amp; $A92 &amp; "*",Classes!F$2:$J$120,5,FALSE)),"OFF",VLOOKUP("*" &amp; $A92 &amp; "*",Classes!F$2:$J$120,5,FALSE)),"")</f>
        <v/>
      </c>
      <c r="D92" s="1" t="str">
        <f>IF((LEN($A92) &gt; 0),IF(ISERROR(VLOOKUP("*" &amp; $A92 &amp; "*",Classes!G$2:$J$120,4,FALSE)),"OFF",VLOOKUP("*" &amp; $A92 &amp; "*",Classes!G$2:$J$120,4,FALSE)),"")</f>
        <v/>
      </c>
      <c r="E92" s="1" t="str">
        <f>IF((LEN($A92) &gt; 0),IF(ISERROR(VLOOKUP("*" &amp; $A92 &amp; "*",Classes!H$2:$J$120,3,FALSE)),"OFF",VLOOKUP("*" &amp; $A92 &amp; "*",Classes!H$2:$J$120,3,FALSE)),"")</f>
        <v/>
      </c>
      <c r="F92" s="1" t="str">
        <f>IF((LEN($A92) &gt; 0),IF(ISERROR(VLOOKUP("*" &amp; $A92 &amp; "*",Classes!I$2:$J$120,2,FALSE)),"OFF",VLOOKUP("*" &amp; $A92 &amp; "*",Classes!I$2:$J$120,2,FALSE)),"")</f>
        <v/>
      </c>
      <c r="G92" s="1" t="b">
        <f>IF(ISBLANK($A92),FALSE,IF(COUNTIF(Classes!E$2:E$120,"*" &amp; $A92 &amp; "*")&gt;1,TRUE,FALSE))</f>
        <v>1</v>
      </c>
      <c r="H92" s="1" t="b">
        <f>IF(ISBLANK($A92),FALSE,IF(COUNTIF(Classes!F$2:F$120,"*" &amp; $A92 &amp; "*")&gt;1,TRUE,FALSE))</f>
        <v>1</v>
      </c>
      <c r="I92" s="1" t="b">
        <f>IF(ISBLANK($A92),FALSE,IF(COUNTIF(Classes!G$2:G$120,"*" &amp; $A92 &amp; "*")&gt;1,TRUE,FALSE))</f>
        <v>1</v>
      </c>
      <c r="J92" s="1" t="b">
        <f>IF(ISBLANK($A92),FALSE,IF(COUNTIF(Classes!H$2:H$120,"*" &amp; $A92 &amp; "*")&gt;1,TRUE,FALSE))</f>
        <v>1</v>
      </c>
      <c r="K92" s="1" t="b">
        <f>IF(ISBLANK($A92),FALSE,IF(COUNTIF(Classes!I$2:I$120,"*" &amp; $A92 &amp; "*")&gt;1,TRUE,FALSE))</f>
        <v>1</v>
      </c>
      <c r="L92" s="8" t="str">
        <f>IF((LEN(A92) &gt; 0),CONCATENATE(Counselors!A92,",",Counselors!B92,",",Counselors!C92,",",B92,",",C92,",",D92,",",E92,",",F92),"")</f>
        <v/>
      </c>
    </row>
    <row r="93" spans="1:12" ht="25">
      <c r="A93" s="7" t="str">
        <f>Counselors!M93</f>
        <v/>
      </c>
      <c r="B93" s="1" t="str">
        <f>IF((LEN($A93) &gt; 0),IF(ISERROR(VLOOKUP("*" &amp; $A93 &amp; "*",Classes!E$2:$J$120,6,FALSE)),"OFF",VLOOKUP("*" &amp; $A93 &amp; "*",Classes!E$2:$J$120,6,FALSE)),"")</f>
        <v/>
      </c>
      <c r="C93" s="1" t="str">
        <f>IF((LEN($A93) &gt; 0),IF(ISERROR(VLOOKUP("*" &amp; $A93 &amp; "*",Classes!F$2:$J$120,5,FALSE)),"OFF",VLOOKUP("*" &amp; $A93 &amp; "*",Classes!F$2:$J$120,5,FALSE)),"")</f>
        <v/>
      </c>
      <c r="D93" s="1" t="str">
        <f>IF((LEN($A93) &gt; 0),IF(ISERROR(VLOOKUP("*" &amp; $A93 &amp; "*",Classes!G$2:$J$120,4,FALSE)),"OFF",VLOOKUP("*" &amp; $A93 &amp; "*",Classes!G$2:$J$120,4,FALSE)),"")</f>
        <v/>
      </c>
      <c r="E93" s="1" t="str">
        <f>IF((LEN($A93) &gt; 0),IF(ISERROR(VLOOKUP("*" &amp; $A93 &amp; "*",Classes!H$2:$J$120,3,FALSE)),"OFF",VLOOKUP("*" &amp; $A93 &amp; "*",Classes!H$2:$J$120,3,FALSE)),"")</f>
        <v/>
      </c>
      <c r="F93" s="1" t="str">
        <f>IF((LEN($A93) &gt; 0),IF(ISERROR(VLOOKUP("*" &amp; $A93 &amp; "*",Classes!I$2:$J$120,2,FALSE)),"OFF",VLOOKUP("*" &amp; $A93 &amp; "*",Classes!I$2:$J$120,2,FALSE)),"")</f>
        <v/>
      </c>
      <c r="G93" s="1" t="b">
        <f>IF(ISBLANK($A93),FALSE,IF(COUNTIF(Classes!E$2:E$120,"*" &amp; $A93 &amp; "*")&gt;1,TRUE,FALSE))</f>
        <v>1</v>
      </c>
      <c r="H93" s="1" t="b">
        <f>IF(ISBLANK($A93),FALSE,IF(COUNTIF(Classes!F$2:F$120,"*" &amp; $A93 &amp; "*")&gt;1,TRUE,FALSE))</f>
        <v>1</v>
      </c>
      <c r="I93" s="1" t="b">
        <f>IF(ISBLANK($A93),FALSE,IF(COUNTIF(Classes!G$2:G$120,"*" &amp; $A93 &amp; "*")&gt;1,TRUE,FALSE))</f>
        <v>1</v>
      </c>
      <c r="J93" s="1" t="b">
        <f>IF(ISBLANK($A93),FALSE,IF(COUNTIF(Classes!H$2:H$120,"*" &amp; $A93 &amp; "*")&gt;1,TRUE,FALSE))</f>
        <v>1</v>
      </c>
      <c r="K93" s="1" t="b">
        <f>IF(ISBLANK($A93),FALSE,IF(COUNTIF(Classes!I$2:I$120,"*" &amp; $A93 &amp; "*")&gt;1,TRUE,FALSE))</f>
        <v>1</v>
      </c>
      <c r="L93" s="8" t="str">
        <f>IF((LEN(A93) &gt; 0),CONCATENATE(Counselors!A93,",",Counselors!B93,",",Counselors!C93,",",B93,",",C93,",",D93,",",E93,",",F93),"")</f>
        <v/>
      </c>
    </row>
    <row r="94" spans="1:12" ht="25">
      <c r="A94" s="7" t="str">
        <f>Counselors!M94</f>
        <v/>
      </c>
      <c r="B94" s="1" t="str">
        <f>IF((LEN($A94) &gt; 0),IF(ISERROR(VLOOKUP("*" &amp; $A94 &amp; "*",Classes!E$2:$J$120,6,FALSE)),"OFF",VLOOKUP("*" &amp; $A94 &amp; "*",Classes!E$2:$J$120,6,FALSE)),"")</f>
        <v/>
      </c>
      <c r="C94" s="1" t="str">
        <f>IF((LEN($A94) &gt; 0),IF(ISERROR(VLOOKUP("*" &amp; $A94 &amp; "*",Classes!F$2:$J$120,5,FALSE)),"OFF",VLOOKUP("*" &amp; $A94 &amp; "*",Classes!F$2:$J$120,5,FALSE)),"")</f>
        <v/>
      </c>
      <c r="D94" s="1" t="str">
        <f>IF((LEN($A94) &gt; 0),IF(ISERROR(VLOOKUP("*" &amp; $A94 &amp; "*",Classes!G$2:$J$120,4,FALSE)),"OFF",VLOOKUP("*" &amp; $A94 &amp; "*",Classes!G$2:$J$120,4,FALSE)),"")</f>
        <v/>
      </c>
      <c r="E94" s="1" t="str">
        <f>IF((LEN($A94) &gt; 0),IF(ISERROR(VLOOKUP("*" &amp; $A94 &amp; "*",Classes!H$2:$J$120,3,FALSE)),"OFF",VLOOKUP("*" &amp; $A94 &amp; "*",Classes!H$2:$J$120,3,FALSE)),"")</f>
        <v/>
      </c>
      <c r="F94" s="1" t="str">
        <f>IF((LEN($A94) &gt; 0),IF(ISERROR(VLOOKUP("*" &amp; $A94 &amp; "*",Classes!I$2:$J$120,2,FALSE)),"OFF",VLOOKUP("*" &amp; $A94 &amp; "*",Classes!I$2:$J$120,2,FALSE)),"")</f>
        <v/>
      </c>
      <c r="G94" s="1" t="b">
        <f>IF(ISBLANK($A94),FALSE,IF(COUNTIF(Classes!E$2:E$120,"*" &amp; $A94 &amp; "*")&gt;1,TRUE,FALSE))</f>
        <v>1</v>
      </c>
      <c r="H94" s="1" t="b">
        <f>IF(ISBLANK($A94),FALSE,IF(COUNTIF(Classes!F$2:F$120,"*" &amp; $A94 &amp; "*")&gt;1,TRUE,FALSE))</f>
        <v>1</v>
      </c>
      <c r="I94" s="1" t="b">
        <f>IF(ISBLANK($A94),FALSE,IF(COUNTIF(Classes!G$2:G$120,"*" &amp; $A94 &amp; "*")&gt;1,TRUE,FALSE))</f>
        <v>1</v>
      </c>
      <c r="J94" s="1" t="b">
        <f>IF(ISBLANK($A94),FALSE,IF(COUNTIF(Classes!H$2:H$120,"*" &amp; $A94 &amp; "*")&gt;1,TRUE,FALSE))</f>
        <v>1</v>
      </c>
      <c r="K94" s="1" t="b">
        <f>IF(ISBLANK($A94),FALSE,IF(COUNTIF(Classes!I$2:I$120,"*" &amp; $A94 &amp; "*")&gt;1,TRUE,FALSE))</f>
        <v>1</v>
      </c>
      <c r="L94" s="8" t="str">
        <f>IF((LEN(A94) &gt; 0),CONCATENATE(Counselors!A94,",",Counselors!B94,",",Counselors!C94,",",B94,",",C94,",",D94,",",E94,",",F94),"")</f>
        <v/>
      </c>
    </row>
    <row r="95" spans="1:12" ht="25">
      <c r="A95" s="7" t="str">
        <f>Counselors!M95</f>
        <v/>
      </c>
      <c r="B95" s="1" t="str">
        <f>IF((LEN($A95) &gt; 0),IF(ISERROR(VLOOKUP("*" &amp; $A95 &amp; "*",Classes!E$2:$J$120,6,FALSE)),"OFF",VLOOKUP("*" &amp; $A95 &amp; "*",Classes!E$2:$J$120,6,FALSE)),"")</f>
        <v/>
      </c>
      <c r="C95" s="1" t="str">
        <f>IF((LEN($A95) &gt; 0),IF(ISERROR(VLOOKUP("*" &amp; $A95 &amp; "*",Classes!F$2:$J$120,5,FALSE)),"OFF",VLOOKUP("*" &amp; $A95 &amp; "*",Classes!F$2:$J$120,5,FALSE)),"")</f>
        <v/>
      </c>
      <c r="D95" s="1" t="str">
        <f>IF((LEN($A95) &gt; 0),IF(ISERROR(VLOOKUP("*" &amp; $A95 &amp; "*",Classes!G$2:$J$120,4,FALSE)),"OFF",VLOOKUP("*" &amp; $A95 &amp; "*",Classes!G$2:$J$120,4,FALSE)),"")</f>
        <v/>
      </c>
      <c r="E95" s="1" t="str">
        <f>IF((LEN($A95) &gt; 0),IF(ISERROR(VLOOKUP("*" &amp; $A95 &amp; "*",Classes!H$2:$J$120,3,FALSE)),"OFF",VLOOKUP("*" &amp; $A95 &amp; "*",Classes!H$2:$J$120,3,FALSE)),"")</f>
        <v/>
      </c>
      <c r="F95" s="1" t="str">
        <f>IF((LEN($A95) &gt; 0),IF(ISERROR(VLOOKUP("*" &amp; $A95 &amp; "*",Classes!I$2:$J$120,2,FALSE)),"OFF",VLOOKUP("*" &amp; $A95 &amp; "*",Classes!I$2:$J$120,2,FALSE)),"")</f>
        <v/>
      </c>
      <c r="G95" s="1" t="b">
        <f>IF(ISBLANK($A95),FALSE,IF(COUNTIF(Classes!E$2:E$120,"*" &amp; $A95 &amp; "*")&gt;1,TRUE,FALSE))</f>
        <v>1</v>
      </c>
      <c r="H95" s="1" t="b">
        <f>IF(ISBLANK($A95),FALSE,IF(COUNTIF(Classes!F$2:F$120,"*" &amp; $A95 &amp; "*")&gt;1,TRUE,FALSE))</f>
        <v>1</v>
      </c>
      <c r="I95" s="1" t="b">
        <f>IF(ISBLANK($A95),FALSE,IF(COUNTIF(Classes!G$2:G$120,"*" &amp; $A95 &amp; "*")&gt;1,TRUE,FALSE))</f>
        <v>1</v>
      </c>
      <c r="J95" s="1" t="b">
        <f>IF(ISBLANK($A95),FALSE,IF(COUNTIF(Classes!H$2:H$120,"*" &amp; $A95 &amp; "*")&gt;1,TRUE,FALSE))</f>
        <v>1</v>
      </c>
      <c r="K95" s="1" t="b">
        <f>IF(ISBLANK($A95),FALSE,IF(COUNTIF(Classes!I$2:I$120,"*" &amp; $A95 &amp; "*")&gt;1,TRUE,FALSE))</f>
        <v>1</v>
      </c>
      <c r="L95" s="8" t="str">
        <f>IF((LEN(A95) &gt; 0),CONCATENATE(Counselors!A95,",",Counselors!B95,",",Counselors!C95,",",B95,",",C95,",",D95,",",E95,",",F95),"")</f>
        <v/>
      </c>
    </row>
    <row r="96" spans="1:12" ht="25">
      <c r="A96" s="7" t="str">
        <f>Counselors!M96</f>
        <v/>
      </c>
      <c r="B96" s="1" t="str">
        <f>IF((LEN($A96) &gt; 0),IF(ISERROR(VLOOKUP("*" &amp; $A96 &amp; "*",Classes!E$2:$J$120,6,FALSE)),"OFF",VLOOKUP("*" &amp; $A96 &amp; "*",Classes!E$2:$J$120,6,FALSE)),"")</f>
        <v/>
      </c>
      <c r="C96" s="1" t="str">
        <f>IF((LEN($A96) &gt; 0),IF(ISERROR(VLOOKUP("*" &amp; $A96 &amp; "*",Classes!F$2:$J$120,5,FALSE)),"OFF",VLOOKUP("*" &amp; $A96 &amp; "*",Classes!F$2:$J$120,5,FALSE)),"")</f>
        <v/>
      </c>
      <c r="D96" s="1" t="str">
        <f>IF((LEN($A96) &gt; 0),IF(ISERROR(VLOOKUP("*" &amp; $A96 &amp; "*",Classes!G$2:$J$120,4,FALSE)),"OFF",VLOOKUP("*" &amp; $A96 &amp; "*",Classes!G$2:$J$120,4,FALSE)),"")</f>
        <v/>
      </c>
      <c r="E96" s="1" t="str">
        <f>IF((LEN($A96) &gt; 0),IF(ISERROR(VLOOKUP("*" &amp; $A96 &amp; "*",Classes!H$2:$J$120,3,FALSE)),"OFF",VLOOKUP("*" &amp; $A96 &amp; "*",Classes!H$2:$J$120,3,FALSE)),"")</f>
        <v/>
      </c>
      <c r="F96" s="1" t="str">
        <f>IF((LEN($A96) &gt; 0),IF(ISERROR(VLOOKUP("*" &amp; $A96 &amp; "*",Classes!I$2:$J$120,2,FALSE)),"OFF",VLOOKUP("*" &amp; $A96 &amp; "*",Classes!I$2:$J$120,2,FALSE)),"")</f>
        <v/>
      </c>
      <c r="G96" s="1" t="b">
        <f>IF(ISBLANK($A96),FALSE,IF(COUNTIF(Classes!E$2:E$120,"*" &amp; $A96 &amp; "*")&gt;1,TRUE,FALSE))</f>
        <v>1</v>
      </c>
      <c r="H96" s="1" t="b">
        <f>IF(ISBLANK($A96),FALSE,IF(COUNTIF(Classes!F$2:F$120,"*" &amp; $A96 &amp; "*")&gt;1,TRUE,FALSE))</f>
        <v>1</v>
      </c>
      <c r="I96" s="1" t="b">
        <f>IF(ISBLANK($A96),FALSE,IF(COUNTIF(Classes!G$2:G$120,"*" &amp; $A96 &amp; "*")&gt;1,TRUE,FALSE))</f>
        <v>1</v>
      </c>
      <c r="J96" s="1" t="b">
        <f>IF(ISBLANK($A96),FALSE,IF(COUNTIF(Classes!H$2:H$120,"*" &amp; $A96 &amp; "*")&gt;1,TRUE,FALSE))</f>
        <v>1</v>
      </c>
      <c r="K96" s="1" t="b">
        <f>IF(ISBLANK($A96),FALSE,IF(COUNTIF(Classes!I$2:I$120,"*" &amp; $A96 &amp; "*")&gt;1,TRUE,FALSE))</f>
        <v>1</v>
      </c>
      <c r="L96" s="8" t="str">
        <f>IF((LEN(A96) &gt; 0),CONCATENATE(Counselors!A96,",",Counselors!B96,",",Counselors!C96,",",B96,",",C96,",",D96,",",E96,",",F96),"")</f>
        <v/>
      </c>
    </row>
    <row r="97" spans="1:12" ht="25">
      <c r="A97" s="7" t="str">
        <f>Counselors!M97</f>
        <v/>
      </c>
      <c r="B97" s="1" t="str">
        <f>IF((LEN($A97) &gt; 0),IF(ISERROR(VLOOKUP("*" &amp; $A97 &amp; "*",Classes!E$2:$J$120,6,FALSE)),"OFF",VLOOKUP("*" &amp; $A97 &amp; "*",Classes!E$2:$J$120,6,FALSE)),"")</f>
        <v/>
      </c>
      <c r="C97" s="1" t="str">
        <f>IF((LEN($A97) &gt; 0),IF(ISERROR(VLOOKUP("*" &amp; $A97 &amp; "*",Classes!F$2:$J$120,5,FALSE)),"OFF",VLOOKUP("*" &amp; $A97 &amp; "*",Classes!F$2:$J$120,5,FALSE)),"")</f>
        <v/>
      </c>
      <c r="D97" s="1" t="str">
        <f>IF((LEN($A97) &gt; 0),IF(ISERROR(VLOOKUP("*" &amp; $A97 &amp; "*",Classes!G$2:$J$120,4,FALSE)),"OFF",VLOOKUP("*" &amp; $A97 &amp; "*",Classes!G$2:$J$120,4,FALSE)),"")</f>
        <v/>
      </c>
      <c r="E97" s="1" t="str">
        <f>IF((LEN($A97) &gt; 0),IF(ISERROR(VLOOKUP("*" &amp; $A97 &amp; "*",Classes!H$2:$J$120,3,FALSE)),"OFF",VLOOKUP("*" &amp; $A97 &amp; "*",Classes!H$2:$J$120,3,FALSE)),"")</f>
        <v/>
      </c>
      <c r="F97" s="1" t="str">
        <f>IF((LEN($A97) &gt; 0),IF(ISERROR(VLOOKUP("*" &amp; $A97 &amp; "*",Classes!I$2:$J$120,2,FALSE)),"OFF",VLOOKUP("*" &amp; $A97 &amp; "*",Classes!I$2:$J$120,2,FALSE)),"")</f>
        <v/>
      </c>
      <c r="G97" s="1" t="b">
        <f>IF(ISBLANK($A97),FALSE,IF(COUNTIF(Classes!E$2:E$120,"*" &amp; $A97 &amp; "*")&gt;1,TRUE,FALSE))</f>
        <v>1</v>
      </c>
      <c r="H97" s="1" t="b">
        <f>IF(ISBLANK($A97),FALSE,IF(COUNTIF(Classes!F$2:F$120,"*" &amp; $A97 &amp; "*")&gt;1,TRUE,FALSE))</f>
        <v>1</v>
      </c>
      <c r="I97" s="1" t="b">
        <f>IF(ISBLANK($A97),FALSE,IF(COUNTIF(Classes!G$2:G$120,"*" &amp; $A97 &amp; "*")&gt;1,TRUE,FALSE))</f>
        <v>1</v>
      </c>
      <c r="J97" s="1" t="b">
        <f>IF(ISBLANK($A97),FALSE,IF(COUNTIF(Classes!H$2:H$120,"*" &amp; $A97 &amp; "*")&gt;1,TRUE,FALSE))</f>
        <v>1</v>
      </c>
      <c r="K97" s="1" t="b">
        <f>IF(ISBLANK($A97),FALSE,IF(COUNTIF(Classes!I$2:I$120,"*" &amp; $A97 &amp; "*")&gt;1,TRUE,FALSE))</f>
        <v>1</v>
      </c>
      <c r="L97" s="8" t="str">
        <f>IF((LEN(A97) &gt; 0),CONCATENATE(Counselors!A97,",",Counselors!B97,",",Counselors!C97,",",B97,",",C97,",",D97,",",E97,",",F97),"")</f>
        <v/>
      </c>
    </row>
    <row r="98" spans="1:12" ht="25">
      <c r="A98" s="7" t="str">
        <f>Counselors!M98</f>
        <v/>
      </c>
      <c r="B98" s="1" t="str">
        <f>IF((LEN($A98) &gt; 0),IF(ISERROR(VLOOKUP("*" &amp; $A98 &amp; "*",Classes!E$2:$J$120,6,FALSE)),"OFF",VLOOKUP("*" &amp; $A98 &amp; "*",Classes!E$2:$J$120,6,FALSE)),"")</f>
        <v/>
      </c>
      <c r="C98" s="1" t="str">
        <f>IF((LEN($A98) &gt; 0),IF(ISERROR(VLOOKUP("*" &amp; $A98 &amp; "*",Classes!F$2:$J$120,5,FALSE)),"OFF",VLOOKUP("*" &amp; $A98 &amp; "*",Classes!F$2:$J$120,5,FALSE)),"")</f>
        <v/>
      </c>
      <c r="D98" s="1" t="str">
        <f>IF((LEN($A98) &gt; 0),IF(ISERROR(VLOOKUP("*" &amp; $A98 &amp; "*",Classes!G$2:$J$120,4,FALSE)),"OFF",VLOOKUP("*" &amp; $A98 &amp; "*",Classes!G$2:$J$120,4,FALSE)),"")</f>
        <v/>
      </c>
      <c r="E98" s="1" t="str">
        <f>IF((LEN($A98) &gt; 0),IF(ISERROR(VLOOKUP("*" &amp; $A98 &amp; "*",Classes!H$2:$J$120,3,FALSE)),"OFF",VLOOKUP("*" &amp; $A98 &amp; "*",Classes!H$2:$J$120,3,FALSE)),"")</f>
        <v/>
      </c>
      <c r="F98" s="1" t="str">
        <f>IF((LEN($A98) &gt; 0),IF(ISERROR(VLOOKUP("*" &amp; $A98 &amp; "*",Classes!I$2:$J$120,2,FALSE)),"OFF",VLOOKUP("*" &amp; $A98 &amp; "*",Classes!I$2:$J$120,2,FALSE)),"")</f>
        <v/>
      </c>
      <c r="G98" s="1" t="b">
        <f>IF(ISBLANK($A98),FALSE,IF(COUNTIF(Classes!E$2:E$120,"*" &amp; $A98 &amp; "*")&gt;1,TRUE,FALSE))</f>
        <v>1</v>
      </c>
      <c r="H98" s="1" t="b">
        <f>IF(ISBLANK($A98),FALSE,IF(COUNTIF(Classes!F$2:F$120,"*" &amp; $A98 &amp; "*")&gt;1,TRUE,FALSE))</f>
        <v>1</v>
      </c>
      <c r="I98" s="1" t="b">
        <f>IF(ISBLANK($A98),FALSE,IF(COUNTIF(Classes!G$2:G$120,"*" &amp; $A98 &amp; "*")&gt;1,TRUE,FALSE))</f>
        <v>1</v>
      </c>
      <c r="J98" s="1" t="b">
        <f>IF(ISBLANK($A98),FALSE,IF(COUNTIF(Classes!H$2:H$120,"*" &amp; $A98 &amp; "*")&gt;1,TRUE,FALSE))</f>
        <v>1</v>
      </c>
      <c r="K98" s="1" t="b">
        <f>IF(ISBLANK($A98),FALSE,IF(COUNTIF(Classes!I$2:I$120,"*" &amp; $A98 &amp; "*")&gt;1,TRUE,FALSE))</f>
        <v>1</v>
      </c>
      <c r="L98" s="8" t="str">
        <f>IF((LEN(A98) &gt; 0),CONCATENATE(Counselors!A98,",",Counselors!B98,",",Counselors!C98,",",B98,",",C98,",",D98,",",E98,",",F98),"")</f>
        <v/>
      </c>
    </row>
    <row r="99" spans="1:12" ht="25">
      <c r="A99" s="7" t="str">
        <f>Counselors!M99</f>
        <v/>
      </c>
      <c r="B99" s="1" t="str">
        <f>IF((LEN($A99) &gt; 0),IF(ISERROR(VLOOKUP("*" &amp; $A99 &amp; "*",Classes!E$2:$J$120,6,FALSE)),"OFF",VLOOKUP("*" &amp; $A99 &amp; "*",Classes!E$2:$J$120,6,FALSE)),"")</f>
        <v/>
      </c>
      <c r="C99" s="1" t="str">
        <f>IF((LEN($A99) &gt; 0),IF(ISERROR(VLOOKUP("*" &amp; $A99 &amp; "*",Classes!F$2:$J$120,5,FALSE)),"OFF",VLOOKUP("*" &amp; $A99 &amp; "*",Classes!F$2:$J$120,5,FALSE)),"")</f>
        <v/>
      </c>
      <c r="D99" s="1" t="str">
        <f>IF((LEN($A99) &gt; 0),IF(ISERROR(VLOOKUP("*" &amp; $A99 &amp; "*",Classes!G$2:$J$120,4,FALSE)),"OFF",VLOOKUP("*" &amp; $A99 &amp; "*",Classes!G$2:$J$120,4,FALSE)),"")</f>
        <v/>
      </c>
      <c r="E99" s="1" t="str">
        <f>IF((LEN($A99) &gt; 0),IF(ISERROR(VLOOKUP("*" &amp; $A99 &amp; "*",Classes!H$2:$J$120,3,FALSE)),"OFF",VLOOKUP("*" &amp; $A99 &amp; "*",Classes!H$2:$J$120,3,FALSE)),"")</f>
        <v/>
      </c>
      <c r="F99" s="1" t="str">
        <f>IF((LEN($A99) &gt; 0),IF(ISERROR(VLOOKUP("*" &amp; $A99 &amp; "*",Classes!I$2:$J$120,2,FALSE)),"OFF",VLOOKUP("*" &amp; $A99 &amp; "*",Classes!I$2:$J$120,2,FALSE)),"")</f>
        <v/>
      </c>
      <c r="G99" s="1" t="b">
        <f>IF(ISBLANK($A99),FALSE,IF(COUNTIF(Classes!E$2:E$120,"*" &amp; $A99 &amp; "*")&gt;1,TRUE,FALSE))</f>
        <v>1</v>
      </c>
      <c r="H99" s="1" t="b">
        <f>IF(ISBLANK($A99),FALSE,IF(COUNTIF(Classes!F$2:F$120,"*" &amp; $A99 &amp; "*")&gt;1,TRUE,FALSE))</f>
        <v>1</v>
      </c>
      <c r="I99" s="1" t="b">
        <f>IF(ISBLANK($A99),FALSE,IF(COUNTIF(Classes!G$2:G$120,"*" &amp; $A99 &amp; "*")&gt;1,TRUE,FALSE))</f>
        <v>1</v>
      </c>
      <c r="J99" s="1" t="b">
        <f>IF(ISBLANK($A99),FALSE,IF(COUNTIF(Classes!H$2:H$120,"*" &amp; $A99 &amp; "*")&gt;1,TRUE,FALSE))</f>
        <v>1</v>
      </c>
      <c r="K99" s="1" t="b">
        <f>IF(ISBLANK($A99),FALSE,IF(COUNTIF(Classes!I$2:I$120,"*" &amp; $A99 &amp; "*")&gt;1,TRUE,FALSE))</f>
        <v>1</v>
      </c>
      <c r="L99" s="8" t="str">
        <f>IF((LEN(A99) &gt; 0),CONCATENATE(Counselors!A99,",",Counselors!B99,",",Counselors!C99,",",B99,",",C99,",",D99,",",E99,",",F99),"")</f>
        <v/>
      </c>
    </row>
    <row r="100" spans="1:12" ht="25">
      <c r="A100" s="7" t="str">
        <f>Counselors!M100</f>
        <v/>
      </c>
      <c r="B100" s="1" t="str">
        <f>IF((LEN($A100) &gt; 0),IF(ISERROR(VLOOKUP("*" &amp; $A100 &amp; "*",Classes!E$2:$J$120,6,FALSE)),"OFF",VLOOKUP("*" &amp; $A100 &amp; "*",Classes!E$2:$J$120,6,FALSE)),"")</f>
        <v/>
      </c>
      <c r="C100" s="1" t="str">
        <f>IF((LEN($A100) &gt; 0),IF(ISERROR(VLOOKUP("*" &amp; $A100 &amp; "*",Classes!F$2:$J$120,5,FALSE)),"OFF",VLOOKUP("*" &amp; $A100 &amp; "*",Classes!F$2:$J$120,5,FALSE)),"")</f>
        <v/>
      </c>
      <c r="D100" s="1" t="str">
        <f>IF((LEN($A100) &gt; 0),IF(ISERROR(VLOOKUP("*" &amp; $A100 &amp; "*",Classes!G$2:$J$120,4,FALSE)),"OFF",VLOOKUP("*" &amp; $A100 &amp; "*",Classes!G$2:$J$120,4,FALSE)),"")</f>
        <v/>
      </c>
      <c r="E100" s="1" t="str">
        <f>IF((LEN($A100) &gt; 0),IF(ISERROR(VLOOKUP("*" &amp; $A100 &amp; "*",Classes!H$2:$J$120,3,FALSE)),"OFF",VLOOKUP("*" &amp; $A100 &amp; "*",Classes!H$2:$J$120,3,FALSE)),"")</f>
        <v/>
      </c>
      <c r="F100" s="1" t="str">
        <f>IF((LEN($A100) &gt; 0),IF(ISERROR(VLOOKUP("*" &amp; $A100 &amp; "*",Classes!I$2:$J$120,2,FALSE)),"OFF",VLOOKUP("*" &amp; $A100 &amp; "*",Classes!I$2:$J$120,2,FALSE)),"")</f>
        <v/>
      </c>
      <c r="G100" s="1" t="b">
        <f>IF(ISBLANK($A100),FALSE,IF(COUNTIF(Classes!E$2:E$120,"*" &amp; $A100 &amp; "*")&gt;1,TRUE,FALSE))</f>
        <v>1</v>
      </c>
      <c r="H100" s="1" t="b">
        <f>IF(ISBLANK($A100),FALSE,IF(COUNTIF(Classes!F$2:F$120,"*" &amp; $A100 &amp; "*")&gt;1,TRUE,FALSE))</f>
        <v>1</v>
      </c>
      <c r="I100" s="1" t="b">
        <f>IF(ISBLANK($A100),FALSE,IF(COUNTIF(Classes!G$2:G$120,"*" &amp; $A100 &amp; "*")&gt;1,TRUE,FALSE))</f>
        <v>1</v>
      </c>
      <c r="J100" s="1" t="b">
        <f>IF(ISBLANK($A100),FALSE,IF(COUNTIF(Classes!H$2:H$120,"*" &amp; $A100 &amp; "*")&gt;1,TRUE,FALSE))</f>
        <v>1</v>
      </c>
      <c r="K100" s="1" t="b">
        <f>IF(ISBLANK($A100),FALSE,IF(COUNTIF(Classes!I$2:I$120,"*" &amp; $A100 &amp; "*")&gt;1,TRUE,FALSE))</f>
        <v>1</v>
      </c>
      <c r="L100" s="8" t="str">
        <f>IF((LEN(A100) &gt; 0),CONCATENATE(Counselors!A100,",",Counselors!B100,",",Counselors!C100,",",B100,",",C100,",",D100,",",E100,",",F100),"")</f>
        <v/>
      </c>
    </row>
    <row r="101" spans="1:12" ht="25">
      <c r="A101" s="7" t="str">
        <f>Counselors!M101</f>
        <v/>
      </c>
      <c r="B101" s="1" t="str">
        <f>IF((LEN($A101) &gt; 0),IF(ISERROR(VLOOKUP("*" &amp; $A101 &amp; "*",Classes!E$2:$J$120,6,FALSE)),"OFF",VLOOKUP("*" &amp; $A101 &amp; "*",Classes!E$2:$J$120,6,FALSE)),"")</f>
        <v/>
      </c>
      <c r="C101" s="1" t="str">
        <f>IF((LEN($A101) &gt; 0),IF(ISERROR(VLOOKUP("*" &amp; $A101 &amp; "*",Classes!F$2:$J$120,5,FALSE)),"OFF",VLOOKUP("*" &amp; $A101 &amp; "*",Classes!F$2:$J$120,5,FALSE)),"")</f>
        <v/>
      </c>
      <c r="D101" s="1" t="str">
        <f>IF((LEN($A101) &gt; 0),IF(ISERROR(VLOOKUP("*" &amp; $A101 &amp; "*",Classes!G$2:$J$120,4,FALSE)),"OFF",VLOOKUP("*" &amp; $A101 &amp; "*",Classes!G$2:$J$120,4,FALSE)),"")</f>
        <v/>
      </c>
      <c r="E101" s="1" t="str">
        <f>IF((LEN($A101) &gt; 0),IF(ISERROR(VLOOKUP("*" &amp; $A101 &amp; "*",Classes!H$2:$J$120,3,FALSE)),"OFF",VLOOKUP("*" &amp; $A101 &amp; "*",Classes!H$2:$J$120,3,FALSE)),"")</f>
        <v/>
      </c>
      <c r="F101" s="1" t="str">
        <f>IF((LEN($A101) &gt; 0),IF(ISERROR(VLOOKUP("*" &amp; $A101 &amp; "*",Classes!I$2:$J$120,2,FALSE)),"OFF",VLOOKUP("*" &amp; $A101 &amp; "*",Classes!I$2:$J$120,2,FALSE)),"")</f>
        <v/>
      </c>
      <c r="G101" s="1" t="b">
        <f>IF(ISBLANK($A101),FALSE,IF(COUNTIF(Classes!E$2:E$120,"*" &amp; $A101 &amp; "*")&gt;1,TRUE,FALSE))</f>
        <v>1</v>
      </c>
      <c r="H101" s="1" t="b">
        <f>IF(ISBLANK($A101),FALSE,IF(COUNTIF(Classes!F$2:F$120,"*" &amp; $A101 &amp; "*")&gt;1,TRUE,FALSE))</f>
        <v>1</v>
      </c>
      <c r="I101" s="1" t="b">
        <f>IF(ISBLANK($A101),FALSE,IF(COUNTIF(Classes!G$2:G$120,"*" &amp; $A101 &amp; "*")&gt;1,TRUE,FALSE))</f>
        <v>1</v>
      </c>
      <c r="J101" s="1" t="b">
        <f>IF(ISBLANK($A101),FALSE,IF(COUNTIF(Classes!H$2:H$120,"*" &amp; $A101 &amp; "*")&gt;1,TRUE,FALSE))</f>
        <v>1</v>
      </c>
      <c r="K101" s="1" t="b">
        <f>IF(ISBLANK($A101),FALSE,IF(COUNTIF(Classes!I$2:I$120,"*" &amp; $A101 &amp; "*")&gt;1,TRUE,FALSE))</f>
        <v>1</v>
      </c>
      <c r="L101" s="8" t="str">
        <f>IF((LEN(A101) &gt; 0),CONCATENATE(Counselors!A101,",",Counselors!B101,",",Counselors!C101,",",B101,",",C101,",",D101,",",E101,",",F101),"")</f>
        <v/>
      </c>
    </row>
    <row r="102" spans="1:12" ht="25">
      <c r="A102" s="7" t="str">
        <f>Counselors!M102</f>
        <v/>
      </c>
      <c r="B102" s="1" t="str">
        <f>IF((LEN($A102) &gt; 0),IF(ISERROR(VLOOKUP("*" &amp; $A102 &amp; "*",Classes!E$2:$J$120,6,FALSE)),"OFF",VLOOKUP("*" &amp; $A102 &amp; "*",Classes!E$2:$J$120,6,FALSE)),"")</f>
        <v/>
      </c>
      <c r="C102" s="1" t="str">
        <f>IF((LEN($A102) &gt; 0),IF(ISERROR(VLOOKUP("*" &amp; $A102 &amp; "*",Classes!F$2:$J$120,5,FALSE)),"OFF",VLOOKUP("*" &amp; $A102 &amp; "*",Classes!F$2:$J$120,5,FALSE)),"")</f>
        <v/>
      </c>
      <c r="D102" s="1" t="str">
        <f>IF((LEN($A102) &gt; 0),IF(ISERROR(VLOOKUP("*" &amp; $A102 &amp; "*",Classes!G$2:$J$120,4,FALSE)),"OFF",VLOOKUP("*" &amp; $A102 &amp; "*",Classes!G$2:$J$120,4,FALSE)),"")</f>
        <v/>
      </c>
      <c r="E102" s="1" t="str">
        <f>IF((LEN($A102) &gt; 0),IF(ISERROR(VLOOKUP("*" &amp; $A102 &amp; "*",Classes!H$2:$J$120,3,FALSE)),"OFF",VLOOKUP("*" &amp; $A102 &amp; "*",Classes!H$2:$J$120,3,FALSE)),"")</f>
        <v/>
      </c>
      <c r="F102" s="1" t="str">
        <f>IF((LEN($A102) &gt; 0),IF(ISERROR(VLOOKUP("*" &amp; $A102 &amp; "*",Classes!I$2:$J$120,2,FALSE)),"OFF",VLOOKUP("*" &amp; $A102 &amp; "*",Classes!I$2:$J$120,2,FALSE)),"")</f>
        <v/>
      </c>
      <c r="G102" s="1" t="b">
        <f>IF(ISBLANK($A102),FALSE,IF(COUNTIF(Classes!E$2:E$120,"*" &amp; $A102 &amp; "*")&gt;1,TRUE,FALSE))</f>
        <v>1</v>
      </c>
      <c r="H102" s="1" t="b">
        <f>IF(ISBLANK($A102),FALSE,IF(COUNTIF(Classes!F$2:F$120,"*" &amp; $A102 &amp; "*")&gt;1,TRUE,FALSE))</f>
        <v>1</v>
      </c>
      <c r="I102" s="1" t="b">
        <f>IF(ISBLANK($A102),FALSE,IF(COUNTIF(Classes!G$2:G$120,"*" &amp; $A102 &amp; "*")&gt;1,TRUE,FALSE))</f>
        <v>1</v>
      </c>
      <c r="J102" s="1" t="b">
        <f>IF(ISBLANK($A102),FALSE,IF(COUNTIF(Classes!H$2:H$120,"*" &amp; $A102 &amp; "*")&gt;1,TRUE,FALSE))</f>
        <v>1</v>
      </c>
      <c r="K102" s="1" t="b">
        <f>IF(ISBLANK($A102),FALSE,IF(COUNTIF(Classes!I$2:I$120,"*" &amp; $A102 &amp; "*")&gt;1,TRUE,FALSE))</f>
        <v>1</v>
      </c>
      <c r="L102" s="8" t="str">
        <f>IF((LEN(A102) &gt; 0),CONCATENATE(Counselors!A102,",",Counselors!B102,",",Counselors!C102,",",B102,",",C102,",",D102,",",E102,",",F102),"")</f>
        <v/>
      </c>
    </row>
    <row r="103" spans="1:12" ht="25">
      <c r="A103" s="7" t="str">
        <f>Counselors!M103</f>
        <v/>
      </c>
      <c r="B103" s="1" t="str">
        <f>IF((LEN($A103) &gt; 0),IF(ISERROR(VLOOKUP("*" &amp; $A103 &amp; "*",Classes!E$2:$J$120,6,FALSE)),"OFF",VLOOKUP("*" &amp; $A103 &amp; "*",Classes!E$2:$J$120,6,FALSE)),"")</f>
        <v/>
      </c>
      <c r="C103" s="1" t="str">
        <f>IF((LEN($A103) &gt; 0),IF(ISERROR(VLOOKUP("*" &amp; $A103 &amp; "*",Classes!F$2:$J$120,5,FALSE)),"OFF",VLOOKUP("*" &amp; $A103 &amp; "*",Classes!F$2:$J$120,5,FALSE)),"")</f>
        <v/>
      </c>
      <c r="D103" s="1" t="str">
        <f>IF((LEN($A103) &gt; 0),IF(ISERROR(VLOOKUP("*" &amp; $A103 &amp; "*",Classes!G$2:$J$120,4,FALSE)),"OFF",VLOOKUP("*" &amp; $A103 &amp; "*",Classes!G$2:$J$120,4,FALSE)),"")</f>
        <v/>
      </c>
      <c r="E103" s="1" t="str">
        <f>IF((LEN($A103) &gt; 0),IF(ISERROR(VLOOKUP("*" &amp; $A103 &amp; "*",Classes!H$2:$J$120,3,FALSE)),"OFF",VLOOKUP("*" &amp; $A103 &amp; "*",Classes!H$2:$J$120,3,FALSE)),"")</f>
        <v/>
      </c>
      <c r="F103" s="1" t="str">
        <f>IF((LEN($A103) &gt; 0),IF(ISERROR(VLOOKUP("*" &amp; $A103 &amp; "*",Classes!I$2:$J$120,2,FALSE)),"OFF",VLOOKUP("*" &amp; $A103 &amp; "*",Classes!I$2:$J$120,2,FALSE)),"")</f>
        <v/>
      </c>
      <c r="G103" s="1" t="b">
        <f>IF(ISBLANK($A103),FALSE,IF(COUNTIF(Classes!E$2:E$120,"*" &amp; $A103 &amp; "*")&gt;1,TRUE,FALSE))</f>
        <v>1</v>
      </c>
      <c r="H103" s="1" t="b">
        <f>IF(ISBLANK($A103),FALSE,IF(COUNTIF(Classes!F$2:F$120,"*" &amp; $A103 &amp; "*")&gt;1,TRUE,FALSE))</f>
        <v>1</v>
      </c>
      <c r="I103" s="1" t="b">
        <f>IF(ISBLANK($A103),FALSE,IF(COUNTIF(Classes!G$2:G$120,"*" &amp; $A103 &amp; "*")&gt;1,TRUE,FALSE))</f>
        <v>1</v>
      </c>
      <c r="J103" s="1" t="b">
        <f>IF(ISBLANK($A103),FALSE,IF(COUNTIF(Classes!H$2:H$120,"*" &amp; $A103 &amp; "*")&gt;1,TRUE,FALSE))</f>
        <v>1</v>
      </c>
      <c r="K103" s="1" t="b">
        <f>IF(ISBLANK($A103),FALSE,IF(COUNTIF(Classes!I$2:I$120,"*" &amp; $A103 &amp; "*")&gt;1,TRUE,FALSE))</f>
        <v>1</v>
      </c>
      <c r="L103" s="8" t="str">
        <f>IF((LEN(A103) &gt; 0),CONCATENATE(Counselors!A103,",",Counselors!B103,",",Counselors!C103,",",B103,",",C103,",",D103,",",E103,",",F103),"")</f>
        <v/>
      </c>
    </row>
    <row r="104" spans="1:12" ht="25">
      <c r="A104" s="7" t="str">
        <f>Counselors!M104</f>
        <v/>
      </c>
      <c r="B104" s="1" t="str">
        <f>IF((LEN($A104) &gt; 0),IF(ISERROR(VLOOKUP("*" &amp; $A104 &amp; "*",Classes!E$2:$J$120,6,FALSE)),"OFF",VLOOKUP("*" &amp; $A104 &amp; "*",Classes!E$2:$J$120,6,FALSE)),"")</f>
        <v/>
      </c>
      <c r="C104" s="1" t="str">
        <f>IF((LEN($A104) &gt; 0),IF(ISERROR(VLOOKUP("*" &amp; $A104 &amp; "*",Classes!F$2:$J$120,5,FALSE)),"OFF",VLOOKUP("*" &amp; $A104 &amp; "*",Classes!F$2:$J$120,5,FALSE)),"")</f>
        <v/>
      </c>
      <c r="D104" s="1" t="str">
        <f>IF((LEN($A104) &gt; 0),IF(ISERROR(VLOOKUP("*" &amp; $A104 &amp; "*",Classes!G$2:$J$120,4,FALSE)),"OFF",VLOOKUP("*" &amp; $A104 &amp; "*",Classes!G$2:$J$120,4,FALSE)),"")</f>
        <v/>
      </c>
      <c r="E104" s="1" t="str">
        <f>IF((LEN($A104) &gt; 0),IF(ISERROR(VLOOKUP("*" &amp; $A104 &amp; "*",Classes!H$2:$J$120,3,FALSE)),"OFF",VLOOKUP("*" &amp; $A104 &amp; "*",Classes!H$2:$J$120,3,FALSE)),"")</f>
        <v/>
      </c>
      <c r="F104" s="1" t="str">
        <f>IF((LEN($A104) &gt; 0),IF(ISERROR(VLOOKUP("*" &amp; $A104 &amp; "*",Classes!I$2:$J$120,2,FALSE)),"OFF",VLOOKUP("*" &amp; $A104 &amp; "*",Classes!I$2:$J$120,2,FALSE)),"")</f>
        <v/>
      </c>
      <c r="G104" s="1" t="b">
        <f>IF(ISBLANK($A104),FALSE,IF(COUNTIF(Classes!E$2:E$120,"*" &amp; $A104 &amp; "*")&gt;1,TRUE,FALSE))</f>
        <v>1</v>
      </c>
      <c r="H104" s="1" t="b">
        <f>IF(ISBLANK($A104),FALSE,IF(COUNTIF(Classes!F$2:F$120,"*" &amp; $A104 &amp; "*")&gt;1,TRUE,FALSE))</f>
        <v>1</v>
      </c>
      <c r="I104" s="1" t="b">
        <f>IF(ISBLANK($A104),FALSE,IF(COUNTIF(Classes!G$2:G$120,"*" &amp; $A104 &amp; "*")&gt;1,TRUE,FALSE))</f>
        <v>1</v>
      </c>
      <c r="J104" s="1" t="b">
        <f>IF(ISBLANK($A104),FALSE,IF(COUNTIF(Classes!H$2:H$120,"*" &amp; $A104 &amp; "*")&gt;1,TRUE,FALSE))</f>
        <v>1</v>
      </c>
      <c r="K104" s="1" t="b">
        <f>IF(ISBLANK($A104),FALSE,IF(COUNTIF(Classes!I$2:I$120,"*" &amp; $A104 &amp; "*")&gt;1,TRUE,FALSE))</f>
        <v>1</v>
      </c>
      <c r="L104" s="8" t="str">
        <f>IF((LEN(A104) &gt; 0),CONCATENATE(Counselors!A104,",",Counselors!B104,",",Counselors!C104,",",B104,",",C104,",",D104,",",E104,",",F104),"")</f>
        <v/>
      </c>
    </row>
    <row r="105" spans="1:12" ht="25">
      <c r="A105" s="7" t="str">
        <f>Counselors!M105</f>
        <v/>
      </c>
      <c r="B105" s="1" t="str">
        <f>IF((LEN($A105) &gt; 0),IF(ISERROR(VLOOKUP("*" &amp; $A105 &amp; "*",Classes!E$2:$J$120,6,FALSE)),"OFF",VLOOKUP("*" &amp; $A105 &amp; "*",Classes!E$2:$J$120,6,FALSE)),"")</f>
        <v/>
      </c>
      <c r="C105" s="1" t="str">
        <f>IF((LEN($A105) &gt; 0),IF(ISERROR(VLOOKUP("*" &amp; $A105 &amp; "*",Classes!F$2:$J$120,5,FALSE)),"OFF",VLOOKUP("*" &amp; $A105 &amp; "*",Classes!F$2:$J$120,5,FALSE)),"")</f>
        <v/>
      </c>
      <c r="D105" s="1" t="str">
        <f>IF((LEN($A105) &gt; 0),IF(ISERROR(VLOOKUP("*" &amp; $A105 &amp; "*",Classes!G$2:$J$120,4,FALSE)),"OFF",VLOOKUP("*" &amp; $A105 &amp; "*",Classes!G$2:$J$120,4,FALSE)),"")</f>
        <v/>
      </c>
      <c r="E105" s="1" t="str">
        <f>IF((LEN($A105) &gt; 0),IF(ISERROR(VLOOKUP("*" &amp; $A105 &amp; "*",Classes!H$2:$J$120,3,FALSE)),"OFF",VLOOKUP("*" &amp; $A105 &amp; "*",Classes!H$2:$J$120,3,FALSE)),"")</f>
        <v/>
      </c>
      <c r="F105" s="1" t="str">
        <f>IF((LEN($A105) &gt; 0),IF(ISERROR(VLOOKUP("*" &amp; $A105 &amp; "*",Classes!I$2:$J$120,2,FALSE)),"OFF",VLOOKUP("*" &amp; $A105 &amp; "*",Classes!I$2:$J$120,2,FALSE)),"")</f>
        <v/>
      </c>
      <c r="G105" s="1" t="b">
        <f>IF(ISBLANK($A105),FALSE,IF(COUNTIF(Classes!E$2:E$120,"*" &amp; $A105 &amp; "*")&gt;1,TRUE,FALSE))</f>
        <v>1</v>
      </c>
      <c r="H105" s="1" t="b">
        <f>IF(ISBLANK($A105),FALSE,IF(COUNTIF(Classes!F$2:F$120,"*" &amp; $A105 &amp; "*")&gt;1,TRUE,FALSE))</f>
        <v>1</v>
      </c>
      <c r="I105" s="1" t="b">
        <f>IF(ISBLANK($A105),FALSE,IF(COUNTIF(Classes!G$2:G$120,"*" &amp; $A105 &amp; "*")&gt;1,TRUE,FALSE))</f>
        <v>1</v>
      </c>
      <c r="J105" s="1" t="b">
        <f>IF(ISBLANK($A105),FALSE,IF(COUNTIF(Classes!H$2:H$120,"*" &amp; $A105 &amp; "*")&gt;1,TRUE,FALSE))</f>
        <v>1</v>
      </c>
      <c r="K105" s="1" t="b">
        <f>IF(ISBLANK($A105),FALSE,IF(COUNTIF(Classes!I$2:I$120,"*" &amp; $A105 &amp; "*")&gt;1,TRUE,FALSE))</f>
        <v>1</v>
      </c>
      <c r="L105" s="8" t="str">
        <f>IF((LEN(A105) &gt; 0),CONCATENATE(Counselors!A105,",",Counselors!B105,",",Counselors!C105,",",B105,",",C105,",",D105,",",E105,",",F105),"")</f>
        <v/>
      </c>
    </row>
    <row r="106" spans="1:12" ht="25">
      <c r="A106" s="7" t="str">
        <f>Counselors!M106</f>
        <v/>
      </c>
      <c r="B106" s="1" t="str">
        <f>IF((LEN($A106) &gt; 0),IF(ISERROR(VLOOKUP("*" &amp; $A106 &amp; "*",Classes!E$2:$J$120,6,FALSE)),"OFF",VLOOKUP("*" &amp; $A106 &amp; "*",Classes!E$2:$J$120,6,FALSE)),"")</f>
        <v/>
      </c>
      <c r="C106" s="1" t="str">
        <f>IF((LEN($A106) &gt; 0),IF(ISERROR(VLOOKUP("*" &amp; $A106 &amp; "*",Classes!F$2:$J$120,5,FALSE)),"OFF",VLOOKUP("*" &amp; $A106 &amp; "*",Classes!F$2:$J$120,5,FALSE)),"")</f>
        <v/>
      </c>
      <c r="D106" s="1" t="str">
        <f>IF((LEN($A106) &gt; 0),IF(ISERROR(VLOOKUP("*" &amp; $A106 &amp; "*",Classes!G$2:$J$120,4,FALSE)),"OFF",VLOOKUP("*" &amp; $A106 &amp; "*",Classes!G$2:$J$120,4,FALSE)),"")</f>
        <v/>
      </c>
      <c r="E106" s="1" t="str">
        <f>IF((LEN($A106) &gt; 0),IF(ISERROR(VLOOKUP("*" &amp; $A106 &amp; "*",Classes!H$2:$J$120,3,FALSE)),"OFF",VLOOKUP("*" &amp; $A106 &amp; "*",Classes!H$2:$J$120,3,FALSE)),"")</f>
        <v/>
      </c>
      <c r="F106" s="1" t="str">
        <f>IF((LEN($A106) &gt; 0),IF(ISERROR(VLOOKUP("*" &amp; $A106 &amp; "*",Classes!I$2:$J$120,2,FALSE)),"OFF",VLOOKUP("*" &amp; $A106 &amp; "*",Classes!I$2:$J$120,2,FALSE)),"")</f>
        <v/>
      </c>
      <c r="G106" s="1" t="b">
        <f>IF(ISBLANK($A106),FALSE,IF(COUNTIF(Classes!E$2:E$120,"*" &amp; $A106 &amp; "*")&gt;1,TRUE,FALSE))</f>
        <v>1</v>
      </c>
      <c r="H106" s="1" t="b">
        <f>IF(ISBLANK($A106),FALSE,IF(COUNTIF(Classes!F$2:F$120,"*" &amp; $A106 &amp; "*")&gt;1,TRUE,FALSE))</f>
        <v>1</v>
      </c>
      <c r="I106" s="1" t="b">
        <f>IF(ISBLANK($A106),FALSE,IF(COUNTIF(Classes!G$2:G$120,"*" &amp; $A106 &amp; "*")&gt;1,TRUE,FALSE))</f>
        <v>1</v>
      </c>
      <c r="J106" s="1" t="b">
        <f>IF(ISBLANK($A106),FALSE,IF(COUNTIF(Classes!H$2:H$120,"*" &amp; $A106 &amp; "*")&gt;1,TRUE,FALSE))</f>
        <v>1</v>
      </c>
      <c r="K106" s="1" t="b">
        <f>IF(ISBLANK($A106),FALSE,IF(COUNTIF(Classes!I$2:I$120,"*" &amp; $A106 &amp; "*")&gt;1,TRUE,FALSE))</f>
        <v>1</v>
      </c>
      <c r="L106" s="8" t="str">
        <f>IF((LEN(A106) &gt; 0),CONCATENATE(Counselors!A106,",",Counselors!B106,",",Counselors!C106,",",B106,",",C106,",",D106,",",E106,",",F106),"")</f>
        <v/>
      </c>
    </row>
    <row r="107" spans="1:12" ht="25">
      <c r="A107" s="7" t="str">
        <f>Counselors!M107</f>
        <v/>
      </c>
      <c r="B107" s="1" t="str">
        <f>IF((LEN($A107) &gt; 0),IF(ISERROR(VLOOKUP("*" &amp; $A107 &amp; "*",Classes!E$2:$J$120,6,FALSE)),"OFF",VLOOKUP("*" &amp; $A107 &amp; "*",Classes!E$2:$J$120,6,FALSE)),"")</f>
        <v/>
      </c>
      <c r="C107" s="1" t="str">
        <f>IF((LEN($A107) &gt; 0),IF(ISERROR(VLOOKUP("*" &amp; $A107 &amp; "*",Classes!F$2:$J$120,5,FALSE)),"OFF",VLOOKUP("*" &amp; $A107 &amp; "*",Classes!F$2:$J$120,5,FALSE)),"")</f>
        <v/>
      </c>
      <c r="D107" s="1" t="str">
        <f>IF((LEN($A107) &gt; 0),IF(ISERROR(VLOOKUP("*" &amp; $A107 &amp; "*",Classes!G$2:$J$120,4,FALSE)),"OFF",VLOOKUP("*" &amp; $A107 &amp; "*",Classes!G$2:$J$120,4,FALSE)),"")</f>
        <v/>
      </c>
      <c r="E107" s="1" t="str">
        <f>IF((LEN($A107) &gt; 0),IF(ISERROR(VLOOKUP("*" &amp; $A107 &amp; "*",Classes!H$2:$J$120,3,FALSE)),"OFF",VLOOKUP("*" &amp; $A107 &amp; "*",Classes!H$2:$J$120,3,FALSE)),"")</f>
        <v/>
      </c>
      <c r="F107" s="1" t="str">
        <f>IF((LEN($A107) &gt; 0),IF(ISERROR(VLOOKUP("*" &amp; $A107 &amp; "*",Classes!I$2:$J$120,2,FALSE)),"OFF",VLOOKUP("*" &amp; $A107 &amp; "*",Classes!I$2:$J$120,2,FALSE)),"")</f>
        <v/>
      </c>
      <c r="G107" s="1" t="b">
        <f>IF(ISBLANK($A107),FALSE,IF(COUNTIF(Classes!E$2:E$120,"*" &amp; $A107 &amp; "*")&gt;1,TRUE,FALSE))</f>
        <v>1</v>
      </c>
      <c r="H107" s="1" t="b">
        <f>IF(ISBLANK($A107),FALSE,IF(COUNTIF(Classes!F$2:F$120,"*" &amp; $A107 &amp; "*")&gt;1,TRUE,FALSE))</f>
        <v>1</v>
      </c>
      <c r="I107" s="1" t="b">
        <f>IF(ISBLANK($A107),FALSE,IF(COUNTIF(Classes!G$2:G$120,"*" &amp; $A107 &amp; "*")&gt;1,TRUE,FALSE))</f>
        <v>1</v>
      </c>
      <c r="J107" s="1" t="b">
        <f>IF(ISBLANK($A107),FALSE,IF(COUNTIF(Classes!H$2:H$120,"*" &amp; $A107 &amp; "*")&gt;1,TRUE,FALSE))</f>
        <v>1</v>
      </c>
      <c r="K107" s="1" t="b">
        <f>IF(ISBLANK($A107),FALSE,IF(COUNTIF(Classes!I$2:I$120,"*" &amp; $A107 &amp; "*")&gt;1,TRUE,FALSE))</f>
        <v>1</v>
      </c>
      <c r="L107" s="8" t="str">
        <f>IF((LEN(A107) &gt; 0),CONCATENATE(Counselors!A107,",",Counselors!B107,",",Counselors!C107,",",B107,",",C107,",",D107,",",E107,",",F107),"")</f>
        <v/>
      </c>
    </row>
    <row r="108" spans="1:12" ht="25">
      <c r="A108" s="7" t="str">
        <f>Counselors!M108</f>
        <v/>
      </c>
      <c r="B108" s="1" t="str">
        <f>IF((LEN($A108) &gt; 0),IF(ISERROR(VLOOKUP("*" &amp; $A108 &amp; "*",Classes!E$2:$J$120,6,FALSE)),"OFF",VLOOKUP("*" &amp; $A108 &amp; "*",Classes!E$2:$J$120,6,FALSE)),"")</f>
        <v/>
      </c>
      <c r="C108" s="1" t="str">
        <f>IF((LEN($A108) &gt; 0),IF(ISERROR(VLOOKUP("*" &amp; $A108 &amp; "*",Classes!F$2:$J$120,5,FALSE)),"OFF",VLOOKUP("*" &amp; $A108 &amp; "*",Classes!F$2:$J$120,5,FALSE)),"")</f>
        <v/>
      </c>
      <c r="D108" s="1" t="str">
        <f>IF((LEN($A108) &gt; 0),IF(ISERROR(VLOOKUP("*" &amp; $A108 &amp; "*",Classes!G$2:$J$120,4,FALSE)),"OFF",VLOOKUP("*" &amp; $A108 &amp; "*",Classes!G$2:$J$120,4,FALSE)),"")</f>
        <v/>
      </c>
      <c r="E108" s="1" t="str">
        <f>IF((LEN($A108) &gt; 0),IF(ISERROR(VLOOKUP("*" &amp; $A108 &amp; "*",Classes!H$2:$J$120,3,FALSE)),"OFF",VLOOKUP("*" &amp; $A108 &amp; "*",Classes!H$2:$J$120,3,FALSE)),"")</f>
        <v/>
      </c>
      <c r="F108" s="1" t="str">
        <f>IF((LEN($A108) &gt; 0),IF(ISERROR(VLOOKUP("*" &amp; $A108 &amp; "*",Classes!I$2:$J$120,2,FALSE)),"OFF",VLOOKUP("*" &amp; $A108 &amp; "*",Classes!I$2:$J$120,2,FALSE)),"")</f>
        <v/>
      </c>
      <c r="G108" s="1" t="b">
        <f>IF(ISBLANK($A108),FALSE,IF(COUNTIF(Classes!E$2:E$120,"*" &amp; $A108 &amp; "*")&gt;1,TRUE,FALSE))</f>
        <v>1</v>
      </c>
      <c r="H108" s="1" t="b">
        <f>IF(ISBLANK($A108),FALSE,IF(COUNTIF(Classes!F$2:F$120,"*" &amp; $A108 &amp; "*")&gt;1,TRUE,FALSE))</f>
        <v>1</v>
      </c>
      <c r="I108" s="1" t="b">
        <f>IF(ISBLANK($A108),FALSE,IF(COUNTIF(Classes!G$2:G$120,"*" &amp; $A108 &amp; "*")&gt;1,TRUE,FALSE))</f>
        <v>1</v>
      </c>
      <c r="J108" s="1" t="b">
        <f>IF(ISBLANK($A108),FALSE,IF(COUNTIF(Classes!H$2:H$120,"*" &amp; $A108 &amp; "*")&gt;1,TRUE,FALSE))</f>
        <v>1</v>
      </c>
      <c r="K108" s="1" t="b">
        <f>IF(ISBLANK($A108),FALSE,IF(COUNTIF(Classes!I$2:I$120,"*" &amp; $A108 &amp; "*")&gt;1,TRUE,FALSE))</f>
        <v>1</v>
      </c>
      <c r="L108" s="8" t="str">
        <f>IF((LEN(A108) &gt; 0),CONCATENATE(Counselors!A108,",",Counselors!B108,",",Counselors!C108,",",B108,",",C108,",",D108,",",E108,",",F108),"")</f>
        <v/>
      </c>
    </row>
    <row r="109" spans="1:12" ht="25">
      <c r="A109" s="7" t="str">
        <f>Counselors!M109</f>
        <v/>
      </c>
      <c r="B109" s="1" t="str">
        <f>IF((LEN($A109) &gt; 0),IF(ISERROR(VLOOKUP("*" &amp; $A109 &amp; "*",Classes!E$2:$J$120,6,FALSE)),"OFF",VLOOKUP("*" &amp; $A109 &amp; "*",Classes!E$2:$J$120,6,FALSE)),"")</f>
        <v/>
      </c>
      <c r="C109" s="1" t="str">
        <f>IF((LEN($A109) &gt; 0),IF(ISERROR(VLOOKUP("*" &amp; $A109 &amp; "*",Classes!F$2:$J$120,5,FALSE)),"OFF",VLOOKUP("*" &amp; $A109 &amp; "*",Classes!F$2:$J$120,5,FALSE)),"")</f>
        <v/>
      </c>
      <c r="D109" s="1" t="str">
        <f>IF((LEN($A109) &gt; 0),IF(ISERROR(VLOOKUP("*" &amp; $A109 &amp; "*",Classes!G$2:$J$120,4,FALSE)),"OFF",VLOOKUP("*" &amp; $A109 &amp; "*",Classes!G$2:$J$120,4,FALSE)),"")</f>
        <v/>
      </c>
      <c r="E109" s="1" t="str">
        <f>IF((LEN($A109) &gt; 0),IF(ISERROR(VLOOKUP("*" &amp; $A109 &amp; "*",Classes!H$2:$J$120,3,FALSE)),"OFF",VLOOKUP("*" &amp; $A109 &amp; "*",Classes!H$2:$J$120,3,FALSE)),"")</f>
        <v/>
      </c>
      <c r="F109" s="1" t="str">
        <f>IF((LEN($A109) &gt; 0),IF(ISERROR(VLOOKUP("*" &amp; $A109 &amp; "*",Classes!I$2:$J$120,2,FALSE)),"OFF",VLOOKUP("*" &amp; $A109 &amp; "*",Classes!I$2:$J$120,2,FALSE)),"")</f>
        <v/>
      </c>
      <c r="G109" s="1" t="b">
        <f>IF(ISBLANK($A109),FALSE,IF(COUNTIF(Classes!E$2:E$120,"*" &amp; $A109 &amp; "*")&gt;1,TRUE,FALSE))</f>
        <v>1</v>
      </c>
      <c r="H109" s="1" t="b">
        <f>IF(ISBLANK($A109),FALSE,IF(COUNTIF(Classes!F$2:F$120,"*" &amp; $A109 &amp; "*")&gt;1,TRUE,FALSE))</f>
        <v>1</v>
      </c>
      <c r="I109" s="1" t="b">
        <f>IF(ISBLANK($A109),FALSE,IF(COUNTIF(Classes!G$2:G$120,"*" &amp; $A109 &amp; "*")&gt;1,TRUE,FALSE))</f>
        <v>1</v>
      </c>
      <c r="J109" s="1" t="b">
        <f>IF(ISBLANK($A109),FALSE,IF(COUNTIF(Classes!H$2:H$120,"*" &amp; $A109 &amp; "*")&gt;1,TRUE,FALSE))</f>
        <v>1</v>
      </c>
      <c r="K109" s="1" t="b">
        <f>IF(ISBLANK($A109),FALSE,IF(COUNTIF(Classes!I$2:I$120,"*" &amp; $A109 &amp; "*")&gt;1,TRUE,FALSE))</f>
        <v>1</v>
      </c>
      <c r="L109" s="8" t="str">
        <f>IF((LEN(A109) &gt; 0),CONCATENATE(Counselors!A109,",",Counselors!B109,",",Counselors!C109,",",B109,",",C109,",",D109,",",E109,",",F109),"")</f>
        <v/>
      </c>
    </row>
    <row r="110" spans="1:12" ht="25">
      <c r="A110" s="7" t="str">
        <f>Counselors!M110</f>
        <v/>
      </c>
      <c r="B110" s="1" t="str">
        <f>IF((LEN($A110) &gt; 0),IF(ISERROR(VLOOKUP("*" &amp; $A110 &amp; "*",Classes!E$2:$J$120,6,FALSE)),"OFF",VLOOKUP("*" &amp; $A110 &amp; "*",Classes!E$2:$J$120,6,FALSE)),"")</f>
        <v/>
      </c>
      <c r="C110" s="1" t="str">
        <f>IF((LEN($A110) &gt; 0),IF(ISERROR(VLOOKUP("*" &amp; $A110 &amp; "*",Classes!F$2:$J$120,5,FALSE)),"OFF",VLOOKUP("*" &amp; $A110 &amp; "*",Classes!F$2:$J$120,5,FALSE)),"")</f>
        <v/>
      </c>
      <c r="D110" s="1" t="str">
        <f>IF((LEN($A110) &gt; 0),IF(ISERROR(VLOOKUP("*" &amp; $A110 &amp; "*",Classes!G$2:$J$120,4,FALSE)),"OFF",VLOOKUP("*" &amp; $A110 &amp; "*",Classes!G$2:$J$120,4,FALSE)),"")</f>
        <v/>
      </c>
      <c r="E110" s="1" t="str">
        <f>IF((LEN($A110) &gt; 0),IF(ISERROR(VLOOKUP("*" &amp; $A110 &amp; "*",Classes!H$2:$J$120,3,FALSE)),"OFF",VLOOKUP("*" &amp; $A110 &amp; "*",Classes!H$2:$J$120,3,FALSE)),"")</f>
        <v/>
      </c>
      <c r="F110" s="1" t="str">
        <f>IF((LEN($A110) &gt; 0),IF(ISERROR(VLOOKUP("*" &amp; $A110 &amp; "*",Classes!I$2:$J$120,2,FALSE)),"OFF",VLOOKUP("*" &amp; $A110 &amp; "*",Classes!I$2:$J$120,2,FALSE)),"")</f>
        <v/>
      </c>
      <c r="G110" s="1" t="b">
        <f>IF(ISBLANK($A110),FALSE,IF(COUNTIF(Classes!E$2:E$120,"*" &amp; $A110 &amp; "*")&gt;1,TRUE,FALSE))</f>
        <v>1</v>
      </c>
      <c r="H110" s="1" t="b">
        <f>IF(ISBLANK($A110),FALSE,IF(COUNTIF(Classes!F$2:F$120,"*" &amp; $A110 &amp; "*")&gt;1,TRUE,FALSE))</f>
        <v>1</v>
      </c>
      <c r="I110" s="1" t="b">
        <f>IF(ISBLANK($A110),FALSE,IF(COUNTIF(Classes!G$2:G$120,"*" &amp; $A110 &amp; "*")&gt;1,TRUE,FALSE))</f>
        <v>1</v>
      </c>
      <c r="J110" s="1" t="b">
        <f>IF(ISBLANK($A110),FALSE,IF(COUNTIF(Classes!H$2:H$120,"*" &amp; $A110 &amp; "*")&gt;1,TRUE,FALSE))</f>
        <v>1</v>
      </c>
      <c r="K110" s="1" t="b">
        <f>IF(ISBLANK($A110),FALSE,IF(COUNTIF(Classes!I$2:I$120,"*" &amp; $A110 &amp; "*")&gt;1,TRUE,FALSE))</f>
        <v>1</v>
      </c>
      <c r="L110" s="8" t="str">
        <f>IF((LEN(A110) &gt; 0),CONCATENATE(Counselors!A110,",",Counselors!B110,",",Counselors!C110,",",B110,",",C110,",",D110,",",E110,",",F110),"")</f>
        <v/>
      </c>
    </row>
    <row r="111" spans="1:12" ht="25">
      <c r="A111" s="7" t="str">
        <f>Counselors!M111</f>
        <v/>
      </c>
      <c r="B111" s="1" t="str">
        <f>IF((LEN($A111) &gt; 0),IF(ISERROR(VLOOKUP("*" &amp; $A111 &amp; "*",Classes!E$2:$J$120,6,FALSE)),"OFF",VLOOKUP("*" &amp; $A111 &amp; "*",Classes!E$2:$J$120,6,FALSE)),"")</f>
        <v/>
      </c>
      <c r="C111" s="1" t="str">
        <f>IF((LEN($A111) &gt; 0),IF(ISERROR(VLOOKUP("*" &amp; $A111 &amp; "*",Classes!F$2:$J$120,5,FALSE)),"OFF",VLOOKUP("*" &amp; $A111 &amp; "*",Classes!F$2:$J$120,5,FALSE)),"")</f>
        <v/>
      </c>
      <c r="D111" s="1" t="str">
        <f>IF((LEN($A111) &gt; 0),IF(ISERROR(VLOOKUP("*" &amp; $A111 &amp; "*",Classes!G$2:$J$120,4,FALSE)),"OFF",VLOOKUP("*" &amp; $A111 &amp; "*",Classes!G$2:$J$120,4,FALSE)),"")</f>
        <v/>
      </c>
      <c r="E111" s="1" t="str">
        <f>IF((LEN($A111) &gt; 0),IF(ISERROR(VLOOKUP("*" &amp; $A111 &amp; "*",Classes!H$2:$J$120,3,FALSE)),"OFF",VLOOKUP("*" &amp; $A111 &amp; "*",Classes!H$2:$J$120,3,FALSE)),"")</f>
        <v/>
      </c>
      <c r="F111" s="1" t="str">
        <f>IF((LEN($A111) &gt; 0),IF(ISERROR(VLOOKUP("*" &amp; $A111 &amp; "*",Classes!I$2:$J$120,2,FALSE)),"OFF",VLOOKUP("*" &amp; $A111 &amp; "*",Classes!I$2:$J$120,2,FALSE)),"")</f>
        <v/>
      </c>
      <c r="G111" s="1" t="b">
        <f>IF(ISBLANK($A111),FALSE,IF(COUNTIF(Classes!E$2:E$120,"*" &amp; $A111 &amp; "*")&gt;1,TRUE,FALSE))</f>
        <v>1</v>
      </c>
      <c r="H111" s="1" t="b">
        <f>IF(ISBLANK($A111),FALSE,IF(COUNTIF(Classes!F$2:F$120,"*" &amp; $A111 &amp; "*")&gt;1,TRUE,FALSE))</f>
        <v>1</v>
      </c>
      <c r="I111" s="1" t="b">
        <f>IF(ISBLANK($A111),FALSE,IF(COUNTIF(Classes!G$2:G$120,"*" &amp; $A111 &amp; "*")&gt;1,TRUE,FALSE))</f>
        <v>1</v>
      </c>
      <c r="J111" s="1" t="b">
        <f>IF(ISBLANK($A111),FALSE,IF(COUNTIF(Classes!H$2:H$120,"*" &amp; $A111 &amp; "*")&gt;1,TRUE,FALSE))</f>
        <v>1</v>
      </c>
      <c r="K111" s="1" t="b">
        <f>IF(ISBLANK($A111),FALSE,IF(COUNTIF(Classes!I$2:I$120,"*" &amp; $A111 &amp; "*")&gt;1,TRUE,FALSE))</f>
        <v>1</v>
      </c>
      <c r="L111" s="8" t="str">
        <f>IF((LEN(A111) &gt; 0),CONCATENATE(Counselors!A111,",",Counselors!B111,",",Counselors!C111,",",B111,",",C111,",",D111,",",E111,",",F111),"")</f>
        <v/>
      </c>
    </row>
    <row r="112" spans="1:12" ht="25">
      <c r="A112" s="7" t="str">
        <f>Counselors!M112</f>
        <v/>
      </c>
      <c r="B112" s="1" t="str">
        <f>IF((LEN($A112) &gt; 0),IF(ISERROR(VLOOKUP("*" &amp; $A112 &amp; "*",Classes!E$2:$J$120,6,FALSE)),"OFF",VLOOKUP("*" &amp; $A112 &amp; "*",Classes!E$2:$J$120,6,FALSE)),"")</f>
        <v/>
      </c>
      <c r="C112" s="1" t="str">
        <f>IF((LEN($A112) &gt; 0),IF(ISERROR(VLOOKUP("*" &amp; $A112 &amp; "*",Classes!F$2:$J$120,5,FALSE)),"OFF",VLOOKUP("*" &amp; $A112 &amp; "*",Classes!F$2:$J$120,5,FALSE)),"")</f>
        <v/>
      </c>
      <c r="D112" s="1" t="str">
        <f>IF((LEN($A112) &gt; 0),IF(ISERROR(VLOOKUP("*" &amp; $A112 &amp; "*",Classes!G$2:$J$120,4,FALSE)),"OFF",VLOOKUP("*" &amp; $A112 &amp; "*",Classes!G$2:$J$120,4,FALSE)),"")</f>
        <v/>
      </c>
      <c r="E112" s="1" t="str">
        <f>IF((LEN($A112) &gt; 0),IF(ISERROR(VLOOKUP("*" &amp; $A112 &amp; "*",Classes!H$2:$J$120,3,FALSE)),"OFF",VLOOKUP("*" &amp; $A112 &amp; "*",Classes!H$2:$J$120,3,FALSE)),"")</f>
        <v/>
      </c>
      <c r="F112" s="1" t="str">
        <f>IF((LEN($A112) &gt; 0),IF(ISERROR(VLOOKUP("*" &amp; $A112 &amp; "*",Classes!I$2:$J$120,2,FALSE)),"OFF",VLOOKUP("*" &amp; $A112 &amp; "*",Classes!I$2:$J$120,2,FALSE)),"")</f>
        <v/>
      </c>
      <c r="G112" s="1" t="b">
        <f>IF(ISBLANK($A112),FALSE,IF(COUNTIF(Classes!E$2:E$120,"*" &amp; $A112 &amp; "*")&gt;1,TRUE,FALSE))</f>
        <v>1</v>
      </c>
      <c r="H112" s="1" t="b">
        <f>IF(ISBLANK($A112),FALSE,IF(COUNTIF(Classes!F$2:F$120,"*" &amp; $A112 &amp; "*")&gt;1,TRUE,FALSE))</f>
        <v>1</v>
      </c>
      <c r="I112" s="1" t="b">
        <f>IF(ISBLANK($A112),FALSE,IF(COUNTIF(Classes!G$2:G$120,"*" &amp; $A112 &amp; "*")&gt;1,TRUE,FALSE))</f>
        <v>1</v>
      </c>
      <c r="J112" s="1" t="b">
        <f>IF(ISBLANK($A112),FALSE,IF(COUNTIF(Classes!H$2:H$120,"*" &amp; $A112 &amp; "*")&gt;1,TRUE,FALSE))</f>
        <v>1</v>
      </c>
      <c r="K112" s="1" t="b">
        <f>IF(ISBLANK($A112),FALSE,IF(COUNTIF(Classes!I$2:I$120,"*" &amp; $A112 &amp; "*")&gt;1,TRUE,FALSE))</f>
        <v>1</v>
      </c>
      <c r="L112" s="8" t="str">
        <f>IF((LEN(A112) &gt; 0),CONCATENATE(Counselors!A112,",",Counselors!B112,",",Counselors!C112,",",B112,",",C112,",",D112,",",E112,",",F112),"")</f>
        <v/>
      </c>
    </row>
    <row r="113" spans="1:12" ht="25">
      <c r="A113" s="7" t="str">
        <f>Counselors!M113</f>
        <v/>
      </c>
      <c r="B113" s="1" t="str">
        <f>IF((LEN($A113) &gt; 0),IF(ISERROR(VLOOKUP("*" &amp; $A113 &amp; "*",Classes!E$2:$J$120,6,FALSE)),"OFF",VLOOKUP("*" &amp; $A113 &amp; "*",Classes!E$2:$J$120,6,FALSE)),"")</f>
        <v/>
      </c>
      <c r="C113" s="1" t="str">
        <f>IF((LEN($A113) &gt; 0),IF(ISERROR(VLOOKUP("*" &amp; $A113 &amp; "*",Classes!F$2:$J$120,5,FALSE)),"OFF",VLOOKUP("*" &amp; $A113 &amp; "*",Classes!F$2:$J$120,5,FALSE)),"")</f>
        <v/>
      </c>
      <c r="D113" s="1" t="str">
        <f>IF((LEN($A113) &gt; 0),IF(ISERROR(VLOOKUP("*" &amp; $A113 &amp; "*",Classes!G$2:$J$120,4,FALSE)),"OFF",VLOOKUP("*" &amp; $A113 &amp; "*",Classes!G$2:$J$120,4,FALSE)),"")</f>
        <v/>
      </c>
      <c r="E113" s="1" t="str">
        <f>IF((LEN($A113) &gt; 0),IF(ISERROR(VLOOKUP("*" &amp; $A113 &amp; "*",Classes!H$2:$J$120,3,FALSE)),"OFF",VLOOKUP("*" &amp; $A113 &amp; "*",Classes!H$2:$J$120,3,FALSE)),"")</f>
        <v/>
      </c>
      <c r="F113" s="1" t="str">
        <f>IF((LEN($A113) &gt; 0),IF(ISERROR(VLOOKUP("*" &amp; $A113 &amp; "*",Classes!I$2:$J$120,2,FALSE)),"OFF",VLOOKUP("*" &amp; $A113 &amp; "*",Classes!I$2:$J$120,2,FALSE)),"")</f>
        <v/>
      </c>
      <c r="G113" s="1" t="b">
        <f>IF(ISBLANK($A113),FALSE,IF(COUNTIF(Classes!E$2:E$120,"*" &amp; $A113 &amp; "*")&gt;1,TRUE,FALSE))</f>
        <v>1</v>
      </c>
      <c r="H113" s="1" t="b">
        <f>IF(ISBLANK($A113),FALSE,IF(COUNTIF(Classes!F$2:F$120,"*" &amp; $A113 &amp; "*")&gt;1,TRUE,FALSE))</f>
        <v>1</v>
      </c>
      <c r="I113" s="1" t="b">
        <f>IF(ISBLANK($A113),FALSE,IF(COUNTIF(Classes!G$2:G$120,"*" &amp; $A113 &amp; "*")&gt;1,TRUE,FALSE))</f>
        <v>1</v>
      </c>
      <c r="J113" s="1" t="b">
        <f>IF(ISBLANK($A113),FALSE,IF(COUNTIF(Classes!H$2:H$120,"*" &amp; $A113 &amp; "*")&gt;1,TRUE,FALSE))</f>
        <v>1</v>
      </c>
      <c r="K113" s="1" t="b">
        <f>IF(ISBLANK($A113),FALSE,IF(COUNTIF(Classes!I$2:I$120,"*" &amp; $A113 &amp; "*")&gt;1,TRUE,FALSE))</f>
        <v>1</v>
      </c>
      <c r="L113" s="8" t="str">
        <f>IF((LEN(A113) &gt; 0),CONCATENATE(Counselors!A113,",",Counselors!B113,",",Counselors!C113,",",B113,",",C113,",",D113,",",E113,",",F113),"")</f>
        <v/>
      </c>
    </row>
    <row r="114" spans="1:12" ht="25">
      <c r="A114" s="7" t="str">
        <f>Counselors!M114</f>
        <v/>
      </c>
      <c r="B114" s="1" t="str">
        <f>IF((LEN($A114) &gt; 0),IF(ISERROR(VLOOKUP("*" &amp; $A114 &amp; "*",Classes!E$2:$J$120,6,FALSE)),"OFF",VLOOKUP("*" &amp; $A114 &amp; "*",Classes!E$2:$J$120,6,FALSE)),"")</f>
        <v/>
      </c>
      <c r="C114" s="1" t="str">
        <f>IF((LEN($A114) &gt; 0),IF(ISERROR(VLOOKUP("*" &amp; $A114 &amp; "*",Classes!F$2:$J$120,5,FALSE)),"OFF",VLOOKUP("*" &amp; $A114 &amp; "*",Classes!F$2:$J$120,5,FALSE)),"")</f>
        <v/>
      </c>
      <c r="D114" s="1" t="str">
        <f>IF((LEN($A114) &gt; 0),IF(ISERROR(VLOOKUP("*" &amp; $A114 &amp; "*",Classes!G$2:$J$120,4,FALSE)),"OFF",VLOOKUP("*" &amp; $A114 &amp; "*",Classes!G$2:$J$120,4,FALSE)),"")</f>
        <v/>
      </c>
      <c r="E114" s="1" t="str">
        <f>IF((LEN($A114) &gt; 0),IF(ISERROR(VLOOKUP("*" &amp; $A114 &amp; "*",Classes!H$2:$J$120,3,FALSE)),"OFF",VLOOKUP("*" &amp; $A114 &amp; "*",Classes!H$2:$J$120,3,FALSE)),"")</f>
        <v/>
      </c>
      <c r="F114" s="1" t="str">
        <f>IF((LEN($A114) &gt; 0),IF(ISERROR(VLOOKUP("*" &amp; $A114 &amp; "*",Classes!I$2:$J$120,2,FALSE)),"OFF",VLOOKUP("*" &amp; $A114 &amp; "*",Classes!I$2:$J$120,2,FALSE)),"")</f>
        <v/>
      </c>
      <c r="G114" s="1" t="b">
        <f>IF(ISBLANK($A114),FALSE,IF(COUNTIF(Classes!E$2:E$120,"*" &amp; $A114 &amp; "*")&gt;1,TRUE,FALSE))</f>
        <v>1</v>
      </c>
      <c r="H114" s="1" t="b">
        <f>IF(ISBLANK($A114),FALSE,IF(COUNTIF(Classes!F$2:F$120,"*" &amp; $A114 &amp; "*")&gt;1,TRUE,FALSE))</f>
        <v>1</v>
      </c>
      <c r="I114" s="1" t="b">
        <f>IF(ISBLANK($A114),FALSE,IF(COUNTIF(Classes!G$2:G$120,"*" &amp; $A114 &amp; "*")&gt;1,TRUE,FALSE))</f>
        <v>1</v>
      </c>
      <c r="J114" s="1" t="b">
        <f>IF(ISBLANK($A114),FALSE,IF(COUNTIF(Classes!H$2:H$120,"*" &amp; $A114 &amp; "*")&gt;1,TRUE,FALSE))</f>
        <v>1</v>
      </c>
      <c r="K114" s="1" t="b">
        <f>IF(ISBLANK($A114),FALSE,IF(COUNTIF(Classes!I$2:I$120,"*" &amp; $A114 &amp; "*")&gt;1,TRUE,FALSE))</f>
        <v>1</v>
      </c>
      <c r="L114" s="8" t="str">
        <f>IF((LEN(A114) &gt; 0),CONCATENATE(Counselors!A114,",",Counselors!B114,",",Counselors!C114,",",B114,",",C114,",",D114,",",E114,",",F114),"")</f>
        <v/>
      </c>
    </row>
    <row r="115" spans="1:12" ht="25">
      <c r="A115" s="7" t="str">
        <f>Counselors!M115</f>
        <v/>
      </c>
      <c r="B115" s="1" t="str">
        <f>IF((LEN($A115) &gt; 0),IF(ISERROR(VLOOKUP("*" &amp; $A115 &amp; "*",Classes!E$2:$J$120,6,FALSE)),"OFF",VLOOKUP("*" &amp; $A115 &amp; "*",Classes!E$2:$J$120,6,FALSE)),"")</f>
        <v/>
      </c>
      <c r="C115" s="1" t="str">
        <f>IF((LEN($A115) &gt; 0),IF(ISERROR(VLOOKUP("*" &amp; $A115 &amp; "*",Classes!F$2:$J$120,5,FALSE)),"OFF",VLOOKUP("*" &amp; $A115 &amp; "*",Classes!F$2:$J$120,5,FALSE)),"")</f>
        <v/>
      </c>
      <c r="D115" s="1" t="str">
        <f>IF((LEN($A115) &gt; 0),IF(ISERROR(VLOOKUP("*" &amp; $A115 &amp; "*",Classes!G$2:$J$120,4,FALSE)),"OFF",VLOOKUP("*" &amp; $A115 &amp; "*",Classes!G$2:$J$120,4,FALSE)),"")</f>
        <v/>
      </c>
      <c r="E115" s="1" t="str">
        <f>IF((LEN($A115) &gt; 0),IF(ISERROR(VLOOKUP("*" &amp; $A115 &amp; "*",Classes!H$2:$J$120,3,FALSE)),"OFF",VLOOKUP("*" &amp; $A115 &amp; "*",Classes!H$2:$J$120,3,FALSE)),"")</f>
        <v/>
      </c>
      <c r="F115" s="1" t="str">
        <f>IF((LEN($A115) &gt; 0),IF(ISERROR(VLOOKUP("*" &amp; $A115 &amp; "*",Classes!I$2:$J$120,2,FALSE)),"OFF",VLOOKUP("*" &amp; $A115 &amp; "*",Classes!I$2:$J$120,2,FALSE)),"")</f>
        <v/>
      </c>
      <c r="G115" s="1" t="b">
        <f>IF(ISBLANK($A115),FALSE,IF(COUNTIF(Classes!E$2:E$120,"*" &amp; $A115 &amp; "*")&gt;1,TRUE,FALSE))</f>
        <v>1</v>
      </c>
      <c r="H115" s="1" t="b">
        <f>IF(ISBLANK($A115),FALSE,IF(COUNTIF(Classes!F$2:F$120,"*" &amp; $A115 &amp; "*")&gt;1,TRUE,FALSE))</f>
        <v>1</v>
      </c>
      <c r="I115" s="1" t="b">
        <f>IF(ISBLANK($A115),FALSE,IF(COUNTIF(Classes!G$2:G$120,"*" &amp; $A115 &amp; "*")&gt;1,TRUE,FALSE))</f>
        <v>1</v>
      </c>
      <c r="J115" s="1" t="b">
        <f>IF(ISBLANK($A115),FALSE,IF(COUNTIF(Classes!H$2:H$120,"*" &amp; $A115 &amp; "*")&gt;1,TRUE,FALSE))</f>
        <v>1</v>
      </c>
      <c r="K115" s="1" t="b">
        <f>IF(ISBLANK($A115),FALSE,IF(COUNTIF(Classes!I$2:I$120,"*" &amp; $A115 &amp; "*")&gt;1,TRUE,FALSE))</f>
        <v>1</v>
      </c>
      <c r="L115" s="8" t="str">
        <f>IF((LEN(A115) &gt; 0),CONCATENATE(Counselors!A115,",",Counselors!B115,",",Counselors!C115,",",B115,",",C115,",",D115,",",E115,",",F115),"")</f>
        <v/>
      </c>
    </row>
    <row r="116" spans="1:12" ht="25">
      <c r="A116" s="7" t="str">
        <f>Counselors!M116</f>
        <v/>
      </c>
      <c r="B116" s="1" t="str">
        <f>IF((LEN($A116) &gt; 0),IF(ISERROR(VLOOKUP("*" &amp; $A116 &amp; "*",Classes!E$2:$J$120,6,FALSE)),"OFF",VLOOKUP("*" &amp; $A116 &amp; "*",Classes!E$2:$J$120,6,FALSE)),"")</f>
        <v/>
      </c>
      <c r="C116" s="1" t="str">
        <f>IF((LEN($A116) &gt; 0),IF(ISERROR(VLOOKUP("*" &amp; $A116 &amp; "*",Classes!F$2:$J$120,5,FALSE)),"OFF",VLOOKUP("*" &amp; $A116 &amp; "*",Classes!F$2:$J$120,5,FALSE)),"")</f>
        <v/>
      </c>
      <c r="D116" s="1" t="str">
        <f>IF((LEN($A116) &gt; 0),IF(ISERROR(VLOOKUP("*" &amp; $A116 &amp; "*",Classes!G$2:$J$120,4,FALSE)),"OFF",VLOOKUP("*" &amp; $A116 &amp; "*",Classes!G$2:$J$120,4,FALSE)),"")</f>
        <v/>
      </c>
      <c r="E116" s="1" t="str">
        <f>IF((LEN($A116) &gt; 0),IF(ISERROR(VLOOKUP("*" &amp; $A116 &amp; "*",Classes!H$2:$J$120,3,FALSE)),"OFF",VLOOKUP("*" &amp; $A116 &amp; "*",Classes!H$2:$J$120,3,FALSE)),"")</f>
        <v/>
      </c>
      <c r="F116" s="1" t="str">
        <f>IF((LEN($A116) &gt; 0),IF(ISERROR(VLOOKUP("*" &amp; $A116 &amp; "*",Classes!I$2:$J$120,2,FALSE)),"OFF",VLOOKUP("*" &amp; $A116 &amp; "*",Classes!I$2:$J$120,2,FALSE)),"")</f>
        <v/>
      </c>
      <c r="G116" s="1" t="b">
        <f>IF(ISBLANK($A116),FALSE,IF(COUNTIF(Classes!E$2:E$120,"*" &amp; $A116 &amp; "*")&gt;1,TRUE,FALSE))</f>
        <v>1</v>
      </c>
      <c r="H116" s="1" t="b">
        <f>IF(ISBLANK($A116),FALSE,IF(COUNTIF(Classes!F$2:F$120,"*" &amp; $A116 &amp; "*")&gt;1,TRUE,FALSE))</f>
        <v>1</v>
      </c>
      <c r="I116" s="1" t="b">
        <f>IF(ISBLANK($A116),FALSE,IF(COUNTIF(Classes!G$2:G$120,"*" &amp; $A116 &amp; "*")&gt;1,TRUE,FALSE))</f>
        <v>1</v>
      </c>
      <c r="J116" s="1" t="b">
        <f>IF(ISBLANK($A116),FALSE,IF(COUNTIF(Classes!H$2:H$120,"*" &amp; $A116 &amp; "*")&gt;1,TRUE,FALSE))</f>
        <v>1</v>
      </c>
      <c r="K116" s="1" t="b">
        <f>IF(ISBLANK($A116),FALSE,IF(COUNTIF(Classes!I$2:I$120,"*" &amp; $A116 &amp; "*")&gt;1,TRUE,FALSE))</f>
        <v>1</v>
      </c>
      <c r="L116" s="8" t="str">
        <f>IF((LEN(A116) &gt; 0),CONCATENATE(Counselors!A116,",",Counselors!B116,",",Counselors!C116,",",B116,",",C116,",",D116,",",E116,",",F116),"")</f>
        <v/>
      </c>
    </row>
    <row r="117" spans="1:12" ht="25">
      <c r="A117" s="7" t="str">
        <f>Counselors!M117</f>
        <v/>
      </c>
      <c r="B117" s="1" t="str">
        <f>IF((LEN($A117) &gt; 0),IF(ISERROR(VLOOKUP("*" &amp; $A117 &amp; "*",Classes!E$2:$J$120,6,FALSE)),"OFF",VLOOKUP("*" &amp; $A117 &amp; "*",Classes!E$2:$J$120,6,FALSE)),"")</f>
        <v/>
      </c>
      <c r="C117" s="1" t="str">
        <f>IF((LEN($A117) &gt; 0),IF(ISERROR(VLOOKUP("*" &amp; $A117 &amp; "*",Classes!F$2:$J$120,5,FALSE)),"OFF",VLOOKUP("*" &amp; $A117 &amp; "*",Classes!F$2:$J$120,5,FALSE)),"")</f>
        <v/>
      </c>
      <c r="D117" s="1" t="str">
        <f>IF((LEN($A117) &gt; 0),IF(ISERROR(VLOOKUP("*" &amp; $A117 &amp; "*",Classes!G$2:$J$120,4,FALSE)),"OFF",VLOOKUP("*" &amp; $A117 &amp; "*",Classes!G$2:$J$120,4,FALSE)),"")</f>
        <v/>
      </c>
      <c r="E117" s="1" t="str">
        <f>IF((LEN($A117) &gt; 0),IF(ISERROR(VLOOKUP("*" &amp; $A117 &amp; "*",Classes!H$2:$J$120,3,FALSE)),"OFF",VLOOKUP("*" &amp; $A117 &amp; "*",Classes!H$2:$J$120,3,FALSE)),"")</f>
        <v/>
      </c>
      <c r="F117" s="1" t="str">
        <f>IF((LEN($A117) &gt; 0),IF(ISERROR(VLOOKUP("*" &amp; $A117 &amp; "*",Classes!I$2:$J$120,2,FALSE)),"OFF",VLOOKUP("*" &amp; $A117 &amp; "*",Classes!I$2:$J$120,2,FALSE)),"")</f>
        <v/>
      </c>
      <c r="G117" s="1" t="b">
        <f>IF(ISBLANK($A117),FALSE,IF(COUNTIF(Classes!E$2:E$120,"*" &amp; $A117 &amp; "*")&gt;1,TRUE,FALSE))</f>
        <v>1</v>
      </c>
      <c r="H117" s="1" t="b">
        <f>IF(ISBLANK($A117),FALSE,IF(COUNTIF(Classes!F$2:F$120,"*" &amp; $A117 &amp; "*")&gt;1,TRUE,FALSE))</f>
        <v>1</v>
      </c>
      <c r="I117" s="1" t="b">
        <f>IF(ISBLANK($A117),FALSE,IF(COUNTIF(Classes!G$2:G$120,"*" &amp; $A117 &amp; "*")&gt;1,TRUE,FALSE))</f>
        <v>1</v>
      </c>
      <c r="J117" s="1" t="b">
        <f>IF(ISBLANK($A117),FALSE,IF(COUNTIF(Classes!H$2:H$120,"*" &amp; $A117 &amp; "*")&gt;1,TRUE,FALSE))</f>
        <v>1</v>
      </c>
      <c r="K117" s="1" t="b">
        <f>IF(ISBLANK($A117),FALSE,IF(COUNTIF(Classes!I$2:I$120,"*" &amp; $A117 &amp; "*")&gt;1,TRUE,FALSE))</f>
        <v>1</v>
      </c>
      <c r="L117" s="8" t="str">
        <f>IF((LEN(A117) &gt; 0),CONCATENATE(Counselors!A117,",",Counselors!B117,",",Counselors!C117,",",B117,",",C117,",",D117,",",E117,",",F117),"")</f>
        <v/>
      </c>
    </row>
    <row r="118" spans="1:12" ht="25">
      <c r="A118" s="7" t="str">
        <f>Counselors!M118</f>
        <v/>
      </c>
      <c r="B118" s="1" t="str">
        <f>IF((LEN($A118) &gt; 0),IF(ISERROR(VLOOKUP("*" &amp; $A118 &amp; "*",Classes!E$2:$J$120,6,FALSE)),"OFF",VLOOKUP("*" &amp; $A118 &amp; "*",Classes!E$2:$J$120,6,FALSE)),"")</f>
        <v/>
      </c>
      <c r="C118" s="1" t="str">
        <f>IF((LEN($A118) &gt; 0),IF(ISERROR(VLOOKUP("*" &amp; $A118 &amp; "*",Classes!F$2:$J$120,5,FALSE)),"OFF",VLOOKUP("*" &amp; $A118 &amp; "*",Classes!F$2:$J$120,5,FALSE)),"")</f>
        <v/>
      </c>
      <c r="D118" s="1" t="str">
        <f>IF((LEN($A118) &gt; 0),IF(ISERROR(VLOOKUP("*" &amp; $A118 &amp; "*",Classes!G$2:$J$120,4,FALSE)),"OFF",VLOOKUP("*" &amp; $A118 &amp; "*",Classes!G$2:$J$120,4,FALSE)),"")</f>
        <v/>
      </c>
      <c r="E118" s="1" t="str">
        <f>IF((LEN($A118) &gt; 0),IF(ISERROR(VLOOKUP("*" &amp; $A118 &amp; "*",Classes!H$2:$J$120,3,FALSE)),"OFF",VLOOKUP("*" &amp; $A118 &amp; "*",Classes!H$2:$J$120,3,FALSE)),"")</f>
        <v/>
      </c>
      <c r="F118" s="1" t="str">
        <f>IF((LEN($A118) &gt; 0),IF(ISERROR(VLOOKUP("*" &amp; $A118 &amp; "*",Classes!I$2:$J$120,2,FALSE)),"OFF",VLOOKUP("*" &amp; $A118 &amp; "*",Classes!I$2:$J$120,2,FALSE)),"")</f>
        <v/>
      </c>
      <c r="G118" s="1" t="b">
        <f>IF(ISBLANK($A118),FALSE,IF(COUNTIF(Classes!E$2:E$120,"*" &amp; $A118 &amp; "*")&gt;1,TRUE,FALSE))</f>
        <v>1</v>
      </c>
      <c r="H118" s="1" t="b">
        <f>IF(ISBLANK($A118),FALSE,IF(COUNTIF(Classes!F$2:F$120,"*" &amp; $A118 &amp; "*")&gt;1,TRUE,FALSE))</f>
        <v>1</v>
      </c>
      <c r="I118" s="1" t="b">
        <f>IF(ISBLANK($A118),FALSE,IF(COUNTIF(Classes!G$2:G$120,"*" &amp; $A118 &amp; "*")&gt;1,TRUE,FALSE))</f>
        <v>1</v>
      </c>
      <c r="J118" s="1" t="b">
        <f>IF(ISBLANK($A118),FALSE,IF(COUNTIF(Classes!H$2:H$120,"*" &amp; $A118 &amp; "*")&gt;1,TRUE,FALSE))</f>
        <v>1</v>
      </c>
      <c r="K118" s="1" t="b">
        <f>IF(ISBLANK($A118),FALSE,IF(COUNTIF(Classes!I$2:I$120,"*" &amp; $A118 &amp; "*")&gt;1,TRUE,FALSE))</f>
        <v>1</v>
      </c>
      <c r="L118" s="8" t="str">
        <f>IF((LEN(A118) &gt; 0),CONCATENATE(Counselors!A118,",",Counselors!B118,",",Counselors!C118,",",B118,",",C118,",",D118,",",E118,",",F118),"")</f>
        <v/>
      </c>
    </row>
    <row r="119" spans="1:12" ht="25">
      <c r="A119" s="7" t="str">
        <f>Counselors!M119</f>
        <v/>
      </c>
      <c r="B119" s="1" t="str">
        <f>IF((LEN($A119) &gt; 0),IF(ISERROR(VLOOKUP("*" &amp; $A119 &amp; "*",Classes!E$2:$J$120,6,FALSE)),"OFF",VLOOKUP("*" &amp; $A119 &amp; "*",Classes!E$2:$J$120,6,FALSE)),"")</f>
        <v/>
      </c>
      <c r="C119" s="1" t="str">
        <f>IF((LEN($A119) &gt; 0),IF(ISERROR(VLOOKUP("*" &amp; $A119 &amp; "*",Classes!F$2:$J$120,5,FALSE)),"OFF",VLOOKUP("*" &amp; $A119 &amp; "*",Classes!F$2:$J$120,5,FALSE)),"")</f>
        <v/>
      </c>
      <c r="D119" s="1" t="str">
        <f>IF((LEN($A119) &gt; 0),IF(ISERROR(VLOOKUP("*" &amp; $A119 &amp; "*",Classes!G$2:$J$120,4,FALSE)),"OFF",VLOOKUP("*" &amp; $A119 &amp; "*",Classes!G$2:$J$120,4,FALSE)),"")</f>
        <v/>
      </c>
      <c r="E119" s="1" t="str">
        <f>IF((LEN($A119) &gt; 0),IF(ISERROR(VLOOKUP("*" &amp; $A119 &amp; "*",Classes!H$2:$J$120,3,FALSE)),"OFF",VLOOKUP("*" &amp; $A119 &amp; "*",Classes!H$2:$J$120,3,FALSE)),"")</f>
        <v/>
      </c>
      <c r="F119" s="1" t="str">
        <f>IF((LEN($A119) &gt; 0),IF(ISERROR(VLOOKUP("*" &amp; $A119 &amp; "*",Classes!I$2:$J$120,2,FALSE)),"OFF",VLOOKUP("*" &amp; $A119 &amp; "*",Classes!I$2:$J$120,2,FALSE)),"")</f>
        <v/>
      </c>
      <c r="G119" s="1" t="b">
        <f>IF(ISBLANK($A119),FALSE,IF(COUNTIF(Classes!E$2:E$120,"*" &amp; $A119 &amp; "*")&gt;1,TRUE,FALSE))</f>
        <v>1</v>
      </c>
      <c r="H119" s="1" t="b">
        <f>IF(ISBLANK($A119),FALSE,IF(COUNTIF(Classes!F$2:F$120,"*" &amp; $A119 &amp; "*")&gt;1,TRUE,FALSE))</f>
        <v>1</v>
      </c>
      <c r="I119" s="1" t="b">
        <f>IF(ISBLANK($A119),FALSE,IF(COUNTIF(Classes!G$2:G$120,"*" &amp; $A119 &amp; "*")&gt;1,TRUE,FALSE))</f>
        <v>1</v>
      </c>
      <c r="J119" s="1" t="b">
        <f>IF(ISBLANK($A119),FALSE,IF(COUNTIF(Classes!H$2:H$120,"*" &amp; $A119 &amp; "*")&gt;1,TRUE,FALSE))</f>
        <v>1</v>
      </c>
      <c r="K119" s="1" t="b">
        <f>IF(ISBLANK($A119),FALSE,IF(COUNTIF(Classes!I$2:I$120,"*" &amp; $A119 &amp; "*")&gt;1,TRUE,FALSE))</f>
        <v>1</v>
      </c>
      <c r="L119" s="8" t="str">
        <f>IF((LEN(A119) &gt; 0),CONCATENATE(Counselors!A119,",",Counselors!B119,",",Counselors!C119,",",B119,",",C119,",",D119,",",E119,",",F119),"")</f>
        <v/>
      </c>
    </row>
    <row r="120" spans="1:12" ht="25">
      <c r="A120" s="7" t="str">
        <f>Counselors!M120</f>
        <v/>
      </c>
      <c r="B120" s="1" t="str">
        <f>IF((LEN($A120) &gt; 0),IF(ISERROR(VLOOKUP("*" &amp; $A120 &amp; "*",Classes!E$2:$J$120,6,FALSE)),"OFF",VLOOKUP("*" &amp; $A120 &amp; "*",Classes!E$2:$J$120,6,FALSE)),"")</f>
        <v/>
      </c>
      <c r="C120" s="1" t="str">
        <f>IF((LEN($A120) &gt; 0),IF(ISERROR(VLOOKUP("*" &amp; $A120 &amp; "*",Classes!F$2:$J$120,5,FALSE)),"OFF",VLOOKUP("*" &amp; $A120 &amp; "*",Classes!F$2:$J$120,5,FALSE)),"")</f>
        <v/>
      </c>
      <c r="D120" s="1" t="str">
        <f>IF((LEN($A120) &gt; 0),IF(ISERROR(VLOOKUP("*" &amp; $A120 &amp; "*",Classes!G$2:$J$120,4,FALSE)),"OFF",VLOOKUP("*" &amp; $A120 &amp; "*",Classes!G$2:$J$120,4,FALSE)),"")</f>
        <v/>
      </c>
      <c r="E120" s="1" t="str">
        <f>IF((LEN($A120) &gt; 0),IF(ISERROR(VLOOKUP("*" &amp; $A120 &amp; "*",Classes!H$2:$J$120,3,FALSE)),"OFF",VLOOKUP("*" &amp; $A120 &amp; "*",Classes!H$2:$J$120,3,FALSE)),"")</f>
        <v/>
      </c>
      <c r="F120" s="1" t="str">
        <f>IF((LEN($A120) &gt; 0),IF(ISERROR(VLOOKUP("*" &amp; $A120 &amp; "*",Classes!I$2:$J$120,2,FALSE)),"OFF",VLOOKUP("*" &amp; $A120 &amp; "*",Classes!I$2:$J$120,2,FALSE)),"")</f>
        <v/>
      </c>
      <c r="G120" s="1" t="b">
        <f>IF(ISBLANK($A120),FALSE,IF(COUNTIF(Classes!E$2:E$120,"*" &amp; $A120 &amp; "*")&gt;1,TRUE,FALSE))</f>
        <v>1</v>
      </c>
      <c r="H120" s="1" t="b">
        <f>IF(ISBLANK($A120),FALSE,IF(COUNTIF(Classes!F$2:F$120,"*" &amp; $A120 &amp; "*")&gt;1,TRUE,FALSE))</f>
        <v>1</v>
      </c>
      <c r="I120" s="1" t="b">
        <f>IF(ISBLANK($A120),FALSE,IF(COUNTIF(Classes!G$2:G$120,"*" &amp; $A120 &amp; "*")&gt;1,TRUE,FALSE))</f>
        <v>1</v>
      </c>
      <c r="J120" s="1" t="b">
        <f>IF(ISBLANK($A120),FALSE,IF(COUNTIF(Classes!H$2:H$120,"*" &amp; $A120 &amp; "*")&gt;1,TRUE,FALSE))</f>
        <v>1</v>
      </c>
      <c r="K120" s="1" t="b">
        <f>IF(ISBLANK($A120),FALSE,IF(COUNTIF(Classes!I$2:I$120,"*" &amp; $A120 &amp; "*")&gt;1,TRUE,FALSE))</f>
        <v>1</v>
      </c>
      <c r="L120" s="8" t="str">
        <f>IF((LEN(A120) &gt; 0),CONCATENATE(Counselors!A120,",",Counselors!B120,",",Counselors!C120,",",B120,",",C120,",",D120,",",E120,",",F120),"")</f>
        <v/>
      </c>
    </row>
    <row r="121" spans="1:12" ht="25">
      <c r="A121" s="7" t="str">
        <f>Counselors!M121</f>
        <v/>
      </c>
      <c r="B121" s="1" t="str">
        <f>IF((LEN($A121) &gt; 0),IF(ISERROR(VLOOKUP("*" &amp; $A121 &amp; "*",Classes!E$2:$J$120,6,FALSE)),"OFF",VLOOKUP("*" &amp; $A121 &amp; "*",Classes!E$2:$J$120,6,FALSE)),"")</f>
        <v/>
      </c>
      <c r="C121" s="1" t="str">
        <f>IF((LEN($A121) &gt; 0),IF(ISERROR(VLOOKUP("*" &amp; $A121 &amp; "*",Classes!F$2:$J$120,5,FALSE)),"OFF",VLOOKUP("*" &amp; $A121 &amp; "*",Classes!F$2:$J$120,5,FALSE)),"")</f>
        <v/>
      </c>
      <c r="D121" s="1" t="str">
        <f>IF((LEN($A121) &gt; 0),IF(ISERROR(VLOOKUP("*" &amp; $A121 &amp; "*",Classes!G$2:$J$120,4,FALSE)),"OFF",VLOOKUP("*" &amp; $A121 &amp; "*",Classes!G$2:$J$120,4,FALSE)),"")</f>
        <v/>
      </c>
      <c r="E121" s="1" t="str">
        <f>IF((LEN($A121) &gt; 0),IF(ISERROR(VLOOKUP("*" &amp; $A121 &amp; "*",Classes!H$2:$J$120,3,FALSE)),"OFF",VLOOKUP("*" &amp; $A121 &amp; "*",Classes!H$2:$J$120,3,FALSE)),"")</f>
        <v/>
      </c>
      <c r="F121" s="1" t="str">
        <f>IF((LEN($A121) &gt; 0),IF(ISERROR(VLOOKUP("*" &amp; $A121 &amp; "*",Classes!I$2:$J$120,2,FALSE)),"OFF",VLOOKUP("*" &amp; $A121 &amp; "*",Classes!I$2:$J$120,2,FALSE)),"")</f>
        <v/>
      </c>
      <c r="G121" s="1" t="b">
        <f>IF(ISBLANK($A121),FALSE,IF(COUNTIF(Classes!E$2:E$120,"*" &amp; $A121 &amp; "*")&gt;1,TRUE,FALSE))</f>
        <v>1</v>
      </c>
      <c r="H121" s="1" t="b">
        <f>IF(ISBLANK($A121),FALSE,IF(COUNTIF(Classes!F$2:F$120,"*" &amp; $A121 &amp; "*")&gt;1,TRUE,FALSE))</f>
        <v>1</v>
      </c>
      <c r="I121" s="1" t="b">
        <f>IF(ISBLANK($A121),FALSE,IF(COUNTIF(Classes!G$2:G$120,"*" &amp; $A121 &amp; "*")&gt;1,TRUE,FALSE))</f>
        <v>1</v>
      </c>
      <c r="J121" s="1" t="b">
        <f>IF(ISBLANK($A121),FALSE,IF(COUNTIF(Classes!H$2:H$120,"*" &amp; $A121 &amp; "*")&gt;1,TRUE,FALSE))</f>
        <v>1</v>
      </c>
      <c r="K121" s="1" t="b">
        <f>IF(ISBLANK($A121),FALSE,IF(COUNTIF(Classes!I$2:I$120,"*" &amp; $A121 &amp; "*")&gt;1,TRUE,FALSE))</f>
        <v>1</v>
      </c>
      <c r="L121" s="8" t="str">
        <f>IF((LEN(A121) &gt; 0),CONCATENATE(Counselors!A121,",",Counselors!B121,",",Counselors!C121,",",B121,",",C121,",",D121,",",E121,",",F121),"")</f>
        <v/>
      </c>
    </row>
    <row r="122" spans="1:12" ht="25">
      <c r="A122" s="7" t="str">
        <f>Counselors!M122</f>
        <v/>
      </c>
      <c r="B122" s="1" t="str">
        <f>IF((LEN($A122) &gt; 0),IF(ISERROR(VLOOKUP("*" &amp; $A122 &amp; "*",Classes!E$2:$J$120,6,FALSE)),"OFF",VLOOKUP("*" &amp; $A122 &amp; "*",Classes!E$2:$J$120,6,FALSE)),"")</f>
        <v/>
      </c>
      <c r="C122" s="1" t="str">
        <f>IF((LEN($A122) &gt; 0),IF(ISERROR(VLOOKUP("*" &amp; $A122 &amp; "*",Classes!F$2:$J$120,5,FALSE)),"OFF",VLOOKUP("*" &amp; $A122 &amp; "*",Classes!F$2:$J$120,5,FALSE)),"")</f>
        <v/>
      </c>
      <c r="D122" s="1" t="str">
        <f>IF((LEN($A122) &gt; 0),IF(ISERROR(VLOOKUP("*" &amp; $A122 &amp; "*",Classes!G$2:$J$120,4,FALSE)),"OFF",VLOOKUP("*" &amp; $A122 &amp; "*",Classes!G$2:$J$120,4,FALSE)),"")</f>
        <v/>
      </c>
      <c r="E122" s="1" t="str">
        <f>IF((LEN($A122) &gt; 0),IF(ISERROR(VLOOKUP("*" &amp; $A122 &amp; "*",Classes!H$2:$J$120,3,FALSE)),"OFF",VLOOKUP("*" &amp; $A122 &amp; "*",Classes!H$2:$J$120,3,FALSE)),"")</f>
        <v/>
      </c>
      <c r="F122" s="1" t="str">
        <f>IF((LEN($A122) &gt; 0),IF(ISERROR(VLOOKUP("*" &amp; $A122 &amp; "*",Classes!I$2:$J$120,2,FALSE)),"OFF",VLOOKUP("*" &amp; $A122 &amp; "*",Classes!I$2:$J$120,2,FALSE)),"")</f>
        <v/>
      </c>
      <c r="G122" s="1" t="b">
        <f>IF(ISBLANK($A122),FALSE,IF(COUNTIF(Classes!E$2:E$120,"*" &amp; $A122 &amp; "*")&gt;1,TRUE,FALSE))</f>
        <v>1</v>
      </c>
      <c r="H122" s="1" t="b">
        <f>IF(ISBLANK($A122),FALSE,IF(COUNTIF(Classes!F$2:F$120,"*" &amp; $A122 &amp; "*")&gt;1,TRUE,FALSE))</f>
        <v>1</v>
      </c>
      <c r="I122" s="1" t="b">
        <f>IF(ISBLANK($A122),FALSE,IF(COUNTIF(Classes!G$2:G$120,"*" &amp; $A122 &amp; "*")&gt;1,TRUE,FALSE))</f>
        <v>1</v>
      </c>
      <c r="J122" s="1" t="b">
        <f>IF(ISBLANK($A122),FALSE,IF(COUNTIF(Classes!H$2:H$120,"*" &amp; $A122 &amp; "*")&gt;1,TRUE,FALSE))</f>
        <v>1</v>
      </c>
      <c r="K122" s="1" t="b">
        <f>IF(ISBLANK($A122),FALSE,IF(COUNTIF(Classes!I$2:I$120,"*" &amp; $A122 &amp; "*")&gt;1,TRUE,FALSE))</f>
        <v>1</v>
      </c>
      <c r="L122" s="8" t="str">
        <f>IF((LEN(A122) &gt; 0),CONCATENATE(Counselors!A122,",",Counselors!B122,",",Counselors!C122,",",B122,",",C122,",",D122,",",E122,",",F122),"")</f>
        <v/>
      </c>
    </row>
    <row r="123" spans="1:12" ht="25">
      <c r="A123" s="7" t="str">
        <f>Counselors!M123</f>
        <v/>
      </c>
      <c r="B123" s="1" t="str">
        <f>IF((LEN($A123) &gt; 0),IF(ISERROR(VLOOKUP("*" &amp; $A123 &amp; "*",Classes!E$2:$J$120,6,FALSE)),"OFF",VLOOKUP("*" &amp; $A123 &amp; "*",Classes!E$2:$J$120,6,FALSE)),"")</f>
        <v/>
      </c>
      <c r="C123" s="1" t="str">
        <f>IF((LEN($A123) &gt; 0),IF(ISERROR(VLOOKUP("*" &amp; $A123 &amp; "*",Classes!F$2:$J$120,5,FALSE)),"OFF",VLOOKUP("*" &amp; $A123 &amp; "*",Classes!F$2:$J$120,5,FALSE)),"")</f>
        <v/>
      </c>
      <c r="D123" s="1" t="str">
        <f>IF((LEN($A123) &gt; 0),IF(ISERROR(VLOOKUP("*" &amp; $A123 &amp; "*",Classes!G$2:$J$120,4,FALSE)),"OFF",VLOOKUP("*" &amp; $A123 &amp; "*",Classes!G$2:$J$120,4,FALSE)),"")</f>
        <v/>
      </c>
      <c r="E123" s="1" t="str">
        <f>IF((LEN($A123) &gt; 0),IF(ISERROR(VLOOKUP("*" &amp; $A123 &amp; "*",Classes!H$2:$J$120,3,FALSE)),"OFF",VLOOKUP("*" &amp; $A123 &amp; "*",Classes!H$2:$J$120,3,FALSE)),"")</f>
        <v/>
      </c>
      <c r="F123" s="1" t="str">
        <f>IF((LEN($A123) &gt; 0),IF(ISERROR(VLOOKUP("*" &amp; $A123 &amp; "*",Classes!I$2:$J$120,2,FALSE)),"OFF",VLOOKUP("*" &amp; $A123 &amp; "*",Classes!I$2:$J$120,2,FALSE)),"")</f>
        <v/>
      </c>
      <c r="G123" s="1" t="b">
        <f>IF(ISBLANK($A123),FALSE,IF(COUNTIF(Classes!E$2:E$120,"*" &amp; $A123 &amp; "*")&gt;1,TRUE,FALSE))</f>
        <v>1</v>
      </c>
      <c r="H123" s="1" t="b">
        <f>IF(ISBLANK($A123),FALSE,IF(COUNTIF(Classes!F$2:F$120,"*" &amp; $A123 &amp; "*")&gt;1,TRUE,FALSE))</f>
        <v>1</v>
      </c>
      <c r="I123" s="1" t="b">
        <f>IF(ISBLANK($A123),FALSE,IF(COUNTIF(Classes!G$2:G$120,"*" &amp; $A123 &amp; "*")&gt;1,TRUE,FALSE))</f>
        <v>1</v>
      </c>
      <c r="J123" s="1" t="b">
        <f>IF(ISBLANK($A123),FALSE,IF(COUNTIF(Classes!H$2:H$120,"*" &amp; $A123 &amp; "*")&gt;1,TRUE,FALSE))</f>
        <v>1</v>
      </c>
      <c r="K123" s="1" t="b">
        <f>IF(ISBLANK($A123),FALSE,IF(COUNTIF(Classes!I$2:I$120,"*" &amp; $A123 &amp; "*")&gt;1,TRUE,FALSE))</f>
        <v>1</v>
      </c>
      <c r="L123" s="8" t="str">
        <f>IF((LEN(A123) &gt; 0),CONCATENATE(Counselors!A123,",",Counselors!B123,",",Counselors!C123,",",B123,",",C123,",",D123,",",E123,",",F123),"")</f>
        <v/>
      </c>
    </row>
    <row r="124" spans="1:12" ht="25">
      <c r="A124" s="7" t="str">
        <f>Counselors!M124</f>
        <v/>
      </c>
      <c r="B124" s="1" t="str">
        <f>IF((LEN($A124) &gt; 0),IF(ISERROR(VLOOKUP("*" &amp; $A124 &amp; "*",Classes!E$2:$J$120,6,FALSE)),"OFF",VLOOKUP("*" &amp; $A124 &amp; "*",Classes!E$2:$J$120,6,FALSE)),"")</f>
        <v/>
      </c>
      <c r="C124" s="1" t="str">
        <f>IF((LEN($A124) &gt; 0),IF(ISERROR(VLOOKUP("*" &amp; $A124 &amp; "*",Classes!F$2:$J$120,5,FALSE)),"OFF",VLOOKUP("*" &amp; $A124 &amp; "*",Classes!F$2:$J$120,5,FALSE)),"")</f>
        <v/>
      </c>
      <c r="D124" s="1" t="str">
        <f>IF((LEN($A124) &gt; 0),IF(ISERROR(VLOOKUP("*" &amp; $A124 &amp; "*",Classes!G$2:$J$120,4,FALSE)),"OFF",VLOOKUP("*" &amp; $A124 &amp; "*",Classes!G$2:$J$120,4,FALSE)),"")</f>
        <v/>
      </c>
      <c r="E124" s="1" t="str">
        <f>IF((LEN($A124) &gt; 0),IF(ISERROR(VLOOKUP("*" &amp; $A124 &amp; "*",Classes!H$2:$J$120,3,FALSE)),"OFF",VLOOKUP("*" &amp; $A124 &amp; "*",Classes!H$2:$J$120,3,FALSE)),"")</f>
        <v/>
      </c>
      <c r="F124" s="1" t="str">
        <f>IF((LEN($A124) &gt; 0),IF(ISERROR(VLOOKUP("*" &amp; $A124 &amp; "*",Classes!I$2:$J$120,2,FALSE)),"OFF",VLOOKUP("*" &amp; $A124 &amp; "*",Classes!I$2:$J$120,2,FALSE)),"")</f>
        <v/>
      </c>
      <c r="G124" s="1" t="b">
        <f>IF(ISBLANK($A124),FALSE,IF(COUNTIF(Classes!E$2:E$120,"*" &amp; $A124 &amp; "*")&gt;1,TRUE,FALSE))</f>
        <v>1</v>
      </c>
      <c r="H124" s="1" t="b">
        <f>IF(ISBLANK($A124),FALSE,IF(COUNTIF(Classes!F$2:F$120,"*" &amp; $A124 &amp; "*")&gt;1,TRUE,FALSE))</f>
        <v>1</v>
      </c>
      <c r="I124" s="1" t="b">
        <f>IF(ISBLANK($A124),FALSE,IF(COUNTIF(Classes!G$2:G$120,"*" &amp; $A124 &amp; "*")&gt;1,TRUE,FALSE))</f>
        <v>1</v>
      </c>
      <c r="J124" s="1" t="b">
        <f>IF(ISBLANK($A124),FALSE,IF(COUNTIF(Classes!H$2:H$120,"*" &amp; $A124 &amp; "*")&gt;1,TRUE,FALSE))</f>
        <v>1</v>
      </c>
      <c r="K124" s="1" t="b">
        <f>IF(ISBLANK($A124),FALSE,IF(COUNTIF(Classes!I$2:I$120,"*" &amp; $A124 &amp; "*")&gt;1,TRUE,FALSE))</f>
        <v>1</v>
      </c>
      <c r="L124" s="8" t="str">
        <f>IF((LEN(A124) &gt; 0),CONCATENATE(Counselors!A124,",",Counselors!B124,",",Counselors!C124,",",B124,",",C124,",",D124,",",E124,",",F124),"")</f>
        <v/>
      </c>
    </row>
    <row r="125" spans="1:12" ht="25">
      <c r="A125" s="7" t="str">
        <f>Counselors!M125</f>
        <v/>
      </c>
      <c r="B125" s="1" t="str">
        <f>IF((LEN($A125) &gt; 0),IF(ISERROR(VLOOKUP("*" &amp; $A125 &amp; "*",Classes!E$2:$J$120,6,FALSE)),"OFF",VLOOKUP("*" &amp; $A125 &amp; "*",Classes!E$2:$J$120,6,FALSE)),"")</f>
        <v/>
      </c>
      <c r="C125" s="1" t="str">
        <f>IF((LEN($A125) &gt; 0),IF(ISERROR(VLOOKUP("*" &amp; $A125 &amp; "*",Classes!F$2:$J$120,5,FALSE)),"OFF",VLOOKUP("*" &amp; $A125 &amp; "*",Classes!F$2:$J$120,5,FALSE)),"")</f>
        <v/>
      </c>
      <c r="D125" s="1" t="str">
        <f>IF((LEN($A125) &gt; 0),IF(ISERROR(VLOOKUP("*" &amp; $A125 &amp; "*",Classes!G$2:$J$120,4,FALSE)),"OFF",VLOOKUP("*" &amp; $A125 &amp; "*",Classes!G$2:$J$120,4,FALSE)),"")</f>
        <v/>
      </c>
      <c r="E125" s="1" t="str">
        <f>IF((LEN($A125) &gt; 0),IF(ISERROR(VLOOKUP("*" &amp; $A125 &amp; "*",Classes!H$2:$J$120,3,FALSE)),"OFF",VLOOKUP("*" &amp; $A125 &amp; "*",Classes!H$2:$J$120,3,FALSE)),"")</f>
        <v/>
      </c>
      <c r="F125" s="1" t="str">
        <f>IF((LEN($A125) &gt; 0),IF(ISERROR(VLOOKUP("*" &amp; $A125 &amp; "*",Classes!I$2:$J$120,2,FALSE)),"OFF",VLOOKUP("*" &amp; $A125 &amp; "*",Classes!I$2:$J$120,2,FALSE)),"")</f>
        <v/>
      </c>
      <c r="G125" s="1" t="b">
        <f>IF(ISBLANK($A125),FALSE,IF(COUNTIF(Classes!E$2:E$120,"*" &amp; $A125 &amp; "*")&gt;1,TRUE,FALSE))</f>
        <v>1</v>
      </c>
      <c r="H125" s="1" t="b">
        <f>IF(ISBLANK($A125),FALSE,IF(COUNTIF(Classes!F$2:F$120,"*" &amp; $A125 &amp; "*")&gt;1,TRUE,FALSE))</f>
        <v>1</v>
      </c>
      <c r="I125" s="1" t="b">
        <f>IF(ISBLANK($A125),FALSE,IF(COUNTIF(Classes!G$2:G$120,"*" &amp; $A125 &amp; "*")&gt;1,TRUE,FALSE))</f>
        <v>1</v>
      </c>
      <c r="J125" s="1" t="b">
        <f>IF(ISBLANK($A125),FALSE,IF(COUNTIF(Classes!H$2:H$120,"*" &amp; $A125 &amp; "*")&gt;1,TRUE,FALSE))</f>
        <v>1</v>
      </c>
      <c r="K125" s="1" t="b">
        <f>IF(ISBLANK($A125),FALSE,IF(COUNTIF(Classes!I$2:I$120,"*" &amp; $A125 &amp; "*")&gt;1,TRUE,FALSE))</f>
        <v>1</v>
      </c>
      <c r="L125" s="8" t="str">
        <f>IF((LEN(A125) &gt; 0),CONCATENATE(Counselors!A125,",",Counselors!B125,",",Counselors!C125,",",B125,",",C125,",",D125,",",E125,",",F125),"")</f>
        <v/>
      </c>
    </row>
    <row r="126" spans="1:12" ht="25">
      <c r="A126" s="7" t="str">
        <f>Counselors!M126</f>
        <v/>
      </c>
      <c r="B126" s="1" t="str">
        <f>IF((LEN($A126) &gt; 0),IF(ISERROR(VLOOKUP("*" &amp; $A126 &amp; "*",Classes!E$2:$J$120,6,FALSE)),"OFF",VLOOKUP("*" &amp; $A126 &amp; "*",Classes!E$2:$J$120,6,FALSE)),"")</f>
        <v/>
      </c>
      <c r="C126" s="1" t="str">
        <f>IF((LEN($A126) &gt; 0),IF(ISERROR(VLOOKUP("*" &amp; $A126 &amp; "*",Classes!F$2:$J$120,5,FALSE)),"OFF",VLOOKUP("*" &amp; $A126 &amp; "*",Classes!F$2:$J$120,5,FALSE)),"")</f>
        <v/>
      </c>
      <c r="D126" s="1" t="str">
        <f>IF((LEN($A126) &gt; 0),IF(ISERROR(VLOOKUP("*" &amp; $A126 &amp; "*",Classes!G$2:$J$120,4,FALSE)),"OFF",VLOOKUP("*" &amp; $A126 &amp; "*",Classes!G$2:$J$120,4,FALSE)),"")</f>
        <v/>
      </c>
      <c r="E126" s="1" t="str">
        <f>IF((LEN($A126) &gt; 0),IF(ISERROR(VLOOKUP("*" &amp; $A126 &amp; "*",Classes!H$2:$J$120,3,FALSE)),"OFF",VLOOKUP("*" &amp; $A126 &amp; "*",Classes!H$2:$J$120,3,FALSE)),"")</f>
        <v/>
      </c>
      <c r="F126" s="1" t="str">
        <f>IF((LEN($A126) &gt; 0),IF(ISERROR(VLOOKUP("*" &amp; $A126 &amp; "*",Classes!I$2:$J$120,2,FALSE)),"OFF",VLOOKUP("*" &amp; $A126 &amp; "*",Classes!I$2:$J$120,2,FALSE)),"")</f>
        <v/>
      </c>
      <c r="G126" s="1" t="b">
        <f>IF(ISBLANK($A126),FALSE,IF(COUNTIF(Classes!E$2:E$120,"*" &amp; $A126 &amp; "*")&gt;1,TRUE,FALSE))</f>
        <v>1</v>
      </c>
      <c r="H126" s="1" t="b">
        <f>IF(ISBLANK($A126),FALSE,IF(COUNTIF(Classes!F$2:F$120,"*" &amp; $A126 &amp; "*")&gt;1,TRUE,FALSE))</f>
        <v>1</v>
      </c>
      <c r="I126" s="1" t="b">
        <f>IF(ISBLANK($A126),FALSE,IF(COUNTIF(Classes!G$2:G$120,"*" &amp; $A126 &amp; "*")&gt;1,TRUE,FALSE))</f>
        <v>1</v>
      </c>
      <c r="J126" s="1" t="b">
        <f>IF(ISBLANK($A126),FALSE,IF(COUNTIF(Classes!H$2:H$120,"*" &amp; $A126 &amp; "*")&gt;1,TRUE,FALSE))</f>
        <v>1</v>
      </c>
      <c r="K126" s="1" t="b">
        <f>IF(ISBLANK($A126),FALSE,IF(COUNTIF(Classes!I$2:I$120,"*" &amp; $A126 &amp; "*")&gt;1,TRUE,FALSE))</f>
        <v>1</v>
      </c>
      <c r="L126" s="8" t="str">
        <f>IF((LEN(A126) &gt; 0),CONCATENATE(Counselors!A126,",",Counselors!B126,",",Counselors!C126,",",B126,",",C126,",",D126,",",E126,",",F126),"")</f>
        <v/>
      </c>
    </row>
    <row r="127" spans="1:12" ht="25">
      <c r="A127" s="7" t="str">
        <f>Counselors!M127</f>
        <v/>
      </c>
      <c r="B127" s="1" t="str">
        <f>IF((LEN($A127) &gt; 0),IF(ISERROR(VLOOKUP("*" &amp; $A127 &amp; "*",Classes!E$2:$J$120,6,FALSE)),"OFF",VLOOKUP("*" &amp; $A127 &amp; "*",Classes!E$2:$J$120,6,FALSE)),"")</f>
        <v/>
      </c>
      <c r="C127" s="1" t="str">
        <f>IF((LEN($A127) &gt; 0),IF(ISERROR(VLOOKUP("*" &amp; $A127 &amp; "*",Classes!F$2:$J$120,5,FALSE)),"OFF",VLOOKUP("*" &amp; $A127 &amp; "*",Classes!F$2:$J$120,5,FALSE)),"")</f>
        <v/>
      </c>
      <c r="D127" s="1" t="str">
        <f>IF((LEN($A127) &gt; 0),IF(ISERROR(VLOOKUP("*" &amp; $A127 &amp; "*",Classes!G$2:$J$120,4,FALSE)),"OFF",VLOOKUP("*" &amp; $A127 &amp; "*",Classes!G$2:$J$120,4,FALSE)),"")</f>
        <v/>
      </c>
      <c r="E127" s="1" t="str">
        <f>IF((LEN($A127) &gt; 0),IF(ISERROR(VLOOKUP("*" &amp; $A127 &amp; "*",Classes!H$2:$J$120,3,FALSE)),"OFF",VLOOKUP("*" &amp; $A127 &amp; "*",Classes!H$2:$J$120,3,FALSE)),"")</f>
        <v/>
      </c>
      <c r="F127" s="1" t="str">
        <f>IF((LEN($A127) &gt; 0),IF(ISERROR(VLOOKUP("*" &amp; $A127 &amp; "*",Classes!I$2:$J$120,2,FALSE)),"OFF",VLOOKUP("*" &amp; $A127 &amp; "*",Classes!I$2:$J$120,2,FALSE)),"")</f>
        <v/>
      </c>
      <c r="G127" s="1" t="b">
        <f>IF(ISBLANK($A127),FALSE,IF(COUNTIF(Classes!E$2:E$120,"*" &amp; $A127 &amp; "*")&gt;1,TRUE,FALSE))</f>
        <v>1</v>
      </c>
      <c r="H127" s="1" t="b">
        <f>IF(ISBLANK($A127),FALSE,IF(COUNTIF(Classes!F$2:F$120,"*" &amp; $A127 &amp; "*")&gt;1,TRUE,FALSE))</f>
        <v>1</v>
      </c>
      <c r="I127" s="1" t="b">
        <f>IF(ISBLANK($A127),FALSE,IF(COUNTIF(Classes!G$2:G$120,"*" &amp; $A127 &amp; "*")&gt;1,TRUE,FALSE))</f>
        <v>1</v>
      </c>
      <c r="J127" s="1" t="b">
        <f>IF(ISBLANK($A127),FALSE,IF(COUNTIF(Classes!H$2:H$120,"*" &amp; $A127 &amp; "*")&gt;1,TRUE,FALSE))</f>
        <v>1</v>
      </c>
      <c r="K127" s="1" t="b">
        <f>IF(ISBLANK($A127),FALSE,IF(COUNTIF(Classes!I$2:I$120,"*" &amp; $A127 &amp; "*")&gt;1,TRUE,FALSE))</f>
        <v>1</v>
      </c>
      <c r="L127" s="8" t="str">
        <f>IF((LEN(A127) &gt; 0),CONCATENATE(Counselors!A127,",",Counselors!B127,",",Counselors!C127,",",B127,",",C127,",",D127,",",E127,",",F127),"")</f>
        <v/>
      </c>
    </row>
    <row r="128" spans="1:12" ht="25">
      <c r="A128" s="7" t="str">
        <f>Counselors!M128</f>
        <v/>
      </c>
      <c r="B128" s="1" t="str">
        <f>IF((LEN($A128) &gt; 0),IF(ISERROR(VLOOKUP("*" &amp; $A128 &amp; "*",Classes!E$2:$J$120,6,FALSE)),"OFF",VLOOKUP("*" &amp; $A128 &amp; "*",Classes!E$2:$J$120,6,FALSE)),"")</f>
        <v/>
      </c>
      <c r="C128" s="1" t="str">
        <f>IF((LEN($A128) &gt; 0),IF(ISERROR(VLOOKUP("*" &amp; $A128 &amp; "*",Classes!F$2:$J$120,5,FALSE)),"OFF",VLOOKUP("*" &amp; $A128 &amp; "*",Classes!F$2:$J$120,5,FALSE)),"")</f>
        <v/>
      </c>
      <c r="D128" s="1" t="str">
        <f>IF((LEN($A128) &gt; 0),IF(ISERROR(VLOOKUP("*" &amp; $A128 &amp; "*",Classes!G$2:$J$120,4,FALSE)),"OFF",VLOOKUP("*" &amp; $A128 &amp; "*",Classes!G$2:$J$120,4,FALSE)),"")</f>
        <v/>
      </c>
      <c r="E128" s="1" t="str">
        <f>IF((LEN($A128) &gt; 0),IF(ISERROR(VLOOKUP("*" &amp; $A128 &amp; "*",Classes!H$2:$J$120,3,FALSE)),"OFF",VLOOKUP("*" &amp; $A128 &amp; "*",Classes!H$2:$J$120,3,FALSE)),"")</f>
        <v/>
      </c>
      <c r="F128" s="1" t="str">
        <f>IF((LEN($A128) &gt; 0),IF(ISERROR(VLOOKUP("*" &amp; $A128 &amp; "*",Classes!I$2:$J$120,2,FALSE)),"OFF",VLOOKUP("*" &amp; $A128 &amp; "*",Classes!I$2:$J$120,2,FALSE)),"")</f>
        <v/>
      </c>
      <c r="G128" s="1" t="b">
        <f>IF(ISBLANK($A128),FALSE,IF(COUNTIF(Classes!E$2:E$120,"*" &amp; $A128 &amp; "*")&gt;1,TRUE,FALSE))</f>
        <v>1</v>
      </c>
      <c r="H128" s="1" t="b">
        <f>IF(ISBLANK($A128),FALSE,IF(COUNTIF(Classes!F$2:F$120,"*" &amp; $A128 &amp; "*")&gt;1,TRUE,FALSE))</f>
        <v>1</v>
      </c>
      <c r="I128" s="1" t="b">
        <f>IF(ISBLANK($A128),FALSE,IF(COUNTIF(Classes!G$2:G$120,"*" &amp; $A128 &amp; "*")&gt;1,TRUE,FALSE))</f>
        <v>1</v>
      </c>
      <c r="J128" s="1" t="b">
        <f>IF(ISBLANK($A128),FALSE,IF(COUNTIF(Classes!H$2:H$120,"*" &amp; $A128 &amp; "*")&gt;1,TRUE,FALSE))</f>
        <v>1</v>
      </c>
      <c r="K128" s="1" t="b">
        <f>IF(ISBLANK($A128),FALSE,IF(COUNTIF(Classes!I$2:I$120,"*" &amp; $A128 &amp; "*")&gt;1,TRUE,FALSE))</f>
        <v>1</v>
      </c>
      <c r="L128" s="8" t="str">
        <f>IF((LEN(A128) &gt; 0),CONCATENATE(Counselors!A128,",",Counselors!B128,",",Counselors!C128,",",B128,",",C128,",",D128,",",E128,",",F128),"")</f>
        <v/>
      </c>
    </row>
    <row r="129" spans="1:12" ht="25">
      <c r="A129" s="7" t="str">
        <f>Counselors!M129</f>
        <v/>
      </c>
      <c r="B129" s="1" t="str">
        <f>IF((LEN($A129) &gt; 0),IF(ISERROR(VLOOKUP("*" &amp; $A129 &amp; "*",Classes!E$2:$J$120,6,FALSE)),"OFF",VLOOKUP("*" &amp; $A129 &amp; "*",Classes!E$2:$J$120,6,FALSE)),"")</f>
        <v/>
      </c>
      <c r="C129" s="1" t="str">
        <f>IF((LEN($A129) &gt; 0),IF(ISERROR(VLOOKUP("*" &amp; $A129 &amp; "*",Classes!F$2:$J$120,5,FALSE)),"OFF",VLOOKUP("*" &amp; $A129 &amp; "*",Classes!F$2:$J$120,5,FALSE)),"")</f>
        <v/>
      </c>
      <c r="D129" s="1" t="str">
        <f>IF((LEN($A129) &gt; 0),IF(ISERROR(VLOOKUP("*" &amp; $A129 &amp; "*",Classes!G$2:$J$120,4,FALSE)),"OFF",VLOOKUP("*" &amp; $A129 &amp; "*",Classes!G$2:$J$120,4,FALSE)),"")</f>
        <v/>
      </c>
      <c r="E129" s="1" t="str">
        <f>IF((LEN($A129) &gt; 0),IF(ISERROR(VLOOKUP("*" &amp; $A129 &amp; "*",Classes!H$2:$J$120,3,FALSE)),"OFF",VLOOKUP("*" &amp; $A129 &amp; "*",Classes!H$2:$J$120,3,FALSE)),"")</f>
        <v/>
      </c>
      <c r="F129" s="1" t="str">
        <f>IF((LEN($A129) &gt; 0),IF(ISERROR(VLOOKUP("*" &amp; $A129 &amp; "*",Classes!I$2:$J$120,2,FALSE)),"OFF",VLOOKUP("*" &amp; $A129 &amp; "*",Classes!I$2:$J$120,2,FALSE)),"")</f>
        <v/>
      </c>
      <c r="G129" s="1" t="b">
        <f>IF(ISBLANK($A129),FALSE,IF(COUNTIF(Classes!E$2:E$120,"*" &amp; $A129 &amp; "*")&gt;1,TRUE,FALSE))</f>
        <v>1</v>
      </c>
      <c r="H129" s="1" t="b">
        <f>IF(ISBLANK($A129),FALSE,IF(COUNTIF(Classes!F$2:F$120,"*" &amp; $A129 &amp; "*")&gt;1,TRUE,FALSE))</f>
        <v>1</v>
      </c>
      <c r="I129" s="1" t="b">
        <f>IF(ISBLANK($A129),FALSE,IF(COUNTIF(Classes!G$2:G$120,"*" &amp; $A129 &amp; "*")&gt;1,TRUE,FALSE))</f>
        <v>1</v>
      </c>
      <c r="J129" s="1" t="b">
        <f>IF(ISBLANK($A129),FALSE,IF(COUNTIF(Classes!H$2:H$120,"*" &amp; $A129 &amp; "*")&gt;1,TRUE,FALSE))</f>
        <v>1</v>
      </c>
      <c r="K129" s="1" t="b">
        <f>IF(ISBLANK($A129),FALSE,IF(COUNTIF(Classes!I$2:I$120,"*" &amp; $A129 &amp; "*")&gt;1,TRUE,FALSE))</f>
        <v>1</v>
      </c>
      <c r="L129" s="8" t="str">
        <f>IF((LEN(A129) &gt; 0),CONCATENATE(Counselors!A129,",",Counselors!B129,",",Counselors!C129,",",B129,",",C129,",",D129,",",E129,",",F129),"")</f>
        <v/>
      </c>
    </row>
    <row r="130" spans="1:12" ht="25">
      <c r="A130" s="7" t="str">
        <f>Counselors!M130</f>
        <v/>
      </c>
      <c r="B130" s="1" t="str">
        <f>IF((LEN($A130) &gt; 0),IF(ISERROR(VLOOKUP("*" &amp; $A130 &amp; "*",Classes!E$2:$J$120,6,FALSE)),"OFF",VLOOKUP("*" &amp; $A130 &amp; "*",Classes!E$2:$J$120,6,FALSE)),"")</f>
        <v/>
      </c>
      <c r="C130" s="1" t="str">
        <f>IF((LEN($A130) &gt; 0),IF(ISERROR(VLOOKUP("*" &amp; $A130 &amp; "*",Classes!F$2:$J$120,5,FALSE)),"OFF",VLOOKUP("*" &amp; $A130 &amp; "*",Classes!F$2:$J$120,5,FALSE)),"")</f>
        <v/>
      </c>
      <c r="D130" s="1" t="str">
        <f>IF((LEN($A130) &gt; 0),IF(ISERROR(VLOOKUP("*" &amp; $A130 &amp; "*",Classes!G$2:$J$120,4,FALSE)),"OFF",VLOOKUP("*" &amp; $A130 &amp; "*",Classes!G$2:$J$120,4,FALSE)),"")</f>
        <v/>
      </c>
      <c r="E130" s="1" t="str">
        <f>IF((LEN($A130) &gt; 0),IF(ISERROR(VLOOKUP("*" &amp; $A130 &amp; "*",Classes!H$2:$J$120,3,FALSE)),"OFF",VLOOKUP("*" &amp; $A130 &amp; "*",Classes!H$2:$J$120,3,FALSE)),"")</f>
        <v/>
      </c>
      <c r="F130" s="1" t="str">
        <f>IF((LEN($A130) &gt; 0),IF(ISERROR(VLOOKUP("*" &amp; $A130 &amp; "*",Classes!I$2:$J$120,2,FALSE)),"OFF",VLOOKUP("*" &amp; $A130 &amp; "*",Classes!I$2:$J$120,2,FALSE)),"")</f>
        <v/>
      </c>
      <c r="G130" s="1" t="b">
        <f>IF(ISBLANK($A130),FALSE,IF(COUNTIF(Classes!E$2:E$120,"*" &amp; $A130 &amp; "*")&gt;1,TRUE,FALSE))</f>
        <v>1</v>
      </c>
      <c r="H130" s="1" t="b">
        <f>IF(ISBLANK($A130),FALSE,IF(COUNTIF(Classes!F$2:F$120,"*" &amp; $A130 &amp; "*")&gt;1,TRUE,FALSE))</f>
        <v>1</v>
      </c>
      <c r="I130" s="1" t="b">
        <f>IF(ISBLANK($A130),FALSE,IF(COUNTIF(Classes!G$2:G$120,"*" &amp; $A130 &amp; "*")&gt;1,TRUE,FALSE))</f>
        <v>1</v>
      </c>
      <c r="J130" s="1" t="b">
        <f>IF(ISBLANK($A130),FALSE,IF(COUNTIF(Classes!H$2:H$120,"*" &amp; $A130 &amp; "*")&gt;1,TRUE,FALSE))</f>
        <v>1</v>
      </c>
      <c r="K130" s="1" t="b">
        <f>IF(ISBLANK($A130),FALSE,IF(COUNTIF(Classes!I$2:I$120,"*" &amp; $A130 &amp; "*")&gt;1,TRUE,FALSE))</f>
        <v>1</v>
      </c>
      <c r="L130" s="8" t="str">
        <f>IF((LEN(A130) &gt; 0),CONCATENATE(Counselors!A130,",",Counselors!B130,",",Counselors!C130,",",B130,",",C130,",",D130,",",E130,",",F130),"")</f>
        <v/>
      </c>
    </row>
    <row r="131" spans="1:12" ht="25">
      <c r="A131" s="7" t="str">
        <f>Counselors!M131</f>
        <v/>
      </c>
      <c r="B131" s="1" t="str">
        <f>IF((LEN($A131) &gt; 0),IF(ISERROR(VLOOKUP("*" &amp; $A131 &amp; "*",Classes!E$2:$J$120,6,FALSE)),"OFF",VLOOKUP("*" &amp; $A131 &amp; "*",Classes!E$2:$J$120,6,FALSE)),"")</f>
        <v/>
      </c>
      <c r="C131" s="1" t="str">
        <f>IF((LEN($A131) &gt; 0),IF(ISERROR(VLOOKUP("*" &amp; $A131 &amp; "*",Classes!F$2:$J$120,5,FALSE)),"OFF",VLOOKUP("*" &amp; $A131 &amp; "*",Classes!F$2:$J$120,5,FALSE)),"")</f>
        <v/>
      </c>
      <c r="D131" s="1" t="str">
        <f>IF((LEN($A131) &gt; 0),IF(ISERROR(VLOOKUP("*" &amp; $A131 &amp; "*",Classes!G$2:$J$120,4,FALSE)),"OFF",VLOOKUP("*" &amp; $A131 &amp; "*",Classes!G$2:$J$120,4,FALSE)),"")</f>
        <v/>
      </c>
      <c r="E131" s="1" t="str">
        <f>IF((LEN($A131) &gt; 0),IF(ISERROR(VLOOKUP("*" &amp; $A131 &amp; "*",Classes!H$2:$J$120,3,FALSE)),"OFF",VLOOKUP("*" &amp; $A131 &amp; "*",Classes!H$2:$J$120,3,FALSE)),"")</f>
        <v/>
      </c>
      <c r="F131" s="1" t="str">
        <f>IF((LEN($A131) &gt; 0),IF(ISERROR(VLOOKUP("*" &amp; $A131 &amp; "*",Classes!I$2:$J$120,2,FALSE)),"OFF",VLOOKUP("*" &amp; $A131 &amp; "*",Classes!I$2:$J$120,2,FALSE)),"")</f>
        <v/>
      </c>
      <c r="G131" s="1" t="b">
        <f>IF(ISBLANK($A131),FALSE,IF(COUNTIF(Classes!E$2:E$120,"*" &amp; $A131 &amp; "*")&gt;1,TRUE,FALSE))</f>
        <v>1</v>
      </c>
      <c r="H131" s="1" t="b">
        <f>IF(ISBLANK($A131),FALSE,IF(COUNTIF(Classes!F$2:F$120,"*" &amp; $A131 &amp; "*")&gt;1,TRUE,FALSE))</f>
        <v>1</v>
      </c>
      <c r="I131" s="1" t="b">
        <f>IF(ISBLANK($A131),FALSE,IF(COUNTIF(Classes!G$2:G$120,"*" &amp; $A131 &amp; "*")&gt;1,TRUE,FALSE))</f>
        <v>1</v>
      </c>
      <c r="J131" s="1" t="b">
        <f>IF(ISBLANK($A131),FALSE,IF(COUNTIF(Classes!H$2:H$120,"*" &amp; $A131 &amp; "*")&gt;1,TRUE,FALSE))</f>
        <v>1</v>
      </c>
      <c r="K131" s="1" t="b">
        <f>IF(ISBLANK($A131),FALSE,IF(COUNTIF(Classes!I$2:I$120,"*" &amp; $A131 &amp; "*")&gt;1,TRUE,FALSE))</f>
        <v>1</v>
      </c>
      <c r="L131" s="8" t="str">
        <f>IF((LEN(A131) &gt; 0),CONCATENATE(Counselors!A131,",",Counselors!B131,",",Counselors!C131,",",B131,",",C131,",",D131,",",E131,",",F131),"")</f>
        <v/>
      </c>
    </row>
    <row r="132" spans="1:12" ht="25">
      <c r="A132" s="7" t="str">
        <f>Counselors!M132</f>
        <v/>
      </c>
      <c r="B132" s="1" t="str">
        <f>IF((LEN($A132) &gt; 0),IF(ISERROR(VLOOKUP("*" &amp; $A132 &amp; "*",Classes!E$2:$J$120,6,FALSE)),"OFF",VLOOKUP("*" &amp; $A132 &amp; "*",Classes!E$2:$J$120,6,FALSE)),"")</f>
        <v/>
      </c>
      <c r="C132" s="1" t="str">
        <f>IF((LEN($A132) &gt; 0),IF(ISERROR(VLOOKUP("*" &amp; $A132 &amp; "*",Classes!F$2:$J$120,5,FALSE)),"OFF",VLOOKUP("*" &amp; $A132 &amp; "*",Classes!F$2:$J$120,5,FALSE)),"")</f>
        <v/>
      </c>
      <c r="D132" s="1" t="str">
        <f>IF((LEN($A132) &gt; 0),IF(ISERROR(VLOOKUP("*" &amp; $A132 &amp; "*",Classes!G$2:$J$120,4,FALSE)),"OFF",VLOOKUP("*" &amp; $A132 &amp; "*",Classes!G$2:$J$120,4,FALSE)),"")</f>
        <v/>
      </c>
      <c r="E132" s="1" t="str">
        <f>IF((LEN($A132) &gt; 0),IF(ISERROR(VLOOKUP("*" &amp; $A132 &amp; "*",Classes!H$2:$J$120,3,FALSE)),"OFF",VLOOKUP("*" &amp; $A132 &amp; "*",Classes!H$2:$J$120,3,FALSE)),"")</f>
        <v/>
      </c>
      <c r="F132" s="1" t="str">
        <f>IF((LEN($A132) &gt; 0),IF(ISERROR(VLOOKUP("*" &amp; $A132 &amp; "*",Classes!I$2:$J$120,2,FALSE)),"OFF",VLOOKUP("*" &amp; $A132 &amp; "*",Classes!I$2:$J$120,2,FALSE)),"")</f>
        <v/>
      </c>
      <c r="G132" s="1" t="b">
        <f>IF(ISBLANK($A132),FALSE,IF(COUNTIF(Classes!E$2:E$120,"*" &amp; $A132 &amp; "*")&gt;1,TRUE,FALSE))</f>
        <v>1</v>
      </c>
      <c r="H132" s="1" t="b">
        <f>IF(ISBLANK($A132),FALSE,IF(COUNTIF(Classes!F$2:F$120,"*" &amp; $A132 &amp; "*")&gt;1,TRUE,FALSE))</f>
        <v>1</v>
      </c>
      <c r="I132" s="1" t="b">
        <f>IF(ISBLANK($A132),FALSE,IF(COUNTIF(Classes!G$2:G$120,"*" &amp; $A132 &amp; "*")&gt;1,TRUE,FALSE))</f>
        <v>1</v>
      </c>
      <c r="J132" s="1" t="b">
        <f>IF(ISBLANK($A132),FALSE,IF(COUNTIF(Classes!H$2:H$120,"*" &amp; $A132 &amp; "*")&gt;1,TRUE,FALSE))</f>
        <v>1</v>
      </c>
      <c r="K132" s="1" t="b">
        <f>IF(ISBLANK($A132),FALSE,IF(COUNTIF(Classes!I$2:I$120,"*" &amp; $A132 &amp; "*")&gt;1,TRUE,FALSE))</f>
        <v>1</v>
      </c>
      <c r="L132" s="8" t="str">
        <f>IF((LEN(A132) &gt; 0),CONCATENATE(Counselors!A132,",",Counselors!B132,",",Counselors!C132,",",B132,",",C132,",",D132,",",E132,",",F132),"")</f>
        <v/>
      </c>
    </row>
    <row r="133" spans="1:12" ht="25">
      <c r="A133" s="7" t="str">
        <f>Counselors!M133</f>
        <v/>
      </c>
      <c r="B133" s="1" t="str">
        <f>IF((LEN($A133) &gt; 0),IF(ISERROR(VLOOKUP("*" &amp; $A133 &amp; "*",Classes!E$2:$J$120,6,FALSE)),"OFF",VLOOKUP("*" &amp; $A133 &amp; "*",Classes!E$2:$J$120,6,FALSE)),"")</f>
        <v/>
      </c>
      <c r="C133" s="1" t="str">
        <f>IF((LEN($A133) &gt; 0),IF(ISERROR(VLOOKUP("*" &amp; $A133 &amp; "*",Classes!F$2:$J$120,5,FALSE)),"OFF",VLOOKUP("*" &amp; $A133 &amp; "*",Classes!F$2:$J$120,5,FALSE)),"")</f>
        <v/>
      </c>
      <c r="D133" s="1" t="str">
        <f>IF((LEN($A133) &gt; 0),IF(ISERROR(VLOOKUP("*" &amp; $A133 &amp; "*",Classes!G$2:$J$120,4,FALSE)),"OFF",VLOOKUP("*" &amp; $A133 &amp; "*",Classes!G$2:$J$120,4,FALSE)),"")</f>
        <v/>
      </c>
      <c r="E133" s="1" t="str">
        <f>IF((LEN($A133) &gt; 0),IF(ISERROR(VLOOKUP("*" &amp; $A133 &amp; "*",Classes!H$2:$J$120,3,FALSE)),"OFF",VLOOKUP("*" &amp; $A133 &amp; "*",Classes!H$2:$J$120,3,FALSE)),"")</f>
        <v/>
      </c>
      <c r="F133" s="1" t="str">
        <f>IF((LEN($A133) &gt; 0),IF(ISERROR(VLOOKUP("*" &amp; $A133 &amp; "*",Classes!I$2:$J$120,2,FALSE)),"OFF",VLOOKUP("*" &amp; $A133 &amp; "*",Classes!I$2:$J$120,2,FALSE)),"")</f>
        <v/>
      </c>
      <c r="G133" s="1" t="b">
        <f>IF(ISBLANK($A133),FALSE,IF(COUNTIF(Classes!E$2:E$120,"*" &amp; $A133 &amp; "*")&gt;1,TRUE,FALSE))</f>
        <v>1</v>
      </c>
      <c r="H133" s="1" t="b">
        <f>IF(ISBLANK($A133),FALSE,IF(COUNTIF(Classes!F$2:F$120,"*" &amp; $A133 &amp; "*")&gt;1,TRUE,FALSE))</f>
        <v>1</v>
      </c>
      <c r="I133" s="1" t="b">
        <f>IF(ISBLANK($A133),FALSE,IF(COUNTIF(Classes!G$2:G$120,"*" &amp; $A133 &amp; "*")&gt;1,TRUE,FALSE))</f>
        <v>1</v>
      </c>
      <c r="J133" s="1" t="b">
        <f>IF(ISBLANK($A133),FALSE,IF(COUNTIF(Classes!H$2:H$120,"*" &amp; $A133 &amp; "*")&gt;1,TRUE,FALSE))</f>
        <v>1</v>
      </c>
      <c r="K133" s="1" t="b">
        <f>IF(ISBLANK($A133),FALSE,IF(COUNTIF(Classes!I$2:I$120,"*" &amp; $A133 &amp; "*")&gt;1,TRUE,FALSE))</f>
        <v>1</v>
      </c>
      <c r="L133" s="8" t="str">
        <f>IF((LEN(A133) &gt; 0),CONCATENATE(Counselors!A133,",",Counselors!B133,",",Counselors!C133,",",B133,",",C133,",",D133,",",E133,",",F133),"")</f>
        <v/>
      </c>
    </row>
    <row r="134" spans="1:12" ht="25">
      <c r="A134" s="7" t="str">
        <f>Counselors!M134</f>
        <v/>
      </c>
      <c r="B134" s="1" t="str">
        <f>IF((LEN($A134) &gt; 0),IF(ISERROR(VLOOKUP("*" &amp; $A134 &amp; "*",Classes!E$2:$J$120,6,FALSE)),"OFF",VLOOKUP("*" &amp; $A134 &amp; "*",Classes!E$2:$J$120,6,FALSE)),"")</f>
        <v/>
      </c>
      <c r="C134" s="1" t="str">
        <f>IF((LEN($A134) &gt; 0),IF(ISERROR(VLOOKUP("*" &amp; $A134 &amp; "*",Classes!F$2:$J$120,5,FALSE)),"OFF",VLOOKUP("*" &amp; $A134 &amp; "*",Classes!F$2:$J$120,5,FALSE)),"")</f>
        <v/>
      </c>
      <c r="D134" s="1" t="str">
        <f>IF((LEN($A134) &gt; 0),IF(ISERROR(VLOOKUP("*" &amp; $A134 &amp; "*",Classes!G$2:$J$120,4,FALSE)),"OFF",VLOOKUP("*" &amp; $A134 &amp; "*",Classes!G$2:$J$120,4,FALSE)),"")</f>
        <v/>
      </c>
      <c r="E134" s="1" t="str">
        <f>IF((LEN($A134) &gt; 0),IF(ISERROR(VLOOKUP("*" &amp; $A134 &amp; "*",Classes!H$2:$J$120,3,FALSE)),"OFF",VLOOKUP("*" &amp; $A134 &amp; "*",Classes!H$2:$J$120,3,FALSE)),"")</f>
        <v/>
      </c>
      <c r="F134" s="1" t="str">
        <f>IF((LEN($A134) &gt; 0),IF(ISERROR(VLOOKUP("*" &amp; $A134 &amp; "*",Classes!I$2:$J$120,2,FALSE)),"OFF",VLOOKUP("*" &amp; $A134 &amp; "*",Classes!I$2:$J$120,2,FALSE)),"")</f>
        <v/>
      </c>
      <c r="G134" s="1" t="b">
        <f>IF(ISBLANK($A134),FALSE,IF(COUNTIF(Classes!E$2:E$120,"*" &amp; $A134 &amp; "*")&gt;1,TRUE,FALSE))</f>
        <v>1</v>
      </c>
      <c r="H134" s="1" t="b">
        <f>IF(ISBLANK($A134),FALSE,IF(COUNTIF(Classes!F$2:F$120,"*" &amp; $A134 &amp; "*")&gt;1,TRUE,FALSE))</f>
        <v>1</v>
      </c>
      <c r="I134" s="1" t="b">
        <f>IF(ISBLANK($A134),FALSE,IF(COUNTIF(Classes!G$2:G$120,"*" &amp; $A134 &amp; "*")&gt;1,TRUE,FALSE))</f>
        <v>1</v>
      </c>
      <c r="J134" s="1" t="b">
        <f>IF(ISBLANK($A134),FALSE,IF(COUNTIF(Classes!H$2:H$120,"*" &amp; $A134 &amp; "*")&gt;1,TRUE,FALSE))</f>
        <v>1</v>
      </c>
      <c r="K134" s="1" t="b">
        <f>IF(ISBLANK($A134),FALSE,IF(COUNTIF(Classes!I$2:I$120,"*" &amp; $A134 &amp; "*")&gt;1,TRUE,FALSE))</f>
        <v>1</v>
      </c>
      <c r="L134" s="8" t="str">
        <f>IF((LEN(A134) &gt; 0),CONCATENATE(Counselors!A134,",",Counselors!B134,",",Counselors!C134,",",B134,",",C134,",",D134,",",E134,",",F134),"")</f>
        <v/>
      </c>
    </row>
    <row r="135" spans="1:12" ht="25">
      <c r="A135" s="7" t="str">
        <f>Counselors!M135</f>
        <v/>
      </c>
      <c r="B135" s="1" t="str">
        <f>IF((LEN($A135) &gt; 0),IF(ISERROR(VLOOKUP("*" &amp; $A135 &amp; "*",Classes!E$2:$J$120,6,FALSE)),"OFF",VLOOKUP("*" &amp; $A135 &amp; "*",Classes!E$2:$J$120,6,FALSE)),"")</f>
        <v/>
      </c>
      <c r="C135" s="1" t="str">
        <f>IF((LEN($A135) &gt; 0),IF(ISERROR(VLOOKUP("*" &amp; $A135 &amp; "*",Classes!F$2:$J$120,5,FALSE)),"OFF",VLOOKUP("*" &amp; $A135 &amp; "*",Classes!F$2:$J$120,5,FALSE)),"")</f>
        <v/>
      </c>
      <c r="D135" s="1" t="str">
        <f>IF((LEN($A135) &gt; 0),IF(ISERROR(VLOOKUP("*" &amp; $A135 &amp; "*",Classes!G$2:$J$120,4,FALSE)),"OFF",VLOOKUP("*" &amp; $A135 &amp; "*",Classes!G$2:$J$120,4,FALSE)),"")</f>
        <v/>
      </c>
      <c r="E135" s="1" t="str">
        <f>IF((LEN($A135) &gt; 0),IF(ISERROR(VLOOKUP("*" &amp; $A135 &amp; "*",Classes!H$2:$J$120,3,FALSE)),"OFF",VLOOKUP("*" &amp; $A135 &amp; "*",Classes!H$2:$J$120,3,FALSE)),"")</f>
        <v/>
      </c>
      <c r="F135" s="1" t="str">
        <f>IF((LEN($A135) &gt; 0),IF(ISERROR(VLOOKUP("*" &amp; $A135 &amp; "*",Classes!I$2:$J$120,2,FALSE)),"OFF",VLOOKUP("*" &amp; $A135 &amp; "*",Classes!I$2:$J$120,2,FALSE)),"")</f>
        <v/>
      </c>
      <c r="G135" s="1" t="b">
        <f>IF(ISBLANK($A135),FALSE,IF(COUNTIF(Classes!E$2:E$120,"*" &amp; $A135 &amp; "*")&gt;1,TRUE,FALSE))</f>
        <v>1</v>
      </c>
      <c r="H135" s="1" t="b">
        <f>IF(ISBLANK($A135),FALSE,IF(COUNTIF(Classes!F$2:F$120,"*" &amp; $A135 &amp; "*")&gt;1,TRUE,FALSE))</f>
        <v>1</v>
      </c>
      <c r="I135" s="1" t="b">
        <f>IF(ISBLANK($A135),FALSE,IF(COUNTIF(Classes!G$2:G$120,"*" &amp; $A135 &amp; "*")&gt;1,TRUE,FALSE))</f>
        <v>1</v>
      </c>
      <c r="J135" s="1" t="b">
        <f>IF(ISBLANK($A135),FALSE,IF(COUNTIF(Classes!H$2:H$120,"*" &amp; $A135 &amp; "*")&gt;1,TRUE,FALSE))</f>
        <v>1</v>
      </c>
      <c r="K135" s="1" t="b">
        <f>IF(ISBLANK($A135),FALSE,IF(COUNTIF(Classes!I$2:I$120,"*" &amp; $A135 &amp; "*")&gt;1,TRUE,FALSE))</f>
        <v>1</v>
      </c>
      <c r="L135" s="8" t="str">
        <f>IF((LEN(A135) &gt; 0),CONCATENATE(Counselors!A135,",",Counselors!B135,",",Counselors!C135,",",B135,",",C135,",",D135,",",E135,",",F135),"")</f>
        <v/>
      </c>
    </row>
    <row r="136" spans="1:12" ht="25">
      <c r="A136" s="7" t="str">
        <f>Counselors!M136</f>
        <v/>
      </c>
      <c r="B136" s="1" t="str">
        <f>IF((LEN($A136) &gt; 0),IF(ISERROR(VLOOKUP("*" &amp; $A136 &amp; "*",Classes!E$2:$J$120,6,FALSE)),"OFF",VLOOKUP("*" &amp; $A136 &amp; "*",Classes!E$2:$J$120,6,FALSE)),"")</f>
        <v/>
      </c>
      <c r="C136" s="1" t="str">
        <f>IF((LEN($A136) &gt; 0),IF(ISERROR(VLOOKUP("*" &amp; $A136 &amp; "*",Classes!F$2:$J$120,5,FALSE)),"OFF",VLOOKUP("*" &amp; $A136 &amp; "*",Classes!F$2:$J$120,5,FALSE)),"")</f>
        <v/>
      </c>
      <c r="D136" s="1" t="str">
        <f>IF((LEN($A136) &gt; 0),IF(ISERROR(VLOOKUP("*" &amp; $A136 &amp; "*",Classes!G$2:$J$120,4,FALSE)),"OFF",VLOOKUP("*" &amp; $A136 &amp; "*",Classes!G$2:$J$120,4,FALSE)),"")</f>
        <v/>
      </c>
      <c r="E136" s="1" t="str">
        <f>IF((LEN($A136) &gt; 0),IF(ISERROR(VLOOKUP("*" &amp; $A136 &amp; "*",Classes!H$2:$J$120,3,FALSE)),"OFF",VLOOKUP("*" &amp; $A136 &amp; "*",Classes!H$2:$J$120,3,FALSE)),"")</f>
        <v/>
      </c>
      <c r="F136" s="1" t="str">
        <f>IF((LEN($A136) &gt; 0),IF(ISERROR(VLOOKUP("*" &amp; $A136 &amp; "*",Classes!I$2:$J$120,2,FALSE)),"OFF",VLOOKUP("*" &amp; $A136 &amp; "*",Classes!I$2:$J$120,2,FALSE)),"")</f>
        <v/>
      </c>
      <c r="G136" s="1" t="b">
        <f>IF(ISBLANK($A136),FALSE,IF(COUNTIF(Classes!E$2:E$120,"*" &amp; $A136 &amp; "*")&gt;1,TRUE,FALSE))</f>
        <v>1</v>
      </c>
      <c r="H136" s="1" t="b">
        <f>IF(ISBLANK($A136),FALSE,IF(COUNTIF(Classes!F$2:F$120,"*" &amp; $A136 &amp; "*")&gt;1,TRUE,FALSE))</f>
        <v>1</v>
      </c>
      <c r="I136" s="1" t="b">
        <f>IF(ISBLANK($A136),FALSE,IF(COUNTIF(Classes!G$2:G$120,"*" &amp; $A136 &amp; "*")&gt;1,TRUE,FALSE))</f>
        <v>1</v>
      </c>
      <c r="J136" s="1" t="b">
        <f>IF(ISBLANK($A136),FALSE,IF(COUNTIF(Classes!H$2:H$120,"*" &amp; $A136 &amp; "*")&gt;1,TRUE,FALSE))</f>
        <v>1</v>
      </c>
      <c r="K136" s="1" t="b">
        <f>IF(ISBLANK($A136),FALSE,IF(COUNTIF(Classes!I$2:I$120,"*" &amp; $A136 &amp; "*")&gt;1,TRUE,FALSE))</f>
        <v>1</v>
      </c>
      <c r="L136" s="8" t="str">
        <f>IF((LEN(A136) &gt; 0),CONCATENATE(Counselors!A136,",",Counselors!B136,",",Counselors!C136,",",B136,",",C136,",",D136,",",E136,",",F136),"")</f>
        <v/>
      </c>
    </row>
    <row r="137" spans="1:12" ht="25">
      <c r="A137" s="7" t="str">
        <f>Counselors!M137</f>
        <v/>
      </c>
      <c r="B137" s="1" t="str">
        <f>IF((LEN($A137) &gt; 0),IF(ISERROR(VLOOKUP("*" &amp; $A137 &amp; "*",Classes!E$2:$J$120,6,FALSE)),"OFF",VLOOKUP("*" &amp; $A137 &amp; "*",Classes!E$2:$J$120,6,FALSE)),"")</f>
        <v/>
      </c>
      <c r="C137" s="1" t="str">
        <f>IF((LEN($A137) &gt; 0),IF(ISERROR(VLOOKUP("*" &amp; $A137 &amp; "*",Classes!F$2:$J$120,5,FALSE)),"OFF",VLOOKUP("*" &amp; $A137 &amp; "*",Classes!F$2:$J$120,5,FALSE)),"")</f>
        <v/>
      </c>
      <c r="D137" s="1" t="str">
        <f>IF((LEN($A137) &gt; 0),IF(ISERROR(VLOOKUP("*" &amp; $A137 &amp; "*",Classes!G$2:$J$120,4,FALSE)),"OFF",VLOOKUP("*" &amp; $A137 &amp; "*",Classes!G$2:$J$120,4,FALSE)),"")</f>
        <v/>
      </c>
      <c r="E137" s="1" t="str">
        <f>IF((LEN($A137) &gt; 0),IF(ISERROR(VLOOKUP("*" &amp; $A137 &amp; "*",Classes!H$2:$J$120,3,FALSE)),"OFF",VLOOKUP("*" &amp; $A137 &amp; "*",Classes!H$2:$J$120,3,FALSE)),"")</f>
        <v/>
      </c>
      <c r="F137" s="1" t="str">
        <f>IF((LEN($A137) &gt; 0),IF(ISERROR(VLOOKUP("*" &amp; $A137 &amp; "*",Classes!I$2:$J$120,2,FALSE)),"OFF",VLOOKUP("*" &amp; $A137 &amp; "*",Classes!I$2:$J$120,2,FALSE)),"")</f>
        <v/>
      </c>
      <c r="G137" s="1" t="b">
        <f>IF(ISBLANK($A137),FALSE,IF(COUNTIF(Classes!E$2:E$120,"*" &amp; $A137 &amp; "*")&gt;1,TRUE,FALSE))</f>
        <v>1</v>
      </c>
      <c r="H137" s="1" t="b">
        <f>IF(ISBLANK($A137),FALSE,IF(COUNTIF(Classes!F$2:F$120,"*" &amp; $A137 &amp; "*")&gt;1,TRUE,FALSE))</f>
        <v>1</v>
      </c>
      <c r="I137" s="1" t="b">
        <f>IF(ISBLANK($A137),FALSE,IF(COUNTIF(Classes!G$2:G$120,"*" &amp; $A137 &amp; "*")&gt;1,TRUE,FALSE))</f>
        <v>1</v>
      </c>
      <c r="J137" s="1" t="b">
        <f>IF(ISBLANK($A137),FALSE,IF(COUNTIF(Classes!H$2:H$120,"*" &amp; $A137 &amp; "*")&gt;1,TRUE,FALSE))</f>
        <v>1</v>
      </c>
      <c r="K137" s="1" t="b">
        <f>IF(ISBLANK($A137),FALSE,IF(COUNTIF(Classes!I$2:I$120,"*" &amp; $A137 &amp; "*")&gt;1,TRUE,FALSE))</f>
        <v>1</v>
      </c>
      <c r="L137" s="8" t="str">
        <f>IF((LEN(A137) &gt; 0),CONCATENATE(Counselors!A137,",",Counselors!B137,",",Counselors!C137,",",B137,",",C137,",",D137,",",E137,",",F137),"")</f>
        <v/>
      </c>
    </row>
    <row r="138" spans="1:12" ht="25">
      <c r="A138" s="7" t="str">
        <f>Counselors!M138</f>
        <v/>
      </c>
      <c r="B138" s="1" t="str">
        <f>IF((LEN($A138) &gt; 0),IF(ISERROR(VLOOKUP("*" &amp; $A138 &amp; "*",Classes!E$2:$J$120,6,FALSE)),"OFF",VLOOKUP("*" &amp; $A138 &amp; "*",Classes!E$2:$J$120,6,FALSE)),"")</f>
        <v/>
      </c>
      <c r="C138" s="1" t="str">
        <f>IF((LEN($A138) &gt; 0),IF(ISERROR(VLOOKUP("*" &amp; $A138 &amp; "*",Classes!F$2:$J$120,5,FALSE)),"OFF",VLOOKUP("*" &amp; $A138 &amp; "*",Classes!F$2:$J$120,5,FALSE)),"")</f>
        <v/>
      </c>
      <c r="D138" s="1" t="str">
        <f>IF((LEN($A138) &gt; 0),IF(ISERROR(VLOOKUP("*" &amp; $A138 &amp; "*",Classes!G$2:$J$120,4,FALSE)),"OFF",VLOOKUP("*" &amp; $A138 &amp; "*",Classes!G$2:$J$120,4,FALSE)),"")</f>
        <v/>
      </c>
      <c r="E138" s="1" t="str">
        <f>IF((LEN($A138) &gt; 0),IF(ISERROR(VLOOKUP("*" &amp; $A138 &amp; "*",Classes!H$2:$J$120,3,FALSE)),"OFF",VLOOKUP("*" &amp; $A138 &amp; "*",Classes!H$2:$J$120,3,FALSE)),"")</f>
        <v/>
      </c>
      <c r="F138" s="1" t="str">
        <f>IF((LEN($A138) &gt; 0),IF(ISERROR(VLOOKUP("*" &amp; $A138 &amp; "*",Classes!I$2:$J$120,2,FALSE)),"OFF",VLOOKUP("*" &amp; $A138 &amp; "*",Classes!I$2:$J$120,2,FALSE)),"")</f>
        <v/>
      </c>
      <c r="G138" s="1" t="b">
        <f>IF(ISBLANK($A138),FALSE,IF(COUNTIF(Classes!E$2:E$120,"*" &amp; $A138 &amp; "*")&gt;1,TRUE,FALSE))</f>
        <v>1</v>
      </c>
      <c r="H138" s="1" t="b">
        <f>IF(ISBLANK($A138),FALSE,IF(COUNTIF(Classes!F$2:F$120,"*" &amp; $A138 &amp; "*")&gt;1,TRUE,FALSE))</f>
        <v>1</v>
      </c>
      <c r="I138" s="1" t="b">
        <f>IF(ISBLANK($A138),FALSE,IF(COUNTIF(Classes!G$2:G$120,"*" &amp; $A138 &amp; "*")&gt;1,TRUE,FALSE))</f>
        <v>1</v>
      </c>
      <c r="J138" s="1" t="b">
        <f>IF(ISBLANK($A138),FALSE,IF(COUNTIF(Classes!H$2:H$120,"*" &amp; $A138 &amp; "*")&gt;1,TRUE,FALSE))</f>
        <v>1</v>
      </c>
      <c r="K138" s="1" t="b">
        <f>IF(ISBLANK($A138),FALSE,IF(COUNTIF(Classes!I$2:I$120,"*" &amp; $A138 &amp; "*")&gt;1,TRUE,FALSE))</f>
        <v>1</v>
      </c>
      <c r="L138" s="8" t="str">
        <f>IF((LEN(A138) &gt; 0),CONCATENATE(Counselors!A138,",",Counselors!B138,",",Counselors!C138,",",B138,",",C138,",",D138,",",E138,",",F138),"")</f>
        <v/>
      </c>
    </row>
    <row r="139" spans="1:12" ht="25">
      <c r="A139" s="7" t="str">
        <f>Counselors!M139</f>
        <v/>
      </c>
      <c r="B139" s="1" t="str">
        <f>IF((LEN($A139) &gt; 0),IF(ISERROR(VLOOKUP("*" &amp; $A139 &amp; "*",Classes!E$2:$J$120,6,FALSE)),"OFF",VLOOKUP("*" &amp; $A139 &amp; "*",Classes!E$2:$J$120,6,FALSE)),"")</f>
        <v/>
      </c>
      <c r="C139" s="1" t="str">
        <f>IF((LEN($A139) &gt; 0),IF(ISERROR(VLOOKUP("*" &amp; $A139 &amp; "*",Classes!F$2:$J$120,5,FALSE)),"OFF",VLOOKUP("*" &amp; $A139 &amp; "*",Classes!F$2:$J$120,5,FALSE)),"")</f>
        <v/>
      </c>
      <c r="D139" s="1" t="str">
        <f>IF((LEN($A139) &gt; 0),IF(ISERROR(VLOOKUP("*" &amp; $A139 &amp; "*",Classes!G$2:$J$120,4,FALSE)),"OFF",VLOOKUP("*" &amp; $A139 &amp; "*",Classes!G$2:$J$120,4,FALSE)),"")</f>
        <v/>
      </c>
      <c r="E139" s="1" t="str">
        <f>IF((LEN($A139) &gt; 0),IF(ISERROR(VLOOKUP("*" &amp; $A139 &amp; "*",Classes!H$2:$J$120,3,FALSE)),"OFF",VLOOKUP("*" &amp; $A139 &amp; "*",Classes!H$2:$J$120,3,FALSE)),"")</f>
        <v/>
      </c>
      <c r="F139" s="1" t="str">
        <f>IF((LEN($A139) &gt; 0),IF(ISERROR(VLOOKUP("*" &amp; $A139 &amp; "*",Classes!I$2:$J$120,2,FALSE)),"OFF",VLOOKUP("*" &amp; $A139 &amp; "*",Classes!I$2:$J$120,2,FALSE)),"")</f>
        <v/>
      </c>
      <c r="G139" s="1" t="b">
        <f>IF(ISBLANK($A139),FALSE,IF(COUNTIF(Classes!E$2:E$120,"*" &amp; $A139 &amp; "*")&gt;1,TRUE,FALSE))</f>
        <v>1</v>
      </c>
      <c r="H139" s="1" t="b">
        <f>IF(ISBLANK($A139),FALSE,IF(COUNTIF(Classes!F$2:F$120,"*" &amp; $A139 &amp; "*")&gt;1,TRUE,FALSE))</f>
        <v>1</v>
      </c>
      <c r="I139" s="1" t="b">
        <f>IF(ISBLANK($A139),FALSE,IF(COUNTIF(Classes!G$2:G$120,"*" &amp; $A139 &amp; "*")&gt;1,TRUE,FALSE))</f>
        <v>1</v>
      </c>
      <c r="J139" s="1" t="b">
        <f>IF(ISBLANK($A139),FALSE,IF(COUNTIF(Classes!H$2:H$120,"*" &amp; $A139 &amp; "*")&gt;1,TRUE,FALSE))</f>
        <v>1</v>
      </c>
      <c r="K139" s="1" t="b">
        <f>IF(ISBLANK($A139),FALSE,IF(COUNTIF(Classes!I$2:I$120,"*" &amp; $A139 &amp; "*")&gt;1,TRUE,FALSE))</f>
        <v>1</v>
      </c>
      <c r="L139" s="8" t="str">
        <f>IF((LEN(A139) &gt; 0),CONCATENATE(Counselors!A139,",",Counselors!B139,",",Counselors!C139,",",B139,",",C139,",",D139,",",E139,",",F139),"")</f>
        <v/>
      </c>
    </row>
    <row r="140" spans="1:12" ht="25" customHeight="1">
      <c r="A140" s="7" t="str">
        <f>Counselors!M140</f>
        <v/>
      </c>
      <c r="B140" s="1" t="str">
        <f>IF((LEN($A140) &gt; 0),IF(ISERROR(VLOOKUP("*" &amp; $A140 &amp; "*",Classes!E$2:$J$120,6,FALSE)),"OFF",VLOOKUP("*" &amp; $A140 &amp; "*",Classes!E$2:$J$120,6,FALSE)),"")</f>
        <v/>
      </c>
      <c r="C140" s="1" t="str">
        <f>IF((LEN($A140) &gt; 0),IF(ISERROR(VLOOKUP("*" &amp; $A140 &amp; "*",Classes!F$2:$J$120,5,FALSE)),"OFF",VLOOKUP("*" &amp; $A140 &amp; "*",Classes!F$2:$J$120,5,FALSE)),"")</f>
        <v/>
      </c>
      <c r="D140" s="1" t="str">
        <f>IF((LEN($A140) &gt; 0),IF(ISERROR(VLOOKUP("*" &amp; $A140 &amp; "*",Classes!G$2:$J$120,4,FALSE)),"OFF",VLOOKUP("*" &amp; $A140 &amp; "*",Classes!G$2:$J$120,4,FALSE)),"")</f>
        <v/>
      </c>
      <c r="E140" s="1" t="str">
        <f>IF((LEN($A140) &gt; 0),IF(ISERROR(VLOOKUP("*" &amp; $A140 &amp; "*",Classes!H$2:$J$120,3,FALSE)),"OFF",VLOOKUP("*" &amp; $A140 &amp; "*",Classes!H$2:$J$120,3,FALSE)),"")</f>
        <v/>
      </c>
      <c r="F140" s="1" t="str">
        <f>IF((LEN($A140) &gt; 0),IF(ISERROR(VLOOKUP("*" &amp; $A140 &amp; "*",Classes!I$2:$J$120,2,FALSE)),"OFF",VLOOKUP("*" &amp; $A140 &amp; "*",Classes!I$2:$J$120,2,FALSE)),"")</f>
        <v/>
      </c>
      <c r="G140" s="1" t="b">
        <f>IF(ISBLANK($A140),FALSE,IF(COUNTIF(Classes!E$2:E$120,"*" &amp; $A140 &amp; "*")&gt;1,TRUE,FALSE))</f>
        <v>1</v>
      </c>
      <c r="H140" s="1" t="b">
        <f>IF(ISBLANK($A140),FALSE,IF(COUNTIF(Classes!F$2:F$120,"*" &amp; $A140 &amp; "*")&gt;1,TRUE,FALSE))</f>
        <v>1</v>
      </c>
      <c r="I140" s="1" t="b">
        <f>IF(ISBLANK($A140),FALSE,IF(COUNTIF(Classes!G$2:G$120,"*" &amp; $A140 &amp; "*")&gt;1,TRUE,FALSE))</f>
        <v>1</v>
      </c>
      <c r="J140" s="1" t="b">
        <f>IF(ISBLANK($A140),FALSE,IF(COUNTIF(Classes!H$2:H$120,"*" &amp; $A140 &amp; "*")&gt;1,TRUE,FALSE))</f>
        <v>1</v>
      </c>
      <c r="K140" s="1" t="b">
        <f>IF(ISBLANK($A140),FALSE,IF(COUNTIF(Classes!I$2:I$120,"*" &amp; $A140 &amp; "*")&gt;1,TRUE,FALSE))</f>
        <v>1</v>
      </c>
      <c r="L140" s="8" t="str">
        <f>IF((LEN(A140) &gt; 0),CONCATENATE(Counselors!A140,",",Counselors!B140,",",Counselors!C140,",",B140,",",C140,",",D140,",",E140,",",F140),"")</f>
        <v/>
      </c>
    </row>
    <row r="141" spans="1:12" ht="25">
      <c r="A141" s="7" t="str">
        <f>Counselors!M141</f>
        <v/>
      </c>
      <c r="B141" s="1" t="str">
        <f>IF((LEN($A141) &gt; 0),IF(ISERROR(VLOOKUP("*" &amp; $A141 &amp; "*",Classes!E$2:$J$120,6,FALSE)),"OFF",VLOOKUP("*" &amp; $A141 &amp; "*",Classes!E$2:$J$120,6,FALSE)),"")</f>
        <v/>
      </c>
      <c r="C141" s="1" t="str">
        <f>IF((LEN($A141) &gt; 0),IF(ISERROR(VLOOKUP("*" &amp; $A141 &amp; "*",Classes!F$2:$J$120,5,FALSE)),"OFF",VLOOKUP("*" &amp; $A141 &amp; "*",Classes!F$2:$J$120,5,FALSE)),"")</f>
        <v/>
      </c>
      <c r="D141" s="1" t="str">
        <f>IF((LEN($A141) &gt; 0),IF(ISERROR(VLOOKUP("*" &amp; $A141 &amp; "*",Classes!G$2:$J$120,4,FALSE)),"OFF",VLOOKUP("*" &amp; $A141 &amp; "*",Classes!G$2:$J$120,4,FALSE)),"")</f>
        <v/>
      </c>
      <c r="E141" s="1" t="str">
        <f>IF((LEN($A141) &gt; 0),IF(ISERROR(VLOOKUP("*" &amp; $A141 &amp; "*",Classes!H$2:$J$120,3,FALSE)),"OFF",VLOOKUP("*" &amp; $A141 &amp; "*",Classes!H$2:$J$120,3,FALSE)),"")</f>
        <v/>
      </c>
      <c r="F141" s="1" t="str">
        <f>IF((LEN($A141) &gt; 0),IF(ISERROR(VLOOKUP("*" &amp; $A141 &amp; "*",Classes!I$2:$J$120,2,FALSE)),"OFF",VLOOKUP("*" &amp; $A141 &amp; "*",Classes!I$2:$J$120,2,FALSE)),"")</f>
        <v/>
      </c>
      <c r="G141" s="1" t="b">
        <f>IF(ISBLANK($A141),FALSE,IF(COUNTIF(Classes!E$2:E$120,"*" &amp; $A141 &amp; "*")&gt;1,TRUE,FALSE))</f>
        <v>1</v>
      </c>
      <c r="H141" s="1" t="b">
        <f>IF(ISBLANK($A141),FALSE,IF(COUNTIF(Classes!F$2:F$120,"*" &amp; $A141 &amp; "*")&gt;1,TRUE,FALSE))</f>
        <v>1</v>
      </c>
      <c r="I141" s="1" t="b">
        <f>IF(ISBLANK($A141),FALSE,IF(COUNTIF(Classes!G$2:G$120,"*" &amp; $A141 &amp; "*")&gt;1,TRUE,FALSE))</f>
        <v>1</v>
      </c>
      <c r="J141" s="1" t="b">
        <f>IF(ISBLANK($A141),FALSE,IF(COUNTIF(Classes!H$2:H$120,"*" &amp; $A141 &amp; "*")&gt;1,TRUE,FALSE))</f>
        <v>1</v>
      </c>
      <c r="K141" s="1" t="b">
        <f>IF(ISBLANK($A141),FALSE,IF(COUNTIF(Classes!I$2:I$120,"*" &amp; $A141 &amp; "*")&gt;1,TRUE,FALSE))</f>
        <v>1</v>
      </c>
      <c r="L141" s="8" t="str">
        <f>IF((LEN(A141) &gt; 0),CONCATENATE(Counselors!A141,",",Counselors!B141,",",Counselors!C141,",",B141,",",C141,",",D141,",",E141,",",F141),"")</f>
        <v/>
      </c>
    </row>
    <row r="142" spans="1:12" ht="25">
      <c r="A142" s="7" t="str">
        <f>Counselors!M142</f>
        <v/>
      </c>
      <c r="B142" s="1" t="str">
        <f>IF((LEN($A142) &gt; 0),IF(ISERROR(VLOOKUP("*" &amp; $A142 &amp; "*",Classes!E$2:$J$120,6,FALSE)),"OFF",VLOOKUP("*" &amp; $A142 &amp; "*",Classes!E$2:$J$120,6,FALSE)),"")</f>
        <v/>
      </c>
      <c r="C142" s="1" t="str">
        <f>IF((LEN($A142) &gt; 0),IF(ISERROR(VLOOKUP("*" &amp; $A142 &amp; "*",Classes!F$2:$J$120,5,FALSE)),"OFF",VLOOKUP("*" &amp; $A142 &amp; "*",Classes!F$2:$J$120,5,FALSE)),"")</f>
        <v/>
      </c>
      <c r="D142" s="1" t="str">
        <f>IF((LEN($A142) &gt; 0),IF(ISERROR(VLOOKUP("*" &amp; $A142 &amp; "*",Classes!G$2:$J$120,4,FALSE)),"OFF",VLOOKUP("*" &amp; $A142 &amp; "*",Classes!G$2:$J$120,4,FALSE)),"")</f>
        <v/>
      </c>
      <c r="E142" s="1" t="str">
        <f>IF((LEN($A142) &gt; 0),IF(ISERROR(VLOOKUP("*" &amp; $A142 &amp; "*",Classes!H$2:$J$120,3,FALSE)),"OFF",VLOOKUP("*" &amp; $A142 &amp; "*",Classes!H$2:$J$120,3,FALSE)),"")</f>
        <v/>
      </c>
      <c r="F142" s="1" t="str">
        <f>IF((LEN($A142) &gt; 0),IF(ISERROR(VLOOKUP("*" &amp; $A142 &amp; "*",Classes!I$2:$J$120,2,FALSE)),"OFF",VLOOKUP("*" &amp; $A142 &amp; "*",Classes!I$2:$J$120,2,FALSE)),"")</f>
        <v/>
      </c>
      <c r="G142" s="1" t="b">
        <f>IF(ISBLANK($A142),FALSE,IF(COUNTIF(Classes!E$2:E$120,"*" &amp; $A142 &amp; "*")&gt;1,TRUE,FALSE))</f>
        <v>1</v>
      </c>
      <c r="H142" s="1" t="b">
        <f>IF(ISBLANK($A142),FALSE,IF(COUNTIF(Classes!F$2:F$120,"*" &amp; $A142 &amp; "*")&gt;1,TRUE,FALSE))</f>
        <v>1</v>
      </c>
      <c r="I142" s="1" t="b">
        <f>IF(ISBLANK($A142),FALSE,IF(COUNTIF(Classes!G$2:G$120,"*" &amp; $A142 &amp; "*")&gt;1,TRUE,FALSE))</f>
        <v>1</v>
      </c>
      <c r="J142" s="1" t="b">
        <f>IF(ISBLANK($A142),FALSE,IF(COUNTIF(Classes!H$2:H$120,"*" &amp; $A142 &amp; "*")&gt;1,TRUE,FALSE))</f>
        <v>1</v>
      </c>
      <c r="K142" s="1" t="b">
        <f>IF(ISBLANK($A142),FALSE,IF(COUNTIF(Classes!I$2:I$120,"*" &amp; $A142 &amp; "*")&gt;1,TRUE,FALSE))</f>
        <v>1</v>
      </c>
      <c r="L142" s="8" t="str">
        <f>IF((LEN(A142) &gt; 0),CONCATENATE(Counselors!A142,",",Counselors!B142,",",Counselors!C142,",",B142,",",C142,",",D142,",",E142,",",F142),"")</f>
        <v/>
      </c>
    </row>
    <row r="143" spans="1:12" ht="25">
      <c r="A143" s="7" t="str">
        <f>Counselors!M143</f>
        <v/>
      </c>
      <c r="B143" s="1" t="str">
        <f>IF((LEN($A143) &gt; 0),IF(ISERROR(VLOOKUP("*" &amp; $A143 &amp; "*",Classes!E$2:$J$120,6,FALSE)),"OFF",VLOOKUP("*" &amp; $A143 &amp; "*",Classes!E$2:$J$120,6,FALSE)),"")</f>
        <v/>
      </c>
      <c r="C143" s="1" t="str">
        <f>IF((LEN($A143) &gt; 0),IF(ISERROR(VLOOKUP("*" &amp; $A143 &amp; "*",Classes!F$2:$J$120,5,FALSE)),"OFF",VLOOKUP("*" &amp; $A143 &amp; "*",Classes!F$2:$J$120,5,FALSE)),"")</f>
        <v/>
      </c>
      <c r="D143" s="1" t="str">
        <f>IF((LEN($A143) &gt; 0),IF(ISERROR(VLOOKUP("*" &amp; $A143 &amp; "*",Classes!G$2:$J$120,4,FALSE)),"OFF",VLOOKUP("*" &amp; $A143 &amp; "*",Classes!G$2:$J$120,4,FALSE)),"")</f>
        <v/>
      </c>
      <c r="E143" s="1" t="str">
        <f>IF((LEN($A143) &gt; 0),IF(ISERROR(VLOOKUP("*" &amp; $A143 &amp; "*",Classes!H$2:$J$120,3,FALSE)),"OFF",VLOOKUP("*" &amp; $A143 &amp; "*",Classes!H$2:$J$120,3,FALSE)),"")</f>
        <v/>
      </c>
      <c r="F143" s="1" t="str">
        <f>IF((LEN($A143) &gt; 0),IF(ISERROR(VLOOKUP("*" &amp; $A143 &amp; "*",Classes!I$2:$J$120,2,FALSE)),"OFF",VLOOKUP("*" &amp; $A143 &amp; "*",Classes!I$2:$J$120,2,FALSE)),"")</f>
        <v/>
      </c>
      <c r="G143" s="1" t="b">
        <f>IF(ISBLANK($A143),FALSE,IF(COUNTIF(Classes!E$2:E$120,"*" &amp; $A143 &amp; "*")&gt;1,TRUE,FALSE))</f>
        <v>1</v>
      </c>
      <c r="H143" s="1" t="b">
        <f>IF(ISBLANK($A143),FALSE,IF(COUNTIF(Classes!F$2:F$120,"*" &amp; $A143 &amp; "*")&gt;1,TRUE,FALSE))</f>
        <v>1</v>
      </c>
      <c r="I143" s="1" t="b">
        <f>IF(ISBLANK($A143),FALSE,IF(COUNTIF(Classes!G$2:G$120,"*" &amp; $A143 &amp; "*")&gt;1,TRUE,FALSE))</f>
        <v>1</v>
      </c>
      <c r="J143" s="1" t="b">
        <f>IF(ISBLANK($A143),FALSE,IF(COUNTIF(Classes!H$2:H$120,"*" &amp; $A143 &amp; "*")&gt;1,TRUE,FALSE))</f>
        <v>1</v>
      </c>
      <c r="K143" s="1" t="b">
        <f>IF(ISBLANK($A143),FALSE,IF(COUNTIF(Classes!I$2:I$120,"*" &amp; $A143 &amp; "*")&gt;1,TRUE,FALSE))</f>
        <v>1</v>
      </c>
      <c r="L143" s="8" t="str">
        <f>IF((LEN(A143) &gt; 0),CONCATENATE(Counselors!A143,",",Counselors!B143,",",Counselors!C143,",",B143,",",C143,",",D143,",",E143,",",F143),"")</f>
        <v/>
      </c>
    </row>
    <row r="144" spans="1:12" ht="25">
      <c r="A144" s="7" t="str">
        <f>Counselors!M144</f>
        <v/>
      </c>
      <c r="B144" s="1" t="str">
        <f>IF((LEN($A144) &gt; 0),IF(ISERROR(VLOOKUP("*" &amp; $A144 &amp; "*",Classes!E$2:$J$120,6,FALSE)),"OFF",VLOOKUP("*" &amp; $A144 &amp; "*",Classes!E$2:$J$120,6,FALSE)),"")</f>
        <v/>
      </c>
      <c r="C144" s="1" t="str">
        <f>IF((LEN($A144) &gt; 0),IF(ISERROR(VLOOKUP("*" &amp; $A144 &amp; "*",Classes!F$2:$J$120,5,FALSE)),"OFF",VLOOKUP("*" &amp; $A144 &amp; "*",Classes!F$2:$J$120,5,FALSE)),"")</f>
        <v/>
      </c>
      <c r="D144" s="1" t="str">
        <f>IF((LEN($A144) &gt; 0),IF(ISERROR(VLOOKUP("*" &amp; $A144 &amp; "*",Classes!G$2:$J$120,4,FALSE)),"OFF",VLOOKUP("*" &amp; $A144 &amp; "*",Classes!G$2:$J$120,4,FALSE)),"")</f>
        <v/>
      </c>
      <c r="E144" s="1" t="str">
        <f>IF((LEN($A144) &gt; 0),IF(ISERROR(VLOOKUP("*" &amp; $A144 &amp; "*",Classes!H$2:$J$120,3,FALSE)),"OFF",VLOOKUP("*" &amp; $A144 &amp; "*",Classes!H$2:$J$120,3,FALSE)),"")</f>
        <v/>
      </c>
      <c r="F144" s="1" t="str">
        <f>IF((LEN($A144) &gt; 0),IF(ISERROR(VLOOKUP("*" &amp; $A144 &amp; "*",Classes!I$2:$J$120,2,FALSE)),"OFF",VLOOKUP("*" &amp; $A144 &amp; "*",Classes!I$2:$J$120,2,FALSE)),"")</f>
        <v/>
      </c>
      <c r="G144" s="1" t="b">
        <f>IF(ISBLANK($A144),FALSE,IF(COUNTIF(Classes!E$2:E$120,"*" &amp; $A144 &amp; "*")&gt;1,TRUE,FALSE))</f>
        <v>1</v>
      </c>
      <c r="H144" s="1" t="b">
        <f>IF(ISBLANK($A144),FALSE,IF(COUNTIF(Classes!F$2:F$120,"*" &amp; $A144 &amp; "*")&gt;1,TRUE,FALSE))</f>
        <v>1</v>
      </c>
      <c r="I144" s="1" t="b">
        <f>IF(ISBLANK($A144),FALSE,IF(COUNTIF(Classes!G$2:G$120,"*" &amp; $A144 &amp; "*")&gt;1,TRUE,FALSE))</f>
        <v>1</v>
      </c>
      <c r="J144" s="1" t="b">
        <f>IF(ISBLANK($A144),FALSE,IF(COUNTIF(Classes!H$2:H$120,"*" &amp; $A144 &amp; "*")&gt;1,TRUE,FALSE))</f>
        <v>1</v>
      </c>
      <c r="K144" s="1" t="b">
        <f>IF(ISBLANK($A144),FALSE,IF(COUNTIF(Classes!I$2:I$120,"*" &amp; $A144 &amp; "*")&gt;1,TRUE,FALSE))</f>
        <v>1</v>
      </c>
      <c r="L144" s="8" t="str">
        <f>IF((LEN(A144) &gt; 0),CONCATENATE(Counselors!A144,",",Counselors!B144,",",Counselors!C144,",",B144,",",C144,",",D144,",",E144,",",F144),"")</f>
        <v/>
      </c>
    </row>
    <row r="145" spans="1:12" ht="25" customHeight="1">
      <c r="A145" s="7" t="str">
        <f>Counselors!M145</f>
        <v/>
      </c>
      <c r="B145" s="1" t="str">
        <f>IF((LEN($A145) &gt; 0),IF(ISERROR(VLOOKUP("*" &amp; $A145 &amp; "*",Classes!E$2:$J$120,6,FALSE)),"OFF",VLOOKUP("*" &amp; $A145 &amp; "*",Classes!E$2:$J$120,6,FALSE)),"")</f>
        <v/>
      </c>
      <c r="C145" s="1" t="str">
        <f>IF((LEN($A145) &gt; 0),IF(ISERROR(VLOOKUP("*" &amp; $A145 &amp; "*",Classes!F$2:$J$120,5,FALSE)),"OFF",VLOOKUP("*" &amp; $A145 &amp; "*",Classes!F$2:$J$120,5,FALSE)),"")</f>
        <v/>
      </c>
      <c r="D145" s="1" t="str">
        <f>IF((LEN($A145) &gt; 0),IF(ISERROR(VLOOKUP("*" &amp; $A145 &amp; "*",Classes!G$2:$J$120,4,FALSE)),"OFF",VLOOKUP("*" &amp; $A145 &amp; "*",Classes!G$2:$J$120,4,FALSE)),"")</f>
        <v/>
      </c>
      <c r="E145" s="1" t="str">
        <f>IF((LEN($A145) &gt; 0),IF(ISERROR(VLOOKUP("*" &amp; $A145 &amp; "*",Classes!H$2:$J$120,3,FALSE)),"OFF",VLOOKUP("*" &amp; $A145 &amp; "*",Classes!H$2:$J$120,3,FALSE)),"")</f>
        <v/>
      </c>
      <c r="F145" s="1" t="str">
        <f>IF((LEN($A145) &gt; 0),IF(ISERROR(VLOOKUP("*" &amp; $A145 &amp; "*",Classes!I$2:$J$120,2,FALSE)),"OFF",VLOOKUP("*" &amp; $A145 &amp; "*",Classes!I$2:$J$120,2,FALSE)),"")</f>
        <v/>
      </c>
      <c r="G145" s="1" t="b">
        <f>IF(ISBLANK($A145),FALSE,IF(COUNTIF(Classes!E$2:E$120,"*" &amp; $A145 &amp; "*")&gt;1,TRUE,FALSE))</f>
        <v>1</v>
      </c>
      <c r="H145" s="1" t="b">
        <f>IF(ISBLANK($A145),FALSE,IF(COUNTIF(Classes!F$2:F$120,"*" &amp; $A145 &amp; "*")&gt;1,TRUE,FALSE))</f>
        <v>1</v>
      </c>
      <c r="I145" s="1" t="b">
        <f>IF(ISBLANK($A145),FALSE,IF(COUNTIF(Classes!G$2:G$120,"*" &amp; $A145 &amp; "*")&gt;1,TRUE,FALSE))</f>
        <v>1</v>
      </c>
      <c r="J145" s="1" t="b">
        <f>IF(ISBLANK($A145),FALSE,IF(COUNTIF(Classes!H$2:H$120,"*" &amp; $A145 &amp; "*")&gt;1,TRUE,FALSE))</f>
        <v>1</v>
      </c>
      <c r="K145" s="1" t="b">
        <f>IF(ISBLANK($A145),FALSE,IF(COUNTIF(Classes!I$2:I$120,"*" &amp; $A145 &amp; "*")&gt;1,TRUE,FALSE))</f>
        <v>1</v>
      </c>
      <c r="L145" s="8" t="str">
        <f>IF((LEN(A145) &gt; 0),CONCATENATE(Counselors!A145,",",Counselors!B145,",",Counselors!C145,",",B145,",",C145,",",D145,",",E145,",",F145),"")</f>
        <v/>
      </c>
    </row>
    <row r="146" spans="1:12" ht="25" customHeight="1">
      <c r="A146" s="7" t="str">
        <f>Counselors!M146</f>
        <v/>
      </c>
      <c r="B146" s="1" t="str">
        <f>IF((LEN($A146) &gt; 0),IF(ISERROR(VLOOKUP("*" &amp; $A146 &amp; "*",Classes!E$2:$J$120,6,FALSE)),"OFF",VLOOKUP("*" &amp; $A146 &amp; "*",Classes!E$2:$J$120,6,FALSE)),"")</f>
        <v/>
      </c>
      <c r="C146" s="1" t="str">
        <f>IF((LEN($A146) &gt; 0),IF(ISERROR(VLOOKUP("*" &amp; $A146 &amp; "*",Classes!F$2:$J$120,5,FALSE)),"OFF",VLOOKUP("*" &amp; $A146 &amp; "*",Classes!F$2:$J$120,5,FALSE)),"")</f>
        <v/>
      </c>
      <c r="D146" s="1" t="str">
        <f>IF((LEN($A146) &gt; 0),IF(ISERROR(VLOOKUP("*" &amp; $A146 &amp; "*",Classes!G$2:$J$120,4,FALSE)),"OFF",VLOOKUP("*" &amp; $A146 &amp; "*",Classes!G$2:$J$120,4,FALSE)),"")</f>
        <v/>
      </c>
      <c r="E146" s="1" t="str">
        <f>IF((LEN($A146) &gt; 0),IF(ISERROR(VLOOKUP("*" &amp; $A146 &amp; "*",Classes!H$2:$J$120,3,FALSE)),"OFF",VLOOKUP("*" &amp; $A146 &amp; "*",Classes!H$2:$J$120,3,FALSE)),"")</f>
        <v/>
      </c>
      <c r="F146" s="1" t="str">
        <f>IF((LEN($A146) &gt; 0),IF(ISERROR(VLOOKUP("*" &amp; $A146 &amp; "*",Classes!I$2:$J$120,2,FALSE)),"OFF",VLOOKUP("*" &amp; $A146 &amp; "*",Classes!I$2:$J$120,2,FALSE)),"")</f>
        <v/>
      </c>
      <c r="G146" s="1" t="b">
        <f>IF(ISBLANK($A146),FALSE,IF(COUNTIF(Classes!E$2:E$120,"*" &amp; $A146 &amp; "*")&gt;1,TRUE,FALSE))</f>
        <v>1</v>
      </c>
      <c r="H146" s="1" t="b">
        <f>IF(ISBLANK($A146),FALSE,IF(COUNTIF(Classes!F$2:F$120,"*" &amp; $A146 &amp; "*")&gt;1,TRUE,FALSE))</f>
        <v>1</v>
      </c>
      <c r="I146" s="1" t="b">
        <f>IF(ISBLANK($A146),FALSE,IF(COUNTIF(Classes!G$2:G$120,"*" &amp; $A146 &amp; "*")&gt;1,TRUE,FALSE))</f>
        <v>1</v>
      </c>
      <c r="J146" s="1" t="b">
        <f>IF(ISBLANK($A146),FALSE,IF(COUNTIF(Classes!H$2:H$120,"*" &amp; $A146 &amp; "*")&gt;1,TRUE,FALSE))</f>
        <v>1</v>
      </c>
      <c r="K146" s="1" t="b">
        <f>IF(ISBLANK($A146),FALSE,IF(COUNTIF(Classes!I$2:I$120,"*" &amp; $A146 &amp; "*")&gt;1,TRUE,FALSE))</f>
        <v>1</v>
      </c>
      <c r="L146" s="8" t="str">
        <f>IF((LEN(A146) &gt; 0),CONCATENATE(Counselors!A146,",",Counselors!B146,",",Counselors!C146,",",B146,",",C146,",",D146,",",E146,",",F146),"")</f>
        <v/>
      </c>
    </row>
    <row r="147" spans="1:12" ht="25" customHeight="1">
      <c r="A147" s="7" t="str">
        <f>Counselors!M147</f>
        <v/>
      </c>
      <c r="B147" s="1" t="str">
        <f>IF((LEN($A147) &gt; 0),IF(ISERROR(VLOOKUP("*" &amp; $A147 &amp; "*",Classes!E$2:$J$120,6,FALSE)),"OFF",VLOOKUP("*" &amp; $A147 &amp; "*",Classes!E$2:$J$120,6,FALSE)),"")</f>
        <v/>
      </c>
      <c r="C147" s="1" t="str">
        <f>IF((LEN($A147) &gt; 0),IF(ISERROR(VLOOKUP("*" &amp; $A147 &amp; "*",Classes!F$2:$J$120,5,FALSE)),"OFF",VLOOKUP("*" &amp; $A147 &amp; "*",Classes!F$2:$J$120,5,FALSE)),"")</f>
        <v/>
      </c>
      <c r="D147" s="1" t="str">
        <f>IF((LEN($A147) &gt; 0),IF(ISERROR(VLOOKUP("*" &amp; $A147 &amp; "*",Classes!G$2:$J$120,4,FALSE)),"OFF",VLOOKUP("*" &amp; $A147 &amp; "*",Classes!G$2:$J$120,4,FALSE)),"")</f>
        <v/>
      </c>
      <c r="E147" s="1" t="str">
        <f>IF((LEN($A147) &gt; 0),IF(ISERROR(VLOOKUP("*" &amp; $A147 &amp; "*",Classes!H$2:$J$120,3,FALSE)),"OFF",VLOOKUP("*" &amp; $A147 &amp; "*",Classes!H$2:$J$120,3,FALSE)),"")</f>
        <v/>
      </c>
      <c r="F147" s="1" t="str">
        <f>IF((LEN($A147) &gt; 0),IF(ISERROR(VLOOKUP("*" &amp; $A147 &amp; "*",Classes!I$2:$J$120,2,FALSE)),"OFF",VLOOKUP("*" &amp; $A147 &amp; "*",Classes!I$2:$J$120,2,FALSE)),"")</f>
        <v/>
      </c>
      <c r="G147" s="1" t="b">
        <f>IF(ISBLANK($A147),FALSE,IF(COUNTIF(Classes!E$2:E$120,"*" &amp; $A147 &amp; "*")&gt;1,TRUE,FALSE))</f>
        <v>1</v>
      </c>
      <c r="H147" s="1" t="b">
        <f>IF(ISBLANK($A147),FALSE,IF(COUNTIF(Classes!F$2:F$120,"*" &amp; $A147 &amp; "*")&gt;1,TRUE,FALSE))</f>
        <v>1</v>
      </c>
      <c r="I147" s="1" t="b">
        <f>IF(ISBLANK($A147),FALSE,IF(COUNTIF(Classes!G$2:G$120,"*" &amp; $A147 &amp; "*")&gt;1,TRUE,FALSE))</f>
        <v>1</v>
      </c>
      <c r="J147" s="1" t="b">
        <f>IF(ISBLANK($A147),FALSE,IF(COUNTIF(Classes!H$2:H$120,"*" &amp; $A147 &amp; "*")&gt;1,TRUE,FALSE))</f>
        <v>1</v>
      </c>
      <c r="K147" s="1" t="b">
        <f>IF(ISBLANK($A147),FALSE,IF(COUNTIF(Classes!I$2:I$120,"*" &amp; $A147 &amp; "*")&gt;1,TRUE,FALSE))</f>
        <v>1</v>
      </c>
      <c r="L147" s="8" t="str">
        <f>IF((LEN(A147) &gt; 0),CONCATENATE(Counselors!A147,",",Counselors!B147,",",Counselors!C147,",",B147,",",C147,",",D147,",",E147,",",F147),"")</f>
        <v/>
      </c>
    </row>
    <row r="148" spans="1:12" ht="25" customHeight="1">
      <c r="A148" s="7" t="str">
        <f>Counselors!M148</f>
        <v/>
      </c>
      <c r="B148" s="1" t="str">
        <f>IF((LEN($A148) &gt; 0),IF(ISERROR(VLOOKUP("*" &amp; $A148 &amp; "*",Classes!E$2:$J$120,6,FALSE)),"OFF",VLOOKUP("*" &amp; $A148 &amp; "*",Classes!E$2:$J$120,6,FALSE)),"")</f>
        <v/>
      </c>
      <c r="C148" s="1" t="str">
        <f>IF((LEN($A148) &gt; 0),IF(ISERROR(VLOOKUP("*" &amp; $A148 &amp; "*",Classes!F$2:$J$120,5,FALSE)),"OFF",VLOOKUP("*" &amp; $A148 &amp; "*",Classes!F$2:$J$120,5,FALSE)),"")</f>
        <v/>
      </c>
      <c r="D148" s="1" t="str">
        <f>IF((LEN($A148) &gt; 0),IF(ISERROR(VLOOKUP("*" &amp; $A148 &amp; "*",Classes!G$2:$J$120,4,FALSE)),"OFF",VLOOKUP("*" &amp; $A148 &amp; "*",Classes!G$2:$J$120,4,FALSE)),"")</f>
        <v/>
      </c>
      <c r="E148" s="1" t="str">
        <f>IF((LEN($A148) &gt; 0),IF(ISERROR(VLOOKUP("*" &amp; $A148 &amp; "*",Classes!H$2:$J$120,3,FALSE)),"OFF",VLOOKUP("*" &amp; $A148 &amp; "*",Classes!H$2:$J$120,3,FALSE)),"")</f>
        <v/>
      </c>
      <c r="F148" s="1" t="str">
        <f>IF((LEN($A148) &gt; 0),IF(ISERROR(VLOOKUP("*" &amp; $A148 &amp; "*",Classes!I$2:$J$120,2,FALSE)),"OFF",VLOOKUP("*" &amp; $A148 &amp; "*",Classes!I$2:$J$120,2,FALSE)),"")</f>
        <v/>
      </c>
      <c r="G148" s="1" t="b">
        <f>IF(ISBLANK($A148),FALSE,IF(COUNTIF(Classes!E$2:E$120,"*" &amp; $A148 &amp; "*")&gt;1,TRUE,FALSE))</f>
        <v>1</v>
      </c>
      <c r="H148" s="1" t="b">
        <f>IF(ISBLANK($A148),FALSE,IF(COUNTIF(Classes!F$2:F$120,"*" &amp; $A148 &amp; "*")&gt;1,TRUE,FALSE))</f>
        <v>1</v>
      </c>
      <c r="I148" s="1" t="b">
        <f>IF(ISBLANK($A148),FALSE,IF(COUNTIF(Classes!G$2:G$120,"*" &amp; $A148 &amp; "*")&gt;1,TRUE,FALSE))</f>
        <v>1</v>
      </c>
      <c r="J148" s="1" t="b">
        <f>IF(ISBLANK($A148),FALSE,IF(COUNTIF(Classes!H$2:H$120,"*" &amp; $A148 &amp; "*")&gt;1,TRUE,FALSE))</f>
        <v>1</v>
      </c>
      <c r="K148" s="1" t="b">
        <f>IF(ISBLANK($A148),FALSE,IF(COUNTIF(Classes!I$2:I$120,"*" &amp; $A148 &amp; "*")&gt;1,TRUE,FALSE))</f>
        <v>1</v>
      </c>
      <c r="L148" s="8" t="str">
        <f>IF((LEN(A148) &gt; 0),CONCATENATE(Counselors!A148,",",Counselors!B148,",",Counselors!C148,",",B148,",",C148,",",D148,",",E148,",",F148),"")</f>
        <v/>
      </c>
    </row>
    <row r="149" spans="1:12" ht="25" customHeight="1">
      <c r="A149" s="3" t="s">
        <v>396</v>
      </c>
      <c r="B149" s="1" t="str">
        <f>IF(NOT(ISBLANK($A149)),IF(ISERROR(VLOOKUP("*" &amp; $A149 &amp; "*",Classes!E$2:$J$120,6,FALSE)),"OFF",VLOOKUP("*" &amp; $A149 &amp; "*",Classes!E$2:$J$120,6,FALSE)),"")</f>
        <v>OFF</v>
      </c>
      <c r="C149" s="1" t="str">
        <f>IF(NOT(ISBLANK($A149)),IF(ISERROR(VLOOKUP("*" &amp; $A149 &amp; "*",Classes!F$2:$J$120,5,FALSE)),"OFF",VLOOKUP("*" &amp; $A149 &amp; "*",Classes!F$2:$J$120,5,FALSE)),"")</f>
        <v>OFF</v>
      </c>
      <c r="D149" s="1" t="str">
        <f>IF(NOT(ISBLANK($A149)),IF(ISERROR(VLOOKUP("*" &amp; $A149 &amp; "*",Classes!G$2:$J$120,4,FALSE)),"OFF",VLOOKUP("*" &amp; $A149 &amp; "*",Classes!G$2:$J$120,4,FALSE)),"")</f>
        <v>OFF</v>
      </c>
      <c r="E149" s="1" t="str">
        <f>IF(NOT(ISBLANK($A149)),IF(ISERROR(VLOOKUP("*" &amp; $A149 &amp; "*",Classes!H$2:$J$120,3,FALSE)),"OFF",VLOOKUP("*" &amp; $A149 &amp; "*",Classes!H$2:$J$120,3,FALSE)),"")</f>
        <v>OFF</v>
      </c>
      <c r="F149" s="1" t="str">
        <f>IF(NOT(ISBLANK($A149)),IF(ISERROR(VLOOKUP("*" &amp; $A149 &amp; "*",Classes!I$2:$J$120,2,FALSE)),"OFF",VLOOKUP("*" &amp; $A149 &amp; "*",Classes!I$2:$J$120,2,FALSE)),"")</f>
        <v>OFF</v>
      </c>
    </row>
  </sheetData>
  <sheetCalcPr fullCalcOnLoad="1"/>
  <sortState ref="A2:A75">
    <sortCondition ref="A3:A75"/>
  </sortState>
  <phoneticPr fontId="1" type="noConversion"/>
  <conditionalFormatting sqref="G2:K148">
    <cfRule type="expression" dxfId="14" priority="0" stopIfTrue="1">
      <formula>IF(ISBLANK($H2),FALSE,IF(COUNTIF(A$2:A$132,"*" &amp; $H2 &amp; "*")&gt;1,TRUE,FALSE))</formula>
    </cfRule>
  </conditionalFormatting>
  <conditionalFormatting sqref="A2:A1048576">
    <cfRule type="expression" dxfId="13" priority="2" stopIfTrue="1">
      <formula>IF(ISBLANK(A2),FALSE,IF(IF(B2="OFF",1,0)+IF(C2="OFF",1,0)+IF(D2="OFF",1,0)+IF(E2="OFF",1,0)+IF(F2="OFF",1,0)=1,FALSE,TRUE))</formula>
    </cfRule>
  </conditionalFormatting>
  <conditionalFormatting sqref="B2:F148">
    <cfRule type="expression" dxfId="12" priority="1" stopIfTrue="1">
      <formula>LEN($A2)&lt;1</formula>
    </cfRule>
    <cfRule type="expression" dxfId="11" priority="13" stopIfTrue="1">
      <formula>G2</formula>
    </cfRule>
    <cfRule type="expression" dxfId="10" priority="14" stopIfTrue="1">
      <formula>IF(AND(B2="OFF",NOT(COUNTIF($B2:$F2,"OFF")=1)),TRUE,FALSE)</formula>
    </cfRule>
  </conditionalFormatting>
  <printOptions horizontalCentered="1" verticalCentered="1" gridLines="1"/>
  <pageMargins left="0.3" right="0.3" top="0.3" bottom="0.3" header="0" footer="0"/>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3" enableFormatConditionsCalculation="0"/>
  <dimension ref="A1:A75"/>
  <sheetViews>
    <sheetView workbookViewId="0">
      <selection activeCell="A56" sqref="A56"/>
    </sheetView>
  </sheetViews>
  <sheetFormatPr baseColWidth="10" defaultColWidth="24.42578125" defaultRowHeight="13"/>
  <cols>
    <col min="1" max="16384" width="24.42578125" style="19"/>
  </cols>
  <sheetData>
    <row r="1" spans="1:1">
      <c r="A1" s="22" t="s">
        <v>832</v>
      </c>
    </row>
    <row r="2" spans="1:1">
      <c r="A2" s="23" t="s">
        <v>302</v>
      </c>
    </row>
    <row r="3" spans="1:1">
      <c r="A3" s="23" t="s">
        <v>429</v>
      </c>
    </row>
    <row r="4" spans="1:1">
      <c r="A4" s="23" t="s">
        <v>305</v>
      </c>
    </row>
    <row r="5" spans="1:1">
      <c r="A5" s="23" t="s">
        <v>304</v>
      </c>
    </row>
    <row r="6" spans="1:1">
      <c r="A6" s="23" t="s">
        <v>306</v>
      </c>
    </row>
    <row r="7" spans="1:1">
      <c r="A7" s="23" t="s">
        <v>317</v>
      </c>
    </row>
    <row r="8" spans="1:1">
      <c r="A8" s="23" t="s">
        <v>311</v>
      </c>
    </row>
    <row r="9" spans="1:1">
      <c r="A9" s="23" t="s">
        <v>386</v>
      </c>
    </row>
    <row r="10" spans="1:1">
      <c r="A10" s="23" t="s">
        <v>312</v>
      </c>
    </row>
    <row r="11" spans="1:1">
      <c r="A11" s="23" t="s">
        <v>389</v>
      </c>
    </row>
    <row r="12" spans="1:1">
      <c r="A12" s="23" t="s">
        <v>353</v>
      </c>
    </row>
    <row r="13" spans="1:1">
      <c r="A13" s="23" t="s">
        <v>338</v>
      </c>
    </row>
    <row r="14" spans="1:1">
      <c r="A14" s="23" t="s">
        <v>393</v>
      </c>
    </row>
    <row r="15" spans="1:1">
      <c r="A15" s="23" t="s">
        <v>303</v>
      </c>
    </row>
    <row r="16" spans="1:1">
      <c r="A16" s="23" t="s">
        <v>343</v>
      </c>
    </row>
    <row r="17" spans="1:1">
      <c r="A17" s="23" t="s">
        <v>344</v>
      </c>
    </row>
    <row r="18" spans="1:1">
      <c r="A18" s="23" t="s">
        <v>372</v>
      </c>
    </row>
    <row r="19" spans="1:1">
      <c r="A19" s="23" t="s">
        <v>324</v>
      </c>
    </row>
    <row r="20" spans="1:1">
      <c r="A20" s="23" t="s">
        <v>322</v>
      </c>
    </row>
    <row r="21" spans="1:1">
      <c r="A21" s="23" t="s">
        <v>345</v>
      </c>
    </row>
    <row r="22" spans="1:1">
      <c r="A22" s="23" t="s">
        <v>433</v>
      </c>
    </row>
    <row r="23" spans="1:1">
      <c r="A23" s="23" t="s">
        <v>320</v>
      </c>
    </row>
    <row r="24" spans="1:1">
      <c r="A24" s="23" t="s">
        <v>349</v>
      </c>
    </row>
    <row r="25" spans="1:1">
      <c r="A25" s="23" t="s">
        <v>392</v>
      </c>
    </row>
    <row r="26" spans="1:1">
      <c r="A26" s="23" t="s">
        <v>406</v>
      </c>
    </row>
    <row r="27" spans="1:1">
      <c r="A27" s="23" t="s">
        <v>384</v>
      </c>
    </row>
    <row r="28" spans="1:1">
      <c r="A28" s="23" t="s">
        <v>360</v>
      </c>
    </row>
    <row r="29" spans="1:1">
      <c r="A29" s="23" t="s">
        <v>339</v>
      </c>
    </row>
    <row r="30" spans="1:1">
      <c r="A30" s="23" t="s">
        <v>326</v>
      </c>
    </row>
    <row r="31" spans="1:1">
      <c r="A31" s="23" t="s">
        <v>385</v>
      </c>
    </row>
    <row r="32" spans="1:1">
      <c r="A32" s="23" t="s">
        <v>333</v>
      </c>
    </row>
    <row r="33" spans="1:1">
      <c r="A33" s="23" t="s">
        <v>331</v>
      </c>
    </row>
    <row r="34" spans="1:1">
      <c r="A34" s="23" t="s">
        <v>427</v>
      </c>
    </row>
    <row r="35" spans="1:1">
      <c r="A35" s="23" t="s">
        <v>332</v>
      </c>
    </row>
    <row r="36" spans="1:1">
      <c r="A36" s="23" t="s">
        <v>352</v>
      </c>
    </row>
    <row r="37" spans="1:1">
      <c r="A37" s="23" t="s">
        <v>325</v>
      </c>
    </row>
    <row r="38" spans="1:1">
      <c r="A38" s="23" t="s">
        <v>318</v>
      </c>
    </row>
    <row r="39" spans="1:1">
      <c r="A39" s="23" t="s">
        <v>319</v>
      </c>
    </row>
    <row r="40" spans="1:1">
      <c r="A40" s="23" t="s">
        <v>336</v>
      </c>
    </row>
    <row r="41" spans="1:1">
      <c r="A41" s="23" t="s">
        <v>321</v>
      </c>
    </row>
    <row r="42" spans="1:1">
      <c r="A42" s="23" t="s">
        <v>328</v>
      </c>
    </row>
    <row r="43" spans="1:1">
      <c r="A43" s="23" t="s">
        <v>327</v>
      </c>
    </row>
    <row r="44" spans="1:1">
      <c r="A44" s="23" t="s">
        <v>368</v>
      </c>
    </row>
    <row r="45" spans="1:1">
      <c r="A45" s="23" t="s">
        <v>337</v>
      </c>
    </row>
    <row r="46" spans="1:1">
      <c r="A46" s="23" t="s">
        <v>407</v>
      </c>
    </row>
    <row r="47" spans="1:1">
      <c r="A47" s="23" t="s">
        <v>369</v>
      </c>
    </row>
    <row r="48" spans="1:1">
      <c r="A48" s="23" t="s">
        <v>428</v>
      </c>
    </row>
    <row r="49" spans="1:1">
      <c r="A49" s="23" t="s">
        <v>394</v>
      </c>
    </row>
    <row r="50" spans="1:1">
      <c r="A50" s="23" t="s">
        <v>340</v>
      </c>
    </row>
    <row r="51" spans="1:1">
      <c r="A51" s="23" t="s">
        <v>309</v>
      </c>
    </row>
    <row r="52" spans="1:1">
      <c r="A52" s="23" t="s">
        <v>432</v>
      </c>
    </row>
    <row r="53" spans="1:1">
      <c r="A53" s="23" t="s">
        <v>361</v>
      </c>
    </row>
    <row r="54" spans="1:1">
      <c r="A54" s="23" t="s">
        <v>330</v>
      </c>
    </row>
    <row r="55" spans="1:1">
      <c r="A55" s="23" t="s">
        <v>342</v>
      </c>
    </row>
    <row r="56" spans="1:1">
      <c r="A56" s="23" t="s">
        <v>310</v>
      </c>
    </row>
    <row r="57" spans="1:1">
      <c r="A57" s="23"/>
    </row>
    <row r="58" spans="1:1">
      <c r="A58" s="23"/>
    </row>
    <row r="59" spans="1:1">
      <c r="A59" s="23"/>
    </row>
    <row r="60" spans="1:1">
      <c r="A60" s="23"/>
    </row>
    <row r="61" spans="1:1">
      <c r="A61" s="23"/>
    </row>
    <row r="62" spans="1:1">
      <c r="A62" s="23"/>
    </row>
    <row r="63" spans="1:1">
      <c r="A63" s="23"/>
    </row>
    <row r="64" spans="1:1">
      <c r="A64" s="23"/>
    </row>
    <row r="65" spans="1:1">
      <c r="A65" s="23"/>
    </row>
    <row r="66" spans="1:1">
      <c r="A66" s="23"/>
    </row>
    <row r="67" spans="1:1">
      <c r="A67" s="23"/>
    </row>
    <row r="68" spans="1:1">
      <c r="A68" s="23"/>
    </row>
    <row r="69" spans="1:1">
      <c r="A69" s="23"/>
    </row>
    <row r="70" spans="1:1">
      <c r="A70" s="23"/>
    </row>
    <row r="71" spans="1:1">
      <c r="A71" s="23"/>
    </row>
    <row r="72" spans="1:1">
      <c r="A72" s="23"/>
    </row>
    <row r="73" spans="1:1">
      <c r="A73" s="23"/>
    </row>
    <row r="74" spans="1:1">
      <c r="A74" s="23"/>
    </row>
    <row r="75" spans="1:1">
      <c r="A75" s="23"/>
    </row>
  </sheetData>
  <sheetCalcPr fullCalcOnLoad="1"/>
  <autoFilter ref="A1:A75"/>
  <sortState ref="A2:A75">
    <sortCondition ref="A2:A75"/>
  </sortState>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4" enableFormatConditionsCalculation="0"/>
  <dimension ref="A1:A20"/>
  <sheetViews>
    <sheetView workbookViewId="0">
      <selection activeCell="A9" sqref="A9"/>
    </sheetView>
  </sheetViews>
  <sheetFormatPr baseColWidth="10" defaultRowHeight="13"/>
  <cols>
    <col min="1" max="16384" width="10.7109375" style="19"/>
  </cols>
  <sheetData>
    <row r="1" spans="1:1">
      <c r="A1" s="23" t="s">
        <v>831</v>
      </c>
    </row>
    <row r="2" spans="1:1">
      <c r="A2" s="23" t="s">
        <v>375</v>
      </c>
    </row>
    <row r="3" spans="1:1">
      <c r="A3" s="23" t="s">
        <v>300</v>
      </c>
    </row>
    <row r="4" spans="1:1">
      <c r="A4" s="23" t="s">
        <v>301</v>
      </c>
    </row>
    <row r="5" spans="1:1">
      <c r="A5" s="23" t="s">
        <v>25</v>
      </c>
    </row>
    <row r="6" spans="1:1">
      <c r="A6" s="23" t="s">
        <v>442</v>
      </c>
    </row>
    <row r="7" spans="1:1">
      <c r="A7" s="23" t="s">
        <v>380</v>
      </c>
    </row>
    <row r="8" spans="1:1">
      <c r="A8" s="23" t="s">
        <v>399</v>
      </c>
    </row>
    <row r="9" spans="1:1">
      <c r="A9" s="23" t="s">
        <v>382</v>
      </c>
    </row>
    <row r="10" spans="1:1">
      <c r="A10" s="23" t="s">
        <v>363</v>
      </c>
    </row>
    <row r="11" spans="1:1">
      <c r="A11" s="23" t="s">
        <v>400</v>
      </c>
    </row>
    <row r="12" spans="1:1">
      <c r="A12" s="23" t="s">
        <v>362</v>
      </c>
    </row>
    <row r="13" spans="1:1">
      <c r="A13" s="23"/>
    </row>
    <row r="14" spans="1:1">
      <c r="A14" s="23"/>
    </row>
    <row r="15" spans="1:1">
      <c r="A15" s="23"/>
    </row>
    <row r="16" spans="1:1">
      <c r="A16" s="23"/>
    </row>
    <row r="17" spans="1:1">
      <c r="A17" s="23"/>
    </row>
    <row r="18" spans="1:1">
      <c r="A18" s="23"/>
    </row>
    <row r="19" spans="1:1">
      <c r="A19" s="23"/>
    </row>
    <row r="20" spans="1:1">
      <c r="A20" s="23"/>
    </row>
  </sheetData>
  <sheetCalcPr fullCalcOnLoad="1"/>
  <sheetProtection password="DAE7" sheet="1" objects="1" scenarios="1"/>
  <autoFilter ref="A1:A20"/>
  <sortState ref="A2:A20">
    <sortCondition ref="A2:A20"/>
  </sortState>
  <phoneticPr fontId="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5" enableFormatConditionsCalculation="0"/>
  <dimension ref="A1:N232"/>
  <sheetViews>
    <sheetView tabSelected="1" workbookViewId="0">
      <selection activeCell="C29" sqref="C29"/>
    </sheetView>
  </sheetViews>
  <sheetFormatPr baseColWidth="10" defaultRowHeight="13"/>
  <cols>
    <col min="1" max="2" width="10.7109375" style="19"/>
    <col min="3" max="3" width="10.7109375" style="19" customWidth="1"/>
    <col min="4" max="5" width="10.7109375" style="11" hidden="1" customWidth="1"/>
    <col min="6" max="11" width="10.7109375" style="19" hidden="1" customWidth="1"/>
    <col min="12" max="12" width="11.42578125" style="19" hidden="1" customWidth="1"/>
    <col min="13" max="13" width="12.5703125" style="19" customWidth="1"/>
    <col min="14" max="16384" width="10.7109375" style="19"/>
  </cols>
  <sheetData>
    <row r="1" spans="1:14">
      <c r="A1" s="20" t="s">
        <v>825</v>
      </c>
      <c r="B1" s="21" t="s">
        <v>826</v>
      </c>
      <c r="C1" s="24" t="s">
        <v>827</v>
      </c>
      <c r="F1" s="19" t="b">
        <f>IF(COUNTIF(D:D,"*" &amp; D1 &amp; "*")&gt;1,TRUE,FALSE)</f>
        <v>1</v>
      </c>
      <c r="G1" s="19" t="str">
        <f>IF(F1, CONCATENATE(A1,LEFT(B1,1)), A1)</f>
        <v>First NameL</v>
      </c>
      <c r="H1" s="19" t="b">
        <f>IF(COUNTIF(G:G,G1)&gt;1,TRUE,FALSE)</f>
        <v>0</v>
      </c>
      <c r="I1" s="19" t="str">
        <f>IF(H1, CONCATENATE(A1,LEFT(B1,2)), G1)</f>
        <v>First NameL</v>
      </c>
      <c r="J1" s="19" t="b">
        <f>IF(COUNTIF(I:I,"*" &amp; I1 &amp; "*")&gt;1,TRUE,FALSE)</f>
        <v>0</v>
      </c>
      <c r="K1" s="19" t="str">
        <f>IF(J1, CONCATENATE(A1,LEFT(B1,3)), I1)</f>
        <v>First NameL</v>
      </c>
      <c r="L1" s="19" t="b">
        <f>IF(COUNTIF(K:K,"*"&amp;K1&amp;"*")&gt;1,TRUE,FALSE)</f>
        <v>0</v>
      </c>
      <c r="M1" s="11" t="s">
        <v>0</v>
      </c>
      <c r="N1" s="29" t="s">
        <v>315</v>
      </c>
    </row>
    <row r="2" spans="1:14">
      <c r="A2" s="41" t="s">
        <v>250</v>
      </c>
      <c r="B2" s="41" t="s">
        <v>462</v>
      </c>
      <c r="C2" s="24"/>
      <c r="D2" s="31" t="str">
        <f>PROPER(TRIM(A2))</f>
        <v>Abigail</v>
      </c>
      <c r="E2" s="31" t="str">
        <f>PROPER(TRIM(B2))</f>
        <v>Smith</v>
      </c>
      <c r="F2" s="11" t="b">
        <f t="shared" ref="F2:F65" si="0">IF(COUNTIF(D:D,"*" &amp; D2 &amp; "*")&gt;1,TRUE,FALSE)</f>
        <v>0</v>
      </c>
      <c r="G2" s="19" t="str">
        <f>IF(F2, CONCATENATE(D2,LEFT(E2,1)), D2)</f>
        <v>Abigail</v>
      </c>
      <c r="H2" s="19" t="b">
        <f>IF(COUNTIF(G:G,G2)&gt;1,TRUE,FALSE)</f>
        <v>0</v>
      </c>
      <c r="I2" s="19" t="str">
        <f>IF(H2, CONCATENATE(D2,LEFT(E2,2)), G2)</f>
        <v>Abigail</v>
      </c>
      <c r="J2" s="19" t="b">
        <f t="shared" ref="J2:J65" si="1">IF(COUNTIF(I:I,"*" &amp; I2 &amp; "*")&gt;1,TRUE,FALSE)</f>
        <v>0</v>
      </c>
      <c r="K2" s="19" t="str">
        <f>IF(J2, CONCATENATE(D2,LEFT(E2,3)), I2)</f>
        <v>Abigail</v>
      </c>
      <c r="L2" s="19" t="b">
        <f t="shared" ref="L2:L65" si="2">IF(COUNTIF(K:K,"*"&amp;K2&amp;"*")&gt;1,TRUE,FALSE)</f>
        <v>0</v>
      </c>
      <c r="M2" s="19" t="str">
        <f>IF(L2, CONCATENATE(D2,LEFT(E2,4)), K2)</f>
        <v>Abigail</v>
      </c>
      <c r="N2" s="29" t="str">
        <f>Cabins!B2</f>
        <v>AV</v>
      </c>
    </row>
    <row r="3" spans="1:14">
      <c r="A3" s="41" t="s">
        <v>370</v>
      </c>
      <c r="B3" s="41" t="s">
        <v>251</v>
      </c>
      <c r="C3" s="24"/>
      <c r="D3" s="31" t="str">
        <f t="shared" ref="D3:D66" si="3">PROPER(TRIM(A3))</f>
        <v>Adam</v>
      </c>
      <c r="E3" s="31" t="str">
        <f t="shared" ref="E3:E66" si="4">PROPER(TRIM(B3))</f>
        <v>Poole</v>
      </c>
      <c r="F3" s="11" t="b">
        <f t="shared" ref="F3:F66" si="5">IF(COUNTIF(D:D,"*" &amp; D3 &amp; "*")&gt;1,TRUE,FALSE)</f>
        <v>1</v>
      </c>
      <c r="G3" s="11" t="str">
        <f t="shared" ref="G3:G66" si="6">IF(F3, CONCATENATE(D3,LEFT(E3,1)), D3)</f>
        <v>AdamP</v>
      </c>
      <c r="H3" s="11" t="b">
        <f t="shared" ref="H3:H66" si="7">IF(COUNTIF(G:G,G3)&gt;1,TRUE,FALSE)</f>
        <v>0</v>
      </c>
      <c r="I3" s="11" t="str">
        <f t="shared" ref="I3:I66" si="8">IF(H3, CONCATENATE(D3,LEFT(E3,2)), G3)</f>
        <v>AdamP</v>
      </c>
      <c r="J3" s="11" t="b">
        <f t="shared" ref="J3:J66" si="9">IF(COUNTIF(I:I,"*" &amp; I3 &amp; "*")&gt;1,TRUE,FALSE)</f>
        <v>0</v>
      </c>
      <c r="K3" s="11" t="str">
        <f t="shared" ref="K3:K66" si="10">IF(J3, CONCATENATE(D3,LEFT(E3,3)), I3)</f>
        <v>AdamP</v>
      </c>
      <c r="L3" s="11" t="b">
        <f t="shared" ref="L3:L66" si="11">IF(COUNTIF(K:K,"*"&amp;K3&amp;"*")&gt;1,TRUE,FALSE)</f>
        <v>0</v>
      </c>
      <c r="M3" s="11" t="str">
        <f t="shared" ref="M3:M66" si="12">IF(L3, CONCATENATE(D3,LEFT(E3,4)), K3)</f>
        <v>AdamP</v>
      </c>
      <c r="N3" s="29" t="str">
        <f>Cabins!B3</f>
        <v>AW</v>
      </c>
    </row>
    <row r="4" spans="1:14">
      <c r="A4" s="42" t="s">
        <v>11</v>
      </c>
      <c r="B4" s="41" t="s">
        <v>252</v>
      </c>
      <c r="C4" s="24"/>
      <c r="D4" s="31" t="str">
        <f t="shared" si="3"/>
        <v>Adam</v>
      </c>
      <c r="E4" s="31" t="str">
        <f t="shared" si="4"/>
        <v>Cram</v>
      </c>
      <c r="F4" s="11" t="b">
        <f t="shared" si="5"/>
        <v>1</v>
      </c>
      <c r="G4" s="11" t="str">
        <f t="shared" si="6"/>
        <v>AdamC</v>
      </c>
      <c r="H4" s="11" t="b">
        <f t="shared" si="7"/>
        <v>0</v>
      </c>
      <c r="I4" s="11" t="str">
        <f t="shared" si="8"/>
        <v>AdamC</v>
      </c>
      <c r="J4" s="11" t="b">
        <f t="shared" si="9"/>
        <v>0</v>
      </c>
      <c r="K4" s="11" t="str">
        <f t="shared" si="10"/>
        <v>AdamC</v>
      </c>
      <c r="L4" s="11" t="b">
        <f t="shared" si="11"/>
        <v>0</v>
      </c>
      <c r="M4" s="11" t="str">
        <f t="shared" si="12"/>
        <v>AdamC</v>
      </c>
      <c r="N4" s="29" t="str">
        <f>Cabins!B4</f>
        <v>BT</v>
      </c>
    </row>
    <row r="5" spans="1:14">
      <c r="A5" s="41" t="s">
        <v>253</v>
      </c>
      <c r="B5" s="41" t="s">
        <v>254</v>
      </c>
      <c r="C5" s="24"/>
      <c r="D5" s="31" t="str">
        <f t="shared" si="3"/>
        <v>Alia</v>
      </c>
      <c r="E5" s="31" t="str">
        <f t="shared" si="4"/>
        <v>Ledford</v>
      </c>
      <c r="F5" s="11" t="b">
        <f t="shared" si="5"/>
        <v>0</v>
      </c>
      <c r="G5" s="11" t="str">
        <f t="shared" si="6"/>
        <v>Alia</v>
      </c>
      <c r="H5" s="11" t="b">
        <f t="shared" si="7"/>
        <v>0</v>
      </c>
      <c r="I5" s="11" t="str">
        <f t="shared" si="8"/>
        <v>Alia</v>
      </c>
      <c r="J5" s="11" t="b">
        <f t="shared" si="9"/>
        <v>0</v>
      </c>
      <c r="K5" s="11" t="str">
        <f t="shared" si="10"/>
        <v>Alia</v>
      </c>
      <c r="L5" s="11" t="b">
        <f t="shared" si="11"/>
        <v>0</v>
      </c>
      <c r="M5" s="11" t="str">
        <f t="shared" si="12"/>
        <v>Alia</v>
      </c>
      <c r="N5" s="29" t="str">
        <f>Cabins!B5</f>
        <v>BM</v>
      </c>
    </row>
    <row r="6" spans="1:14">
      <c r="A6" s="41" t="s">
        <v>255</v>
      </c>
      <c r="B6" s="41" t="s">
        <v>256</v>
      </c>
      <c r="C6" s="24"/>
      <c r="D6" s="31" t="str">
        <f t="shared" si="3"/>
        <v>Alicia</v>
      </c>
      <c r="E6" s="31" t="str">
        <f t="shared" si="4"/>
        <v>Banaszewski</v>
      </c>
      <c r="F6" s="11" t="b">
        <f t="shared" si="5"/>
        <v>0</v>
      </c>
      <c r="G6" s="11" t="str">
        <f t="shared" si="6"/>
        <v>Alicia</v>
      </c>
      <c r="H6" s="11" t="b">
        <f t="shared" si="7"/>
        <v>0</v>
      </c>
      <c r="I6" s="11" t="str">
        <f t="shared" si="8"/>
        <v>Alicia</v>
      </c>
      <c r="J6" s="11" t="b">
        <f t="shared" si="9"/>
        <v>0</v>
      </c>
      <c r="K6" s="11" t="str">
        <f t="shared" si="10"/>
        <v>Alicia</v>
      </c>
      <c r="L6" s="11" t="b">
        <f t="shared" si="11"/>
        <v>0</v>
      </c>
      <c r="M6" s="11" t="str">
        <f t="shared" si="12"/>
        <v>Alicia</v>
      </c>
      <c r="N6" s="29" t="str">
        <f>Cabins!B6</f>
        <v>B</v>
      </c>
    </row>
    <row r="7" spans="1:14">
      <c r="A7" s="41" t="s">
        <v>398</v>
      </c>
      <c r="B7" s="41" t="s">
        <v>257</v>
      </c>
      <c r="C7" s="24"/>
      <c r="D7" s="31" t="str">
        <f t="shared" si="3"/>
        <v>Alison</v>
      </c>
      <c r="E7" s="31" t="str">
        <f t="shared" si="4"/>
        <v>Ball</v>
      </c>
      <c r="F7" s="11" t="b">
        <f t="shared" si="5"/>
        <v>0</v>
      </c>
      <c r="G7" s="11" t="str">
        <f t="shared" si="6"/>
        <v>Alison</v>
      </c>
      <c r="H7" s="11" t="b">
        <f t="shared" si="7"/>
        <v>0</v>
      </c>
      <c r="I7" s="11" t="str">
        <f t="shared" si="8"/>
        <v>Alison</v>
      </c>
      <c r="J7" s="11" t="b">
        <f t="shared" si="9"/>
        <v>0</v>
      </c>
      <c r="K7" s="11" t="str">
        <f t="shared" si="10"/>
        <v>Alison</v>
      </c>
      <c r="L7" s="11" t="b">
        <f t="shared" si="11"/>
        <v>0</v>
      </c>
      <c r="M7" s="11" t="str">
        <f t="shared" si="12"/>
        <v>Alison</v>
      </c>
      <c r="N7" s="29" t="str">
        <f>Cabins!B7</f>
        <v>C</v>
      </c>
    </row>
    <row r="8" spans="1:14">
      <c r="A8" s="41" t="s">
        <v>258</v>
      </c>
      <c r="B8" s="41" t="s">
        <v>259</v>
      </c>
      <c r="C8" s="24"/>
      <c r="D8" s="31" t="str">
        <f t="shared" si="3"/>
        <v>Amanda</v>
      </c>
      <c r="E8" s="31" t="str">
        <f t="shared" si="4"/>
        <v>Donovan</v>
      </c>
      <c r="F8" s="11" t="b">
        <f t="shared" si="5"/>
        <v>0</v>
      </c>
      <c r="G8" s="11" t="str">
        <f t="shared" si="6"/>
        <v>Amanda</v>
      </c>
      <c r="H8" s="11" t="b">
        <f t="shared" si="7"/>
        <v>0</v>
      </c>
      <c r="I8" s="11" t="str">
        <f t="shared" si="8"/>
        <v>Amanda</v>
      </c>
      <c r="J8" s="11" t="b">
        <f t="shared" si="9"/>
        <v>0</v>
      </c>
      <c r="K8" s="11" t="str">
        <f t="shared" si="10"/>
        <v>Amanda</v>
      </c>
      <c r="L8" s="11" t="b">
        <f t="shared" si="11"/>
        <v>0</v>
      </c>
      <c r="M8" s="11" t="str">
        <f t="shared" si="12"/>
        <v>Amanda</v>
      </c>
      <c r="N8" s="29" t="str">
        <f>Cabins!B8</f>
        <v>CF</v>
      </c>
    </row>
    <row r="9" spans="1:14">
      <c r="A9" s="41" t="s">
        <v>260</v>
      </c>
      <c r="B9" s="41" t="s">
        <v>261</v>
      </c>
      <c r="C9" s="24"/>
      <c r="D9" s="31" t="str">
        <f t="shared" si="3"/>
        <v>Anthony</v>
      </c>
      <c r="E9" s="31" t="str">
        <f t="shared" si="4"/>
        <v>Packer</v>
      </c>
      <c r="F9" s="11" t="b">
        <f t="shared" si="5"/>
        <v>0</v>
      </c>
      <c r="G9" s="11" t="str">
        <f t="shared" si="6"/>
        <v>Anthony</v>
      </c>
      <c r="H9" s="11" t="b">
        <f t="shared" si="7"/>
        <v>0</v>
      </c>
      <c r="I9" s="11" t="str">
        <f t="shared" si="8"/>
        <v>Anthony</v>
      </c>
      <c r="J9" s="11" t="b">
        <f t="shared" si="9"/>
        <v>0</v>
      </c>
      <c r="K9" s="11" t="str">
        <f t="shared" si="10"/>
        <v>Anthony</v>
      </c>
      <c r="L9" s="11" t="b">
        <f t="shared" si="11"/>
        <v>0</v>
      </c>
      <c r="M9" s="11" t="str">
        <f t="shared" si="12"/>
        <v>Anthony</v>
      </c>
      <c r="N9" s="29" t="str">
        <f>Cabins!B9</f>
        <v>DM</v>
      </c>
    </row>
    <row r="10" spans="1:14">
      <c r="A10" s="42" t="s">
        <v>15</v>
      </c>
      <c r="B10" s="41" t="s">
        <v>185</v>
      </c>
      <c r="C10" s="24"/>
      <c r="D10" s="31" t="str">
        <f t="shared" si="3"/>
        <v>Becca</v>
      </c>
      <c r="E10" s="31" t="str">
        <f t="shared" si="4"/>
        <v>Robinson</v>
      </c>
      <c r="F10" s="11" t="b">
        <f t="shared" si="5"/>
        <v>1</v>
      </c>
      <c r="G10" s="11" t="str">
        <f t="shared" si="6"/>
        <v>BeccaR</v>
      </c>
      <c r="H10" s="11" t="b">
        <f t="shared" si="7"/>
        <v>0</v>
      </c>
      <c r="I10" s="11" t="str">
        <f t="shared" si="8"/>
        <v>BeccaR</v>
      </c>
      <c r="J10" s="11" t="b">
        <f t="shared" si="9"/>
        <v>0</v>
      </c>
      <c r="K10" s="11" t="str">
        <f t="shared" si="10"/>
        <v>BeccaR</v>
      </c>
      <c r="L10" s="11" t="b">
        <f t="shared" si="11"/>
        <v>0</v>
      </c>
      <c r="M10" s="11" t="str">
        <f t="shared" si="12"/>
        <v>BeccaR</v>
      </c>
      <c r="N10" s="29" t="str">
        <f>Cabins!B10</f>
        <v>DU</v>
      </c>
    </row>
    <row r="11" spans="1:14">
      <c r="A11" s="41" t="s">
        <v>262</v>
      </c>
      <c r="B11" s="41" t="s">
        <v>263</v>
      </c>
      <c r="C11" s="24"/>
      <c r="D11" s="31" t="str">
        <f t="shared" si="3"/>
        <v>Billy</v>
      </c>
      <c r="E11" s="31" t="str">
        <f t="shared" si="4"/>
        <v>James</v>
      </c>
      <c r="F11" s="11" t="b">
        <f t="shared" si="5"/>
        <v>0</v>
      </c>
      <c r="G11" s="11" t="str">
        <f t="shared" si="6"/>
        <v>Billy</v>
      </c>
      <c r="H11" s="11" t="b">
        <f t="shared" si="7"/>
        <v>0</v>
      </c>
      <c r="I11" s="11" t="str">
        <f t="shared" si="8"/>
        <v>Billy</v>
      </c>
      <c r="J11" s="11" t="b">
        <f t="shared" si="9"/>
        <v>0</v>
      </c>
      <c r="K11" s="11" t="str">
        <f t="shared" si="10"/>
        <v>Billy</v>
      </c>
      <c r="L11" s="11" t="b">
        <f t="shared" si="11"/>
        <v>0</v>
      </c>
      <c r="M11" s="11" t="str">
        <f t="shared" si="12"/>
        <v>Billy</v>
      </c>
      <c r="N11" s="29" t="str">
        <f>Cabins!B11</f>
        <v>FG</v>
      </c>
    </row>
    <row r="12" spans="1:14">
      <c r="A12" s="41" t="s">
        <v>387</v>
      </c>
      <c r="B12" s="41" t="s">
        <v>264</v>
      </c>
      <c r="C12" s="24"/>
      <c r="D12" s="31" t="str">
        <f t="shared" si="3"/>
        <v>Britny</v>
      </c>
      <c r="E12" s="31" t="str">
        <f t="shared" si="4"/>
        <v>Lee</v>
      </c>
      <c r="F12" s="11" t="b">
        <f t="shared" si="5"/>
        <v>0</v>
      </c>
      <c r="G12" s="11" t="str">
        <f t="shared" si="6"/>
        <v>Britny</v>
      </c>
      <c r="H12" s="11" t="b">
        <f t="shared" si="7"/>
        <v>0</v>
      </c>
      <c r="I12" s="11" t="str">
        <f t="shared" si="8"/>
        <v>Britny</v>
      </c>
      <c r="J12" s="11" t="b">
        <f t="shared" si="9"/>
        <v>0</v>
      </c>
      <c r="K12" s="11" t="str">
        <f t="shared" si="10"/>
        <v>Britny</v>
      </c>
      <c r="L12" s="11" t="b">
        <f t="shared" si="11"/>
        <v>0</v>
      </c>
      <c r="M12" s="11" t="str">
        <f t="shared" si="12"/>
        <v>Britny</v>
      </c>
      <c r="N12" s="29" t="str">
        <f>Cabins!B12</f>
        <v>FP</v>
      </c>
    </row>
    <row r="13" spans="1:14">
      <c r="A13" s="42" t="s">
        <v>66</v>
      </c>
      <c r="B13" s="41" t="s">
        <v>169</v>
      </c>
      <c r="C13" s="24"/>
      <c r="D13" s="31" t="str">
        <f t="shared" si="3"/>
        <v>Bryn</v>
      </c>
      <c r="E13" s="31" t="str">
        <f t="shared" si="4"/>
        <v>Murphy</v>
      </c>
      <c r="F13" s="11" t="b">
        <f t="shared" si="5"/>
        <v>0</v>
      </c>
      <c r="G13" s="11" t="str">
        <f t="shared" si="6"/>
        <v>Bryn</v>
      </c>
      <c r="H13" s="11" t="b">
        <f t="shared" si="7"/>
        <v>0</v>
      </c>
      <c r="I13" s="11" t="str">
        <f t="shared" si="8"/>
        <v>Bryn</v>
      </c>
      <c r="J13" s="11" t="b">
        <f t="shared" si="9"/>
        <v>0</v>
      </c>
      <c r="K13" s="11" t="str">
        <f t="shared" si="10"/>
        <v>Bryn</v>
      </c>
      <c r="L13" s="11" t="b">
        <f t="shared" si="11"/>
        <v>0</v>
      </c>
      <c r="M13" s="11" t="str">
        <f t="shared" si="12"/>
        <v>Bryn</v>
      </c>
      <c r="N13" s="29" t="str">
        <f>Cabins!B13</f>
        <v>F/4</v>
      </c>
    </row>
    <row r="14" spans="1:14">
      <c r="A14" s="41" t="s">
        <v>265</v>
      </c>
      <c r="B14" s="41" t="s">
        <v>266</v>
      </c>
      <c r="C14" s="24"/>
      <c r="D14" s="31" t="str">
        <f t="shared" si="3"/>
        <v>Casey</v>
      </c>
      <c r="E14" s="31" t="str">
        <f t="shared" si="4"/>
        <v>Garretson</v>
      </c>
      <c r="F14" s="11" t="b">
        <f t="shared" si="5"/>
        <v>0</v>
      </c>
      <c r="G14" s="11" t="str">
        <f t="shared" si="6"/>
        <v>Casey</v>
      </c>
      <c r="H14" s="11" t="b">
        <f t="shared" si="7"/>
        <v>0</v>
      </c>
      <c r="I14" s="11" t="str">
        <f t="shared" si="8"/>
        <v>Casey</v>
      </c>
      <c r="J14" s="11" t="b">
        <f t="shared" si="9"/>
        <v>0</v>
      </c>
      <c r="K14" s="11" t="str">
        <f t="shared" si="10"/>
        <v>Casey</v>
      </c>
      <c r="L14" s="11" t="b">
        <f t="shared" si="11"/>
        <v>0</v>
      </c>
      <c r="M14" s="11" t="str">
        <f t="shared" si="12"/>
        <v>Casey</v>
      </c>
      <c r="N14" s="29" t="str">
        <f>Cabins!B14</f>
        <v>HVA</v>
      </c>
    </row>
    <row r="15" spans="1:14">
      <c r="A15" s="41" t="s">
        <v>388</v>
      </c>
      <c r="B15" s="41" t="s">
        <v>267</v>
      </c>
      <c r="C15" s="24"/>
      <c r="D15" s="31" t="str">
        <f t="shared" si="3"/>
        <v>Cassie</v>
      </c>
      <c r="E15" s="31" t="str">
        <f t="shared" si="4"/>
        <v>Richardson</v>
      </c>
      <c r="F15" s="11" t="b">
        <f t="shared" si="5"/>
        <v>0</v>
      </c>
      <c r="G15" s="11" t="str">
        <f t="shared" si="6"/>
        <v>Cassie</v>
      </c>
      <c r="H15" s="11" t="b">
        <f t="shared" si="7"/>
        <v>0</v>
      </c>
      <c r="I15" s="11" t="str">
        <f t="shared" si="8"/>
        <v>Cassie</v>
      </c>
      <c r="J15" s="11" t="b">
        <f t="shared" si="9"/>
        <v>0</v>
      </c>
      <c r="K15" s="11" t="str">
        <f t="shared" si="10"/>
        <v>Cassie</v>
      </c>
      <c r="L15" s="11" t="b">
        <f t="shared" si="11"/>
        <v>0</v>
      </c>
      <c r="M15" s="11" t="str">
        <f t="shared" si="12"/>
        <v>Cassie</v>
      </c>
      <c r="N15" s="29" t="str">
        <f>Cabins!B15</f>
        <v>L</v>
      </c>
    </row>
    <row r="16" spans="1:14">
      <c r="A16" s="42" t="s">
        <v>56</v>
      </c>
      <c r="B16" s="41" t="s">
        <v>268</v>
      </c>
      <c r="C16" s="24"/>
      <c r="D16" s="31" t="str">
        <f t="shared" si="3"/>
        <v>Charlie</v>
      </c>
      <c r="E16" s="31" t="str">
        <f t="shared" si="4"/>
        <v>Baker- Williams</v>
      </c>
      <c r="F16" s="11" t="b">
        <f t="shared" si="5"/>
        <v>0</v>
      </c>
      <c r="G16" s="11" t="str">
        <f t="shared" si="6"/>
        <v>Charlie</v>
      </c>
      <c r="H16" s="11" t="b">
        <f t="shared" si="7"/>
        <v>0</v>
      </c>
      <c r="I16" s="11" t="str">
        <f t="shared" si="8"/>
        <v>Charlie</v>
      </c>
      <c r="J16" s="11" t="b">
        <f t="shared" si="9"/>
        <v>0</v>
      </c>
      <c r="K16" s="11" t="str">
        <f t="shared" si="10"/>
        <v>Charlie</v>
      </c>
      <c r="L16" s="11" t="b">
        <f t="shared" si="11"/>
        <v>0</v>
      </c>
      <c r="M16" s="11" t="str">
        <f t="shared" si="12"/>
        <v>Charlie</v>
      </c>
      <c r="N16" s="29" t="str">
        <f>Cabins!B16</f>
        <v>LCH</v>
      </c>
    </row>
    <row r="17" spans="1:14">
      <c r="A17" s="41" t="s">
        <v>269</v>
      </c>
      <c r="B17" s="41" t="s">
        <v>270</v>
      </c>
      <c r="C17" s="24"/>
      <c r="D17" s="31" t="str">
        <f t="shared" si="3"/>
        <v>Clarissa</v>
      </c>
      <c r="E17" s="31" t="str">
        <f t="shared" si="4"/>
        <v>Fortier</v>
      </c>
      <c r="F17" s="11" t="b">
        <f t="shared" si="5"/>
        <v>0</v>
      </c>
      <c r="G17" s="11" t="str">
        <f t="shared" si="6"/>
        <v>Clarissa</v>
      </c>
      <c r="H17" s="11" t="b">
        <f t="shared" si="7"/>
        <v>0</v>
      </c>
      <c r="I17" s="11" t="str">
        <f t="shared" si="8"/>
        <v>Clarissa</v>
      </c>
      <c r="J17" s="11" t="b">
        <f t="shared" si="9"/>
        <v>0</v>
      </c>
      <c r="K17" s="11" t="str">
        <f t="shared" si="10"/>
        <v>Clarissa</v>
      </c>
      <c r="L17" s="11" t="b">
        <f t="shared" si="11"/>
        <v>0</v>
      </c>
      <c r="M17" s="11" t="str">
        <f t="shared" si="12"/>
        <v>Clarissa</v>
      </c>
      <c r="N17" s="29" t="str">
        <f>Cabins!B17</f>
        <v>NC</v>
      </c>
    </row>
    <row r="18" spans="1:14">
      <c r="A18" s="41" t="s">
        <v>271</v>
      </c>
      <c r="B18" s="41" t="s">
        <v>272</v>
      </c>
      <c r="C18" s="24"/>
      <c r="D18" s="31" t="str">
        <f t="shared" si="3"/>
        <v>Conrad</v>
      </c>
      <c r="E18" s="31" t="str">
        <f t="shared" si="4"/>
        <v>Luecke</v>
      </c>
      <c r="F18" s="11" t="b">
        <f t="shared" si="5"/>
        <v>0</v>
      </c>
      <c r="G18" s="11" t="str">
        <f t="shared" si="6"/>
        <v>Conrad</v>
      </c>
      <c r="H18" s="11" t="b">
        <f t="shared" si="7"/>
        <v>0</v>
      </c>
      <c r="I18" s="11" t="str">
        <f t="shared" si="8"/>
        <v>Conrad</v>
      </c>
      <c r="J18" s="11" t="b">
        <f t="shared" si="9"/>
        <v>0</v>
      </c>
      <c r="K18" s="11" t="str">
        <f t="shared" si="10"/>
        <v>Conrad</v>
      </c>
      <c r="L18" s="11" t="b">
        <f t="shared" si="11"/>
        <v>0</v>
      </c>
      <c r="M18" s="11" t="str">
        <f t="shared" si="12"/>
        <v>Conrad</v>
      </c>
      <c r="N18" s="29" t="str">
        <f>Cabins!B18</f>
        <v>P</v>
      </c>
    </row>
    <row r="19" spans="1:14">
      <c r="A19" s="41" t="s">
        <v>402</v>
      </c>
      <c r="B19" s="41" t="s">
        <v>274</v>
      </c>
      <c r="C19" s="24"/>
      <c r="D19" s="31" t="str">
        <f t="shared" si="3"/>
        <v>Denise</v>
      </c>
      <c r="E19" s="31" t="str">
        <f t="shared" si="4"/>
        <v>Bickford</v>
      </c>
      <c r="F19" s="11" t="b">
        <f t="shared" si="5"/>
        <v>0</v>
      </c>
      <c r="G19" s="11" t="str">
        <f t="shared" si="6"/>
        <v>Denise</v>
      </c>
      <c r="H19" s="11" t="b">
        <f t="shared" si="7"/>
        <v>0</v>
      </c>
      <c r="I19" s="11" t="str">
        <f t="shared" si="8"/>
        <v>Denise</v>
      </c>
      <c r="J19" s="11" t="b">
        <f t="shared" si="9"/>
        <v>0</v>
      </c>
      <c r="K19" s="11" t="str">
        <f t="shared" si="10"/>
        <v>Denise</v>
      </c>
      <c r="L19" s="11" t="b">
        <f t="shared" si="11"/>
        <v>0</v>
      </c>
      <c r="M19" s="11" t="str">
        <f t="shared" si="12"/>
        <v>Denise</v>
      </c>
      <c r="N19" s="29" t="str">
        <f>Cabins!B19</f>
        <v>RU</v>
      </c>
    </row>
    <row r="20" spans="1:14">
      <c r="A20" s="41" t="s">
        <v>275</v>
      </c>
      <c r="B20" s="41" t="s">
        <v>276</v>
      </c>
      <c r="C20" s="24"/>
      <c r="D20" s="31" t="str">
        <f t="shared" si="3"/>
        <v>Elsa</v>
      </c>
      <c r="E20" s="31" t="str">
        <f t="shared" si="4"/>
        <v>Flores</v>
      </c>
      <c r="F20" s="11" t="b">
        <f t="shared" si="5"/>
        <v>0</v>
      </c>
      <c r="G20" s="11" t="str">
        <f t="shared" si="6"/>
        <v>Elsa</v>
      </c>
      <c r="H20" s="11" t="b">
        <f t="shared" si="7"/>
        <v>0</v>
      </c>
      <c r="I20" s="11" t="str">
        <f t="shared" si="8"/>
        <v>Elsa</v>
      </c>
      <c r="J20" s="11" t="b">
        <f t="shared" si="9"/>
        <v>0</v>
      </c>
      <c r="K20" s="11" t="str">
        <f t="shared" si="10"/>
        <v>Elsa</v>
      </c>
      <c r="L20" s="11" t="b">
        <f t="shared" si="11"/>
        <v>0</v>
      </c>
      <c r="M20" s="11" t="str">
        <f t="shared" si="12"/>
        <v>Elsa</v>
      </c>
      <c r="N20" s="29" t="str">
        <f>Cabins!B20</f>
        <v>SL</v>
      </c>
    </row>
    <row r="21" spans="1:14">
      <c r="A21" s="41" t="s">
        <v>605</v>
      </c>
      <c r="B21" s="41" t="s">
        <v>277</v>
      </c>
      <c r="C21" s="24"/>
      <c r="D21" s="31" t="str">
        <f t="shared" si="3"/>
        <v>Emma</v>
      </c>
      <c r="E21" s="31" t="str">
        <f t="shared" si="4"/>
        <v>Thake</v>
      </c>
      <c r="F21" s="11" t="b">
        <f t="shared" si="5"/>
        <v>0</v>
      </c>
      <c r="G21" s="11" t="str">
        <f t="shared" si="6"/>
        <v>Emma</v>
      </c>
      <c r="H21" s="11" t="b">
        <f t="shared" si="7"/>
        <v>0</v>
      </c>
      <c r="I21" s="11" t="str">
        <f t="shared" si="8"/>
        <v>Emma</v>
      </c>
      <c r="J21" s="11" t="b">
        <f t="shared" si="9"/>
        <v>0</v>
      </c>
      <c r="K21" s="11" t="str">
        <f t="shared" si="10"/>
        <v>Emma</v>
      </c>
      <c r="L21" s="11" t="b">
        <f t="shared" si="11"/>
        <v>0</v>
      </c>
      <c r="M21" s="11" t="str">
        <f t="shared" si="12"/>
        <v>Emma</v>
      </c>
      <c r="N21" s="29" t="str">
        <f>Cabins!B21</f>
        <v>T</v>
      </c>
    </row>
    <row r="22" spans="1:14">
      <c r="A22" s="41" t="s">
        <v>278</v>
      </c>
      <c r="B22" s="41" t="s">
        <v>279</v>
      </c>
      <c r="C22" s="24"/>
      <c r="D22" s="31" t="str">
        <f t="shared" si="3"/>
        <v>Eric</v>
      </c>
      <c r="E22" s="31" t="str">
        <f t="shared" si="4"/>
        <v>Downing</v>
      </c>
      <c r="F22" s="11" t="b">
        <f t="shared" si="5"/>
        <v>0</v>
      </c>
      <c r="G22" s="11" t="str">
        <f t="shared" si="6"/>
        <v>Eric</v>
      </c>
      <c r="H22" s="11" t="b">
        <f t="shared" si="7"/>
        <v>0</v>
      </c>
      <c r="I22" s="11" t="str">
        <f t="shared" si="8"/>
        <v>Eric</v>
      </c>
      <c r="J22" s="11" t="b">
        <f t="shared" si="9"/>
        <v>0</v>
      </c>
      <c r="K22" s="11" t="str">
        <f t="shared" si="10"/>
        <v>Eric</v>
      </c>
      <c r="L22" s="11" t="b">
        <f t="shared" si="11"/>
        <v>0</v>
      </c>
      <c r="M22" s="11" t="str">
        <f t="shared" si="12"/>
        <v>Eric</v>
      </c>
      <c r="N22" s="29" t="str">
        <f>Cabins!B22</f>
        <v>BUR</v>
      </c>
    </row>
    <row r="23" spans="1:14">
      <c r="A23" s="41" t="s">
        <v>356</v>
      </c>
      <c r="B23" s="41" t="s">
        <v>280</v>
      </c>
      <c r="C23" s="24"/>
      <c r="D23" s="31" t="str">
        <f t="shared" si="3"/>
        <v>Ezra</v>
      </c>
      <c r="E23" s="31" t="str">
        <f t="shared" si="4"/>
        <v>Kramer</v>
      </c>
      <c r="F23" s="11" t="b">
        <f t="shared" si="5"/>
        <v>0</v>
      </c>
      <c r="G23" s="11" t="str">
        <f t="shared" si="6"/>
        <v>Ezra</v>
      </c>
      <c r="H23" s="11" t="b">
        <f t="shared" si="7"/>
        <v>0</v>
      </c>
      <c r="I23" s="11" t="str">
        <f t="shared" si="8"/>
        <v>Ezra</v>
      </c>
      <c r="J23" s="11" t="b">
        <f t="shared" si="9"/>
        <v>0</v>
      </c>
      <c r="K23" s="11" t="str">
        <f t="shared" si="10"/>
        <v>Ezra</v>
      </c>
      <c r="L23" s="11" t="b">
        <f t="shared" si="11"/>
        <v>0</v>
      </c>
      <c r="M23" s="11" t="str">
        <f t="shared" si="12"/>
        <v>Ezra</v>
      </c>
      <c r="N23" s="29" t="str">
        <f>Cabins!B23</f>
        <v>TI</v>
      </c>
    </row>
    <row r="24" spans="1:14">
      <c r="A24" s="42" t="s">
        <v>71</v>
      </c>
      <c r="B24" s="41" t="s">
        <v>281</v>
      </c>
      <c r="C24" s="24"/>
      <c r="D24" s="31" t="str">
        <f t="shared" si="3"/>
        <v>Gabby</v>
      </c>
      <c r="E24" s="31" t="str">
        <f t="shared" si="4"/>
        <v>Fryer</v>
      </c>
      <c r="F24" s="11" t="b">
        <f t="shared" si="5"/>
        <v>0</v>
      </c>
      <c r="G24" s="11" t="str">
        <f t="shared" si="6"/>
        <v>Gabby</v>
      </c>
      <c r="H24" s="11" t="b">
        <f t="shared" si="7"/>
        <v>0</v>
      </c>
      <c r="I24" s="11" t="str">
        <f t="shared" si="8"/>
        <v>Gabby</v>
      </c>
      <c r="J24" s="11" t="b">
        <f t="shared" si="9"/>
        <v>0</v>
      </c>
      <c r="K24" s="11" t="str">
        <f t="shared" si="10"/>
        <v>Gabby</v>
      </c>
      <c r="L24" s="11" t="b">
        <f t="shared" si="11"/>
        <v>0</v>
      </c>
      <c r="M24" s="11" t="str">
        <f t="shared" si="12"/>
        <v>Gabby</v>
      </c>
      <c r="N24" s="29" t="str">
        <f>Cabins!B24</f>
        <v>UT</v>
      </c>
    </row>
    <row r="25" spans="1:14">
      <c r="A25" s="41" t="s">
        <v>282</v>
      </c>
      <c r="B25" s="41" t="s">
        <v>283</v>
      </c>
      <c r="C25" s="24"/>
      <c r="D25" s="31" t="str">
        <f t="shared" si="3"/>
        <v>Geeta</v>
      </c>
      <c r="E25" s="31" t="str">
        <f t="shared" si="4"/>
        <v>Talpade</v>
      </c>
      <c r="F25" s="11" t="b">
        <f t="shared" si="5"/>
        <v>0</v>
      </c>
      <c r="G25" s="11" t="str">
        <f t="shared" si="6"/>
        <v>Geeta</v>
      </c>
      <c r="H25" s="11" t="b">
        <f t="shared" si="7"/>
        <v>0</v>
      </c>
      <c r="I25" s="11" t="str">
        <f t="shared" si="8"/>
        <v>Geeta</v>
      </c>
      <c r="J25" s="11" t="b">
        <f t="shared" si="9"/>
        <v>0</v>
      </c>
      <c r="K25" s="11" t="str">
        <f t="shared" si="10"/>
        <v>Geeta</v>
      </c>
      <c r="L25" s="11" t="b">
        <f t="shared" si="11"/>
        <v>0</v>
      </c>
      <c r="M25" s="11" t="str">
        <f t="shared" si="12"/>
        <v>Geeta</v>
      </c>
      <c r="N25" s="29" t="str">
        <f>Cabins!B25</f>
        <v>V</v>
      </c>
    </row>
    <row r="26" spans="1:14">
      <c r="A26" s="41" t="s">
        <v>357</v>
      </c>
      <c r="B26" s="41" t="s">
        <v>284</v>
      </c>
      <c r="C26" s="24"/>
      <c r="D26" s="31" t="str">
        <f t="shared" si="3"/>
        <v>Grace</v>
      </c>
      <c r="E26" s="31" t="str">
        <f t="shared" si="4"/>
        <v>Gilmour</v>
      </c>
      <c r="F26" s="11" t="b">
        <f t="shared" si="5"/>
        <v>1</v>
      </c>
      <c r="G26" s="11" t="str">
        <f t="shared" si="6"/>
        <v>GraceG</v>
      </c>
      <c r="H26" s="11" t="b">
        <f t="shared" si="7"/>
        <v>0</v>
      </c>
      <c r="I26" s="11" t="str">
        <f t="shared" si="8"/>
        <v>GraceG</v>
      </c>
      <c r="J26" s="11" t="b">
        <f t="shared" si="9"/>
        <v>0</v>
      </c>
      <c r="K26" s="11" t="str">
        <f t="shared" si="10"/>
        <v>GraceG</v>
      </c>
      <c r="L26" s="11" t="b">
        <f t="shared" si="11"/>
        <v>0</v>
      </c>
      <c r="M26" s="11" t="str">
        <f t="shared" si="12"/>
        <v>GraceG</v>
      </c>
      <c r="N26" s="29" t="str">
        <f>Cabins!B26</f>
        <v>WAB</v>
      </c>
    </row>
    <row r="27" spans="1:14">
      <c r="A27" s="41" t="s">
        <v>285</v>
      </c>
      <c r="B27" s="41" t="s">
        <v>286</v>
      </c>
      <c r="C27" s="24"/>
      <c r="D27" s="31" t="str">
        <f t="shared" si="3"/>
        <v>Grace</v>
      </c>
      <c r="E27" s="31" t="str">
        <f t="shared" si="4"/>
        <v>Booth</v>
      </c>
      <c r="F27" s="11" t="b">
        <f t="shared" si="5"/>
        <v>1</v>
      </c>
      <c r="G27" s="11" t="str">
        <f t="shared" si="6"/>
        <v>GraceB</v>
      </c>
      <c r="H27" s="11" t="b">
        <f t="shared" si="7"/>
        <v>0</v>
      </c>
      <c r="I27" s="11" t="str">
        <f t="shared" si="8"/>
        <v>GraceB</v>
      </c>
      <c r="J27" s="11" t="b">
        <f t="shared" si="9"/>
        <v>0</v>
      </c>
      <c r="K27" s="11" t="str">
        <f t="shared" si="10"/>
        <v>GraceB</v>
      </c>
      <c r="L27" s="11" t="b">
        <f t="shared" si="11"/>
        <v>0</v>
      </c>
      <c r="M27" s="11" t="str">
        <f t="shared" si="12"/>
        <v>GraceB</v>
      </c>
      <c r="N27" s="29" t="str">
        <f>Cabins!B27</f>
        <v>W</v>
      </c>
    </row>
    <row r="28" spans="1:14">
      <c r="A28" s="41" t="s">
        <v>285</v>
      </c>
      <c r="B28" s="41" t="s">
        <v>287</v>
      </c>
      <c r="C28" s="24"/>
      <c r="D28" s="31" t="str">
        <f t="shared" si="3"/>
        <v>Grace</v>
      </c>
      <c r="E28" s="31" t="str">
        <f t="shared" si="4"/>
        <v>Phelan</v>
      </c>
      <c r="F28" s="11" t="b">
        <f t="shared" si="5"/>
        <v>1</v>
      </c>
      <c r="G28" s="11" t="str">
        <f t="shared" si="6"/>
        <v>GraceP</v>
      </c>
      <c r="H28" s="11" t="b">
        <f t="shared" si="7"/>
        <v>0</v>
      </c>
      <c r="I28" s="11" t="str">
        <f t="shared" si="8"/>
        <v>GraceP</v>
      </c>
      <c r="J28" s="11" t="b">
        <f t="shared" si="9"/>
        <v>0</v>
      </c>
      <c r="K28" s="11" t="str">
        <f t="shared" si="10"/>
        <v>GraceP</v>
      </c>
      <c r="L28" s="11" t="b">
        <f t="shared" si="11"/>
        <v>0</v>
      </c>
      <c r="M28" s="11" t="str">
        <f t="shared" si="12"/>
        <v>GraceP</v>
      </c>
      <c r="N28" s="29">
        <f>Cabins!B28</f>
        <v>0</v>
      </c>
    </row>
    <row r="29" spans="1:14">
      <c r="A29" s="41" t="s">
        <v>467</v>
      </c>
      <c r="B29" s="41" t="s">
        <v>288</v>
      </c>
      <c r="C29" s="24"/>
      <c r="D29" s="31" t="str">
        <f t="shared" si="3"/>
        <v>Hannah</v>
      </c>
      <c r="E29" s="31" t="str">
        <f t="shared" si="4"/>
        <v>Orenstein</v>
      </c>
      <c r="F29" s="11" t="b">
        <f t="shared" si="5"/>
        <v>1</v>
      </c>
      <c r="G29" s="11" t="str">
        <f t="shared" si="6"/>
        <v>HannahO</v>
      </c>
      <c r="H29" s="11" t="b">
        <f t="shared" si="7"/>
        <v>0</v>
      </c>
      <c r="I29" s="11" t="str">
        <f t="shared" si="8"/>
        <v>HannahO</v>
      </c>
      <c r="J29" s="11" t="b">
        <f t="shared" si="9"/>
        <v>0</v>
      </c>
      <c r="K29" s="11" t="str">
        <f t="shared" si="10"/>
        <v>HannahO</v>
      </c>
      <c r="L29" s="11" t="b">
        <f t="shared" si="11"/>
        <v>0</v>
      </c>
      <c r="M29" s="11" t="str">
        <f t="shared" si="12"/>
        <v>HannahO</v>
      </c>
      <c r="N29" s="29">
        <f>Cabins!B29</f>
        <v>0</v>
      </c>
    </row>
    <row r="30" spans="1:14">
      <c r="A30" s="41" t="s">
        <v>467</v>
      </c>
      <c r="B30" s="41" t="s">
        <v>289</v>
      </c>
      <c r="C30" s="24"/>
      <c r="D30" s="31" t="str">
        <f t="shared" si="3"/>
        <v>Hannah</v>
      </c>
      <c r="E30" s="31" t="str">
        <f t="shared" si="4"/>
        <v>Mackaness</v>
      </c>
      <c r="F30" s="11" t="b">
        <f t="shared" si="5"/>
        <v>1</v>
      </c>
      <c r="G30" s="11" t="str">
        <f t="shared" si="6"/>
        <v>HannahM</v>
      </c>
      <c r="H30" s="11" t="b">
        <f t="shared" si="7"/>
        <v>0</v>
      </c>
      <c r="I30" s="11" t="str">
        <f t="shared" si="8"/>
        <v>HannahM</v>
      </c>
      <c r="J30" s="11" t="b">
        <f t="shared" si="9"/>
        <v>0</v>
      </c>
      <c r="K30" s="11" t="str">
        <f t="shared" si="10"/>
        <v>HannahM</v>
      </c>
      <c r="L30" s="11" t="b">
        <f t="shared" si="11"/>
        <v>0</v>
      </c>
      <c r="M30" s="11" t="str">
        <f t="shared" si="12"/>
        <v>HannahM</v>
      </c>
      <c r="N30" s="29">
        <f>Cabins!B30</f>
        <v>0</v>
      </c>
    </row>
    <row r="31" spans="1:14">
      <c r="A31" s="41" t="s">
        <v>290</v>
      </c>
      <c r="B31" s="41" t="s">
        <v>291</v>
      </c>
      <c r="C31" s="24"/>
      <c r="D31" s="31" t="str">
        <f t="shared" si="3"/>
        <v>Hannah</v>
      </c>
      <c r="E31" s="31" t="str">
        <f t="shared" si="4"/>
        <v>Brehaut</v>
      </c>
      <c r="F31" s="11" t="b">
        <f t="shared" si="5"/>
        <v>1</v>
      </c>
      <c r="G31" s="11" t="str">
        <f t="shared" si="6"/>
        <v>HannahB</v>
      </c>
      <c r="H31" s="11" t="b">
        <f t="shared" si="7"/>
        <v>0</v>
      </c>
      <c r="I31" s="11" t="str">
        <f t="shared" si="8"/>
        <v>HannahB</v>
      </c>
      <c r="J31" s="11" t="b">
        <f t="shared" si="9"/>
        <v>0</v>
      </c>
      <c r="K31" s="11" t="str">
        <f t="shared" si="10"/>
        <v>HannahB</v>
      </c>
      <c r="L31" s="11" t="b">
        <f t="shared" si="11"/>
        <v>0</v>
      </c>
      <c r="M31" s="11" t="str">
        <f t="shared" si="12"/>
        <v>HannahB</v>
      </c>
      <c r="N31" s="29">
        <f>Cabins!B31</f>
        <v>0</v>
      </c>
    </row>
    <row r="32" spans="1:14">
      <c r="A32" s="41" t="s">
        <v>292</v>
      </c>
      <c r="B32" s="41" t="s">
        <v>293</v>
      </c>
      <c r="C32" s="24"/>
      <c r="D32" s="31" t="str">
        <f t="shared" si="3"/>
        <v>Hanum</v>
      </c>
      <c r="E32" s="31" t="str">
        <f t="shared" si="4"/>
        <v>Wensil- Strow</v>
      </c>
      <c r="F32" s="11" t="b">
        <f t="shared" si="5"/>
        <v>0</v>
      </c>
      <c r="G32" s="11" t="str">
        <f t="shared" si="6"/>
        <v>Hanum</v>
      </c>
      <c r="H32" s="11" t="b">
        <f t="shared" si="7"/>
        <v>0</v>
      </c>
      <c r="I32" s="11" t="str">
        <f t="shared" si="8"/>
        <v>Hanum</v>
      </c>
      <c r="J32" s="11" t="b">
        <f t="shared" si="9"/>
        <v>0</v>
      </c>
      <c r="K32" s="11" t="str">
        <f t="shared" si="10"/>
        <v>Hanum</v>
      </c>
      <c r="L32" s="11" t="b">
        <f t="shared" si="11"/>
        <v>0</v>
      </c>
      <c r="M32" s="11" t="str">
        <f t="shared" si="12"/>
        <v>Hanum</v>
      </c>
      <c r="N32" s="29">
        <f>Cabins!B32</f>
        <v>0</v>
      </c>
    </row>
    <row r="33" spans="1:14">
      <c r="A33" s="41" t="s">
        <v>294</v>
      </c>
      <c r="B33" s="41" t="s">
        <v>295</v>
      </c>
      <c r="C33" s="24"/>
      <c r="D33" s="31" t="str">
        <f t="shared" si="3"/>
        <v>Heather</v>
      </c>
      <c r="E33" s="31" t="str">
        <f t="shared" si="4"/>
        <v>Fraser</v>
      </c>
      <c r="F33" s="11" t="b">
        <f t="shared" si="5"/>
        <v>0</v>
      </c>
      <c r="G33" s="11" t="str">
        <f t="shared" si="6"/>
        <v>Heather</v>
      </c>
      <c r="H33" s="11" t="b">
        <f t="shared" si="7"/>
        <v>0</v>
      </c>
      <c r="I33" s="11" t="str">
        <f t="shared" si="8"/>
        <v>Heather</v>
      </c>
      <c r="J33" s="11" t="b">
        <f t="shared" si="9"/>
        <v>0</v>
      </c>
      <c r="K33" s="11" t="str">
        <f t="shared" si="10"/>
        <v>Heather</v>
      </c>
      <c r="L33" s="11" t="b">
        <f t="shared" si="11"/>
        <v>0</v>
      </c>
      <c r="M33" s="11" t="str">
        <f t="shared" si="12"/>
        <v>Heather</v>
      </c>
      <c r="N33" s="29">
        <f>Cabins!B33</f>
        <v>0</v>
      </c>
    </row>
    <row r="34" spans="1:14">
      <c r="A34" s="41" t="s">
        <v>296</v>
      </c>
      <c r="B34" s="41" t="s">
        <v>297</v>
      </c>
      <c r="C34" s="24"/>
      <c r="D34" s="31" t="str">
        <f t="shared" si="3"/>
        <v>Hilary</v>
      </c>
      <c r="E34" s="31" t="str">
        <f t="shared" si="4"/>
        <v>Nigrosh</v>
      </c>
      <c r="F34" s="11" t="b">
        <f t="shared" si="5"/>
        <v>0</v>
      </c>
      <c r="G34" s="11" t="str">
        <f t="shared" si="6"/>
        <v>Hilary</v>
      </c>
      <c r="H34" s="11" t="b">
        <f t="shared" si="7"/>
        <v>0</v>
      </c>
      <c r="I34" s="11" t="str">
        <f t="shared" si="8"/>
        <v>Hilary</v>
      </c>
      <c r="J34" s="11" t="b">
        <f t="shared" si="9"/>
        <v>0</v>
      </c>
      <c r="K34" s="11" t="str">
        <f t="shared" si="10"/>
        <v>Hilary</v>
      </c>
      <c r="L34" s="11" t="b">
        <f t="shared" si="11"/>
        <v>0</v>
      </c>
      <c r="M34" s="11" t="str">
        <f t="shared" si="12"/>
        <v>Hilary</v>
      </c>
      <c r="N34" s="29">
        <f>Cabins!B34</f>
        <v>0</v>
      </c>
    </row>
    <row r="35" spans="1:14">
      <c r="A35" s="41" t="s">
        <v>663</v>
      </c>
      <c r="B35" s="41" t="s">
        <v>298</v>
      </c>
      <c r="C35" s="24"/>
      <c r="D35" s="31" t="str">
        <f t="shared" si="3"/>
        <v>Jack</v>
      </c>
      <c r="E35" s="31" t="str">
        <f t="shared" si="4"/>
        <v>Mullikin</v>
      </c>
      <c r="F35" s="11" t="b">
        <f t="shared" si="5"/>
        <v>0</v>
      </c>
      <c r="G35" s="11" t="str">
        <f t="shared" si="6"/>
        <v>Jack</v>
      </c>
      <c r="H35" s="11" t="b">
        <f t="shared" si="7"/>
        <v>0</v>
      </c>
      <c r="I35" s="11" t="str">
        <f t="shared" si="8"/>
        <v>Jack</v>
      </c>
      <c r="J35" s="11" t="b">
        <f t="shared" si="9"/>
        <v>0</v>
      </c>
      <c r="K35" s="11" t="str">
        <f t="shared" si="10"/>
        <v>Jack</v>
      </c>
      <c r="L35" s="11" t="b">
        <f t="shared" si="11"/>
        <v>0</v>
      </c>
      <c r="M35" s="11" t="str">
        <f t="shared" si="12"/>
        <v>Jack</v>
      </c>
      <c r="N35" s="29">
        <f>Cabins!B35</f>
        <v>0</v>
      </c>
    </row>
    <row r="36" spans="1:14">
      <c r="A36" s="41" t="s">
        <v>441</v>
      </c>
      <c r="B36" s="41" t="s">
        <v>544</v>
      </c>
      <c r="C36" s="24"/>
      <c r="D36" s="31" t="str">
        <f t="shared" si="3"/>
        <v>Jake</v>
      </c>
      <c r="E36" s="31" t="str">
        <f t="shared" si="4"/>
        <v>Durrett</v>
      </c>
      <c r="F36" s="11" t="b">
        <f t="shared" si="5"/>
        <v>0</v>
      </c>
      <c r="G36" s="11" t="str">
        <f t="shared" si="6"/>
        <v>Jake</v>
      </c>
      <c r="H36" s="11" t="b">
        <f t="shared" si="7"/>
        <v>0</v>
      </c>
      <c r="I36" s="11" t="str">
        <f t="shared" si="8"/>
        <v>Jake</v>
      </c>
      <c r="J36" s="11" t="b">
        <f t="shared" si="9"/>
        <v>0</v>
      </c>
      <c r="K36" s="11" t="str">
        <f t="shared" si="10"/>
        <v>Jake</v>
      </c>
      <c r="L36" s="11" t="b">
        <f t="shared" si="11"/>
        <v>0</v>
      </c>
      <c r="M36" s="11" t="str">
        <f t="shared" si="12"/>
        <v>Jake</v>
      </c>
    </row>
    <row r="37" spans="1:14">
      <c r="A37" s="41" t="s">
        <v>495</v>
      </c>
      <c r="B37" s="41" t="s">
        <v>299</v>
      </c>
      <c r="C37" s="24"/>
      <c r="D37" s="31" t="str">
        <f t="shared" si="3"/>
        <v>Jamie</v>
      </c>
      <c r="E37" s="31" t="str">
        <f t="shared" si="4"/>
        <v>German</v>
      </c>
      <c r="F37" s="11" t="b">
        <f t="shared" si="5"/>
        <v>0</v>
      </c>
      <c r="G37" s="11" t="str">
        <f t="shared" si="6"/>
        <v>Jamie</v>
      </c>
      <c r="H37" s="11" t="b">
        <f t="shared" si="7"/>
        <v>0</v>
      </c>
      <c r="I37" s="11" t="str">
        <f t="shared" si="8"/>
        <v>Jamie</v>
      </c>
      <c r="J37" s="11" t="b">
        <f t="shared" si="9"/>
        <v>0</v>
      </c>
      <c r="K37" s="11" t="str">
        <f t="shared" si="10"/>
        <v>Jamie</v>
      </c>
      <c r="L37" s="11" t="b">
        <f t="shared" si="11"/>
        <v>0</v>
      </c>
      <c r="M37" s="11" t="str">
        <f t="shared" si="12"/>
        <v>Jamie</v>
      </c>
    </row>
    <row r="38" spans="1:14">
      <c r="A38" s="42" t="s">
        <v>62</v>
      </c>
      <c r="B38" s="41" t="s">
        <v>148</v>
      </c>
      <c r="C38" s="24"/>
      <c r="D38" s="31" t="str">
        <f t="shared" si="3"/>
        <v>Jen</v>
      </c>
      <c r="E38" s="31" t="str">
        <f t="shared" si="4"/>
        <v>Cowen</v>
      </c>
      <c r="F38" s="11" t="b">
        <f t="shared" si="5"/>
        <v>1</v>
      </c>
      <c r="G38" s="11" t="str">
        <f t="shared" si="6"/>
        <v>JenC</v>
      </c>
      <c r="H38" s="11" t="b">
        <f t="shared" si="7"/>
        <v>0</v>
      </c>
      <c r="I38" s="11" t="str">
        <f t="shared" si="8"/>
        <v>JenC</v>
      </c>
      <c r="J38" s="11" t="b">
        <f t="shared" si="9"/>
        <v>0</v>
      </c>
      <c r="K38" s="11" t="str">
        <f t="shared" si="10"/>
        <v>JenC</v>
      </c>
      <c r="L38" s="11" t="b">
        <f t="shared" si="11"/>
        <v>0</v>
      </c>
      <c r="M38" s="11" t="str">
        <f t="shared" si="12"/>
        <v>JenC</v>
      </c>
    </row>
    <row r="39" spans="1:14">
      <c r="A39" s="41" t="s">
        <v>149</v>
      </c>
      <c r="B39" s="41" t="s">
        <v>150</v>
      </c>
      <c r="C39" s="24"/>
      <c r="D39" s="31" t="str">
        <f t="shared" si="3"/>
        <v>Jenny</v>
      </c>
      <c r="E39" s="31" t="str">
        <f t="shared" si="4"/>
        <v>Bradley</v>
      </c>
      <c r="F39" s="11" t="b">
        <f t="shared" si="5"/>
        <v>0</v>
      </c>
      <c r="G39" s="11" t="str">
        <f t="shared" si="6"/>
        <v>Jenny</v>
      </c>
      <c r="H39" s="11" t="b">
        <f t="shared" si="7"/>
        <v>0</v>
      </c>
      <c r="I39" s="11" t="str">
        <f t="shared" si="8"/>
        <v>Jenny</v>
      </c>
      <c r="J39" s="11" t="b">
        <f t="shared" si="9"/>
        <v>0</v>
      </c>
      <c r="K39" s="11" t="str">
        <f t="shared" si="10"/>
        <v>Jenny</v>
      </c>
      <c r="L39" s="11" t="b">
        <f t="shared" si="11"/>
        <v>0</v>
      </c>
      <c r="M39" s="11" t="str">
        <f t="shared" si="12"/>
        <v>Jenny</v>
      </c>
    </row>
    <row r="40" spans="1:14">
      <c r="A40" s="42" t="s">
        <v>55</v>
      </c>
      <c r="B40" s="41" t="s">
        <v>152</v>
      </c>
      <c r="C40" s="24"/>
      <c r="D40" s="31" t="str">
        <f t="shared" si="3"/>
        <v>Jes</v>
      </c>
      <c r="E40" s="31" t="str">
        <f t="shared" si="4"/>
        <v>Osrow</v>
      </c>
      <c r="F40" s="11" t="b">
        <f t="shared" si="5"/>
        <v>1</v>
      </c>
      <c r="G40" s="11" t="str">
        <f t="shared" si="6"/>
        <v>JesO</v>
      </c>
      <c r="H40" s="11" t="b">
        <f t="shared" si="7"/>
        <v>0</v>
      </c>
      <c r="I40" s="11" t="str">
        <f t="shared" si="8"/>
        <v>JesO</v>
      </c>
      <c r="J40" s="11" t="b">
        <f t="shared" si="9"/>
        <v>0</v>
      </c>
      <c r="K40" s="11" t="str">
        <f t="shared" si="10"/>
        <v>JesO</v>
      </c>
      <c r="L40" s="11" t="b">
        <f t="shared" si="11"/>
        <v>0</v>
      </c>
      <c r="M40" s="11" t="str">
        <f t="shared" si="12"/>
        <v>JesO</v>
      </c>
    </row>
    <row r="41" spans="1:14">
      <c r="A41" s="42" t="s">
        <v>53</v>
      </c>
      <c r="B41" s="41" t="s">
        <v>151</v>
      </c>
      <c r="C41" s="24"/>
      <c r="D41" s="31" t="str">
        <f t="shared" si="3"/>
        <v>Jess</v>
      </c>
      <c r="E41" s="31" t="str">
        <f t="shared" si="4"/>
        <v>Reverie</v>
      </c>
      <c r="F41" s="11" t="b">
        <f t="shared" si="5"/>
        <v>1</v>
      </c>
      <c r="G41" s="11" t="str">
        <f t="shared" si="6"/>
        <v>JessR</v>
      </c>
      <c r="H41" s="11" t="b">
        <f t="shared" si="7"/>
        <v>0</v>
      </c>
      <c r="I41" s="11" t="str">
        <f t="shared" si="8"/>
        <v>JessR</v>
      </c>
      <c r="J41" s="11" t="b">
        <f t="shared" si="9"/>
        <v>0</v>
      </c>
      <c r="K41" s="11" t="str">
        <f t="shared" si="10"/>
        <v>JessR</v>
      </c>
      <c r="L41" s="11" t="b">
        <f t="shared" si="11"/>
        <v>0</v>
      </c>
      <c r="M41" s="11" t="str">
        <f t="shared" si="12"/>
        <v>JessR</v>
      </c>
    </row>
    <row r="42" spans="1:14">
      <c r="A42" s="42" t="s">
        <v>73</v>
      </c>
      <c r="B42" s="41" t="s">
        <v>153</v>
      </c>
      <c r="C42" s="24"/>
      <c r="D42" s="31" t="str">
        <f t="shared" si="3"/>
        <v>Jess</v>
      </c>
      <c r="E42" s="31" t="str">
        <f t="shared" si="4"/>
        <v>Labbe</v>
      </c>
      <c r="F42" s="11" t="b">
        <f t="shared" si="5"/>
        <v>1</v>
      </c>
      <c r="G42" s="11" t="str">
        <f t="shared" si="6"/>
        <v>JessL</v>
      </c>
      <c r="H42" s="11" t="b">
        <f t="shared" si="7"/>
        <v>0</v>
      </c>
      <c r="I42" s="11" t="str">
        <f t="shared" si="8"/>
        <v>JessL</v>
      </c>
      <c r="J42" s="11" t="b">
        <f t="shared" si="9"/>
        <v>0</v>
      </c>
      <c r="K42" s="11" t="str">
        <f t="shared" si="10"/>
        <v>JessL</v>
      </c>
      <c r="L42" s="11" t="b">
        <f t="shared" si="11"/>
        <v>0</v>
      </c>
      <c r="M42" s="11" t="str">
        <f t="shared" si="12"/>
        <v>JessL</v>
      </c>
    </row>
    <row r="43" spans="1:14">
      <c r="A43" s="41" t="s">
        <v>154</v>
      </c>
      <c r="B43" s="41" t="s">
        <v>273</v>
      </c>
      <c r="C43" s="24"/>
      <c r="D43" s="31" t="str">
        <f t="shared" si="3"/>
        <v>John</v>
      </c>
      <c r="E43" s="31" t="str">
        <f t="shared" si="4"/>
        <v>Stewart</v>
      </c>
      <c r="F43" s="11" t="b">
        <f t="shared" si="5"/>
        <v>0</v>
      </c>
      <c r="G43" s="11" t="str">
        <f t="shared" si="6"/>
        <v>John</v>
      </c>
      <c r="H43" s="11" t="b">
        <f t="shared" si="7"/>
        <v>0</v>
      </c>
      <c r="I43" s="11" t="str">
        <f t="shared" si="8"/>
        <v>John</v>
      </c>
      <c r="J43" s="11" t="b">
        <f t="shared" si="9"/>
        <v>0</v>
      </c>
      <c r="K43" s="11" t="str">
        <f t="shared" si="10"/>
        <v>John</v>
      </c>
      <c r="L43" s="11" t="b">
        <f t="shared" si="11"/>
        <v>0</v>
      </c>
      <c r="M43" s="11" t="str">
        <f t="shared" si="12"/>
        <v>John</v>
      </c>
    </row>
    <row r="44" spans="1:14">
      <c r="A44" s="41" t="s">
        <v>155</v>
      </c>
      <c r="B44" s="41" t="s">
        <v>156</v>
      </c>
      <c r="C44" s="24"/>
      <c r="D44" s="31" t="str">
        <f t="shared" si="3"/>
        <v>Junius</v>
      </c>
      <c r="E44" s="31" t="str">
        <f t="shared" si="4"/>
        <v>Ross- Martin</v>
      </c>
      <c r="F44" s="11" t="b">
        <f t="shared" si="5"/>
        <v>0</v>
      </c>
      <c r="G44" s="11" t="str">
        <f t="shared" si="6"/>
        <v>Junius</v>
      </c>
      <c r="H44" s="11" t="b">
        <f t="shared" si="7"/>
        <v>0</v>
      </c>
      <c r="I44" s="11" t="str">
        <f t="shared" si="8"/>
        <v>Junius</v>
      </c>
      <c r="J44" s="11" t="b">
        <f t="shared" si="9"/>
        <v>0</v>
      </c>
      <c r="K44" s="11" t="str">
        <f t="shared" si="10"/>
        <v>Junius</v>
      </c>
      <c r="L44" s="11" t="b">
        <f t="shared" si="11"/>
        <v>0</v>
      </c>
      <c r="M44" s="11" t="str">
        <f t="shared" si="12"/>
        <v>Junius</v>
      </c>
    </row>
    <row r="45" spans="1:14">
      <c r="A45" s="41" t="s">
        <v>157</v>
      </c>
      <c r="B45" s="41" t="s">
        <v>506</v>
      </c>
      <c r="C45" s="24"/>
      <c r="D45" s="31" t="str">
        <f t="shared" si="3"/>
        <v>Kate</v>
      </c>
      <c r="E45" s="31" t="str">
        <f t="shared" si="4"/>
        <v>Walters</v>
      </c>
      <c r="F45" s="11" t="b">
        <f t="shared" si="5"/>
        <v>0</v>
      </c>
      <c r="G45" s="11" t="str">
        <f t="shared" si="6"/>
        <v>Kate</v>
      </c>
      <c r="H45" s="11" t="b">
        <f t="shared" si="7"/>
        <v>0</v>
      </c>
      <c r="I45" s="11" t="str">
        <f t="shared" si="8"/>
        <v>Kate</v>
      </c>
      <c r="J45" s="11" t="b">
        <f t="shared" si="9"/>
        <v>0</v>
      </c>
      <c r="K45" s="11" t="str">
        <f t="shared" si="10"/>
        <v>Kate</v>
      </c>
      <c r="L45" s="11" t="b">
        <f t="shared" si="11"/>
        <v>0</v>
      </c>
      <c r="M45" s="11" t="str">
        <f t="shared" si="12"/>
        <v>Kate</v>
      </c>
    </row>
    <row r="46" spans="1:14">
      <c r="A46" s="41" t="s">
        <v>341</v>
      </c>
      <c r="B46" s="41" t="s">
        <v>158</v>
      </c>
      <c r="C46" s="24"/>
      <c r="D46" s="31" t="str">
        <f t="shared" si="3"/>
        <v>Katie</v>
      </c>
      <c r="E46" s="31" t="str">
        <f t="shared" si="4"/>
        <v>Doyle</v>
      </c>
      <c r="F46" s="11" t="b">
        <f t="shared" si="5"/>
        <v>0</v>
      </c>
      <c r="G46" s="11" t="str">
        <f t="shared" si="6"/>
        <v>Katie</v>
      </c>
      <c r="H46" s="11" t="b">
        <f t="shared" si="7"/>
        <v>0</v>
      </c>
      <c r="I46" s="11" t="str">
        <f t="shared" si="8"/>
        <v>Katie</v>
      </c>
      <c r="J46" s="11" t="b">
        <f t="shared" si="9"/>
        <v>0</v>
      </c>
      <c r="K46" s="11" t="str">
        <f t="shared" si="10"/>
        <v>Katie</v>
      </c>
      <c r="L46" s="11" t="b">
        <f t="shared" si="11"/>
        <v>0</v>
      </c>
      <c r="M46" s="11" t="str">
        <f t="shared" si="12"/>
        <v>Katie</v>
      </c>
    </row>
    <row r="47" spans="1:14">
      <c r="A47" s="41" t="s">
        <v>159</v>
      </c>
      <c r="B47" s="41" t="s">
        <v>160</v>
      </c>
      <c r="C47" s="24"/>
      <c r="D47" s="31" t="str">
        <f t="shared" si="3"/>
        <v>Katy</v>
      </c>
      <c r="E47" s="31" t="str">
        <f t="shared" si="4"/>
        <v>Schneider</v>
      </c>
      <c r="F47" s="11" t="b">
        <f t="shared" si="5"/>
        <v>0</v>
      </c>
      <c r="G47" s="11" t="str">
        <f t="shared" si="6"/>
        <v>Katy</v>
      </c>
      <c r="H47" s="11" t="b">
        <f t="shared" si="7"/>
        <v>0</v>
      </c>
      <c r="I47" s="11" t="str">
        <f t="shared" si="8"/>
        <v>Katy</v>
      </c>
      <c r="J47" s="11" t="b">
        <f t="shared" si="9"/>
        <v>0</v>
      </c>
      <c r="K47" s="11" t="str">
        <f t="shared" si="10"/>
        <v>Katy</v>
      </c>
      <c r="L47" s="11" t="b">
        <f t="shared" si="11"/>
        <v>0</v>
      </c>
      <c r="M47" s="11" t="str">
        <f t="shared" si="12"/>
        <v>Katy</v>
      </c>
    </row>
    <row r="48" spans="1:14">
      <c r="A48" s="41" t="s">
        <v>161</v>
      </c>
      <c r="B48" s="41" t="s">
        <v>162</v>
      </c>
      <c r="C48" s="24"/>
      <c r="D48" s="31" t="str">
        <f t="shared" si="3"/>
        <v>Kelci</v>
      </c>
      <c r="E48" s="31" t="str">
        <f t="shared" si="4"/>
        <v>Schexnayder</v>
      </c>
      <c r="F48" s="11" t="b">
        <f t="shared" si="5"/>
        <v>0</v>
      </c>
      <c r="G48" s="11" t="str">
        <f t="shared" si="6"/>
        <v>Kelci</v>
      </c>
      <c r="H48" s="11" t="b">
        <f t="shared" si="7"/>
        <v>0</v>
      </c>
      <c r="I48" s="11" t="str">
        <f t="shared" si="8"/>
        <v>Kelci</v>
      </c>
      <c r="J48" s="11" t="b">
        <f t="shared" si="9"/>
        <v>0</v>
      </c>
      <c r="K48" s="11" t="str">
        <f t="shared" si="10"/>
        <v>Kelci</v>
      </c>
      <c r="L48" s="11" t="b">
        <f t="shared" si="11"/>
        <v>0</v>
      </c>
      <c r="M48" s="11" t="str">
        <f t="shared" si="12"/>
        <v>Kelci</v>
      </c>
    </row>
    <row r="49" spans="1:13">
      <c r="A49" s="41" t="s">
        <v>163</v>
      </c>
      <c r="B49" s="41" t="s">
        <v>164</v>
      </c>
      <c r="C49" s="24"/>
      <c r="D49" s="31" t="str">
        <f t="shared" si="3"/>
        <v>Laura</v>
      </c>
      <c r="E49" s="31" t="str">
        <f t="shared" si="4"/>
        <v>Cox</v>
      </c>
      <c r="F49" s="11" t="b">
        <f t="shared" si="5"/>
        <v>1</v>
      </c>
      <c r="G49" s="11" t="str">
        <f t="shared" si="6"/>
        <v>LauraC</v>
      </c>
      <c r="H49" s="11" t="b">
        <f t="shared" si="7"/>
        <v>0</v>
      </c>
      <c r="I49" s="11" t="str">
        <f t="shared" si="8"/>
        <v>LauraC</v>
      </c>
      <c r="J49" s="11" t="b">
        <f t="shared" si="9"/>
        <v>0</v>
      </c>
      <c r="K49" s="11" t="str">
        <f t="shared" si="10"/>
        <v>LauraC</v>
      </c>
      <c r="L49" s="11" t="b">
        <f t="shared" si="11"/>
        <v>0</v>
      </c>
      <c r="M49" s="11" t="str">
        <f t="shared" si="12"/>
        <v>LauraC</v>
      </c>
    </row>
    <row r="50" spans="1:13">
      <c r="A50" s="41" t="s">
        <v>163</v>
      </c>
      <c r="B50" s="41" t="s">
        <v>165</v>
      </c>
      <c r="C50" s="24"/>
      <c r="D50" s="31" t="str">
        <f t="shared" si="3"/>
        <v>Laura</v>
      </c>
      <c r="E50" s="31" t="str">
        <f t="shared" si="4"/>
        <v>Bohannon</v>
      </c>
      <c r="F50" s="11" t="b">
        <f t="shared" si="5"/>
        <v>1</v>
      </c>
      <c r="G50" s="11" t="str">
        <f t="shared" si="6"/>
        <v>LauraB</v>
      </c>
      <c r="H50" s="11" t="b">
        <f t="shared" si="7"/>
        <v>0</v>
      </c>
      <c r="I50" s="11" t="str">
        <f t="shared" si="8"/>
        <v>LauraB</v>
      </c>
      <c r="J50" s="11" t="b">
        <f t="shared" si="9"/>
        <v>0</v>
      </c>
      <c r="K50" s="11" t="str">
        <f t="shared" si="10"/>
        <v>LauraB</v>
      </c>
      <c r="L50" s="11" t="b">
        <f t="shared" si="11"/>
        <v>0</v>
      </c>
      <c r="M50" s="11" t="str">
        <f t="shared" si="12"/>
        <v>LauraB</v>
      </c>
    </row>
    <row r="51" spans="1:13">
      <c r="A51" s="41" t="s">
        <v>465</v>
      </c>
      <c r="B51" s="41" t="s">
        <v>166</v>
      </c>
      <c r="C51" s="24"/>
      <c r="D51" s="31" t="str">
        <f t="shared" si="3"/>
        <v>Lauren</v>
      </c>
      <c r="E51" s="31" t="str">
        <f t="shared" si="4"/>
        <v>Lessard</v>
      </c>
      <c r="F51" s="11" t="b">
        <f t="shared" si="5"/>
        <v>0</v>
      </c>
      <c r="G51" s="11" t="str">
        <f t="shared" si="6"/>
        <v>Lauren</v>
      </c>
      <c r="H51" s="11" t="b">
        <f t="shared" si="7"/>
        <v>0</v>
      </c>
      <c r="I51" s="11" t="str">
        <f t="shared" si="8"/>
        <v>Lauren</v>
      </c>
      <c r="J51" s="11" t="b">
        <f t="shared" si="9"/>
        <v>0</v>
      </c>
      <c r="K51" s="11" t="str">
        <f t="shared" si="10"/>
        <v>Lauren</v>
      </c>
      <c r="L51" s="11" t="b">
        <f t="shared" si="11"/>
        <v>0</v>
      </c>
      <c r="M51" s="11" t="str">
        <f t="shared" si="12"/>
        <v>Lauren</v>
      </c>
    </row>
    <row r="52" spans="1:13">
      <c r="A52" s="41" t="s">
        <v>167</v>
      </c>
      <c r="B52" s="41" t="s">
        <v>168</v>
      </c>
      <c r="C52" s="24"/>
      <c r="D52" s="31" t="str">
        <f t="shared" si="3"/>
        <v>Luke</v>
      </c>
      <c r="E52" s="31" t="str">
        <f t="shared" si="4"/>
        <v>Bloomfield</v>
      </c>
      <c r="F52" s="11" t="b">
        <f t="shared" si="5"/>
        <v>0</v>
      </c>
      <c r="G52" s="11" t="str">
        <f t="shared" si="6"/>
        <v>Luke</v>
      </c>
      <c r="H52" s="11" t="b">
        <f t="shared" si="7"/>
        <v>0</v>
      </c>
      <c r="I52" s="11" t="str">
        <f t="shared" si="8"/>
        <v>Luke</v>
      </c>
      <c r="J52" s="11" t="b">
        <f t="shared" si="9"/>
        <v>0</v>
      </c>
      <c r="K52" s="11" t="str">
        <f t="shared" si="10"/>
        <v>Luke</v>
      </c>
      <c r="L52" s="11" t="b">
        <f t="shared" si="11"/>
        <v>0</v>
      </c>
      <c r="M52" s="11" t="str">
        <f t="shared" si="12"/>
        <v>Luke</v>
      </c>
    </row>
    <row r="53" spans="1:13">
      <c r="A53" s="42" t="s">
        <v>70</v>
      </c>
      <c r="B53" s="41" t="s">
        <v>170</v>
      </c>
      <c r="C53" s="24"/>
      <c r="D53" s="31" t="str">
        <f t="shared" si="3"/>
        <v>Mel</v>
      </c>
      <c r="E53" s="31" t="str">
        <f t="shared" si="4"/>
        <v>Kartzmer</v>
      </c>
      <c r="F53" s="11" t="b">
        <f t="shared" si="5"/>
        <v>1</v>
      </c>
      <c r="G53" s="11" t="str">
        <f t="shared" si="6"/>
        <v>MelK</v>
      </c>
      <c r="H53" s="11" t="b">
        <f t="shared" si="7"/>
        <v>0</v>
      </c>
      <c r="I53" s="11" t="str">
        <f t="shared" si="8"/>
        <v>MelK</v>
      </c>
      <c r="J53" s="11" t="b">
        <f t="shared" si="9"/>
        <v>0</v>
      </c>
      <c r="K53" s="11" t="str">
        <f t="shared" si="10"/>
        <v>MelK</v>
      </c>
      <c r="L53" s="11" t="b">
        <f t="shared" si="11"/>
        <v>0</v>
      </c>
      <c r="M53" s="11" t="str">
        <f t="shared" si="12"/>
        <v>MelK</v>
      </c>
    </row>
    <row r="54" spans="1:13">
      <c r="A54" s="41" t="s">
        <v>171</v>
      </c>
      <c r="B54" s="41" t="s">
        <v>172</v>
      </c>
      <c r="C54" s="24"/>
      <c r="D54" s="31" t="str">
        <f t="shared" si="3"/>
        <v>Melissa</v>
      </c>
      <c r="E54" s="31" t="str">
        <f t="shared" si="4"/>
        <v>Nichols</v>
      </c>
      <c r="F54" s="11" t="b">
        <f t="shared" si="5"/>
        <v>0</v>
      </c>
      <c r="G54" s="11" t="str">
        <f t="shared" si="6"/>
        <v>Melissa</v>
      </c>
      <c r="H54" s="11" t="b">
        <f t="shared" si="7"/>
        <v>0</v>
      </c>
      <c r="I54" s="11" t="str">
        <f t="shared" si="8"/>
        <v>Melissa</v>
      </c>
      <c r="J54" s="11" t="b">
        <f t="shared" si="9"/>
        <v>0</v>
      </c>
      <c r="K54" s="11" t="str">
        <f t="shared" si="10"/>
        <v>Melissa</v>
      </c>
      <c r="L54" s="11" t="b">
        <f t="shared" si="11"/>
        <v>0</v>
      </c>
      <c r="M54" s="11" t="str">
        <f t="shared" si="12"/>
        <v>Melissa</v>
      </c>
    </row>
    <row r="55" spans="1:13">
      <c r="A55" s="41" t="s">
        <v>173</v>
      </c>
      <c r="B55" s="41" t="s">
        <v>174</v>
      </c>
      <c r="C55" s="24"/>
      <c r="D55" s="31" t="str">
        <f t="shared" si="3"/>
        <v>Micaela</v>
      </c>
      <c r="E55" s="31" t="str">
        <f t="shared" si="4"/>
        <v>Petrini</v>
      </c>
      <c r="F55" s="11" t="b">
        <f t="shared" si="5"/>
        <v>0</v>
      </c>
      <c r="G55" s="11" t="str">
        <f t="shared" si="6"/>
        <v>Micaela</v>
      </c>
      <c r="H55" s="11" t="b">
        <f t="shared" si="7"/>
        <v>0</v>
      </c>
      <c r="I55" s="11" t="str">
        <f t="shared" si="8"/>
        <v>Micaela</v>
      </c>
      <c r="J55" s="11" t="b">
        <f t="shared" si="9"/>
        <v>0</v>
      </c>
      <c r="K55" s="11" t="str">
        <f t="shared" si="10"/>
        <v>Micaela</v>
      </c>
      <c r="L55" s="11" t="b">
        <f t="shared" si="11"/>
        <v>0</v>
      </c>
      <c r="M55" s="11" t="str">
        <f t="shared" si="12"/>
        <v>Micaela</v>
      </c>
    </row>
    <row r="56" spans="1:13">
      <c r="A56" s="41" t="s">
        <v>175</v>
      </c>
      <c r="B56" s="41" t="s">
        <v>176</v>
      </c>
      <c r="C56" s="24"/>
      <c r="D56" s="31" t="str">
        <f t="shared" si="3"/>
        <v>Milton</v>
      </c>
      <c r="E56" s="31" t="str">
        <f t="shared" si="4"/>
        <v>Henestrosa Landeros</v>
      </c>
      <c r="F56" s="11" t="b">
        <f t="shared" si="5"/>
        <v>0</v>
      </c>
      <c r="G56" s="11" t="str">
        <f t="shared" si="6"/>
        <v>Milton</v>
      </c>
      <c r="H56" s="11" t="b">
        <f t="shared" si="7"/>
        <v>0</v>
      </c>
      <c r="I56" s="11" t="str">
        <f t="shared" si="8"/>
        <v>Milton</v>
      </c>
      <c r="J56" s="11" t="b">
        <f t="shared" si="9"/>
        <v>0</v>
      </c>
      <c r="K56" s="11" t="str">
        <f t="shared" si="10"/>
        <v>Milton</v>
      </c>
      <c r="L56" s="11" t="b">
        <f t="shared" si="11"/>
        <v>0</v>
      </c>
      <c r="M56" s="11" t="str">
        <f t="shared" si="12"/>
        <v>Milton</v>
      </c>
    </row>
    <row r="57" spans="1:13">
      <c r="A57" s="41" t="s">
        <v>177</v>
      </c>
      <c r="B57" s="41" t="s">
        <v>178</v>
      </c>
      <c r="C57" s="24"/>
      <c r="D57" s="31" t="str">
        <f t="shared" si="3"/>
        <v>Mimi</v>
      </c>
      <c r="E57" s="31" t="str">
        <f t="shared" si="4"/>
        <v>Similon</v>
      </c>
      <c r="F57" s="11" t="b">
        <f t="shared" si="5"/>
        <v>0</v>
      </c>
      <c r="G57" s="11" t="str">
        <f t="shared" si="6"/>
        <v>Mimi</v>
      </c>
      <c r="H57" s="11" t="b">
        <f t="shared" si="7"/>
        <v>0</v>
      </c>
      <c r="I57" s="11" t="str">
        <f t="shared" si="8"/>
        <v>Mimi</v>
      </c>
      <c r="J57" s="11" t="b">
        <f t="shared" si="9"/>
        <v>0</v>
      </c>
      <c r="K57" s="11" t="str">
        <f t="shared" si="10"/>
        <v>Mimi</v>
      </c>
      <c r="L57" s="11" t="b">
        <f t="shared" si="11"/>
        <v>0</v>
      </c>
      <c r="M57" s="11" t="str">
        <f t="shared" si="12"/>
        <v>Mimi</v>
      </c>
    </row>
    <row r="58" spans="1:13">
      <c r="A58" s="41" t="s">
        <v>464</v>
      </c>
      <c r="B58" s="41" t="s">
        <v>179</v>
      </c>
      <c r="C58" s="24"/>
      <c r="D58" s="31" t="str">
        <f t="shared" si="3"/>
        <v>Natalie</v>
      </c>
      <c r="E58" s="31" t="str">
        <f t="shared" si="4"/>
        <v>Jacobs</v>
      </c>
      <c r="F58" s="11" t="b">
        <f t="shared" si="5"/>
        <v>0</v>
      </c>
      <c r="G58" s="11" t="str">
        <f t="shared" si="6"/>
        <v>Natalie</v>
      </c>
      <c r="H58" s="11" t="b">
        <f t="shared" si="7"/>
        <v>0</v>
      </c>
      <c r="I58" s="11" t="str">
        <f t="shared" si="8"/>
        <v>Natalie</v>
      </c>
      <c r="J58" s="11" t="b">
        <f t="shared" si="9"/>
        <v>0</v>
      </c>
      <c r="K58" s="11" t="str">
        <f t="shared" si="10"/>
        <v>Natalie</v>
      </c>
      <c r="L58" s="11" t="b">
        <f t="shared" si="11"/>
        <v>0</v>
      </c>
      <c r="M58" s="11" t="str">
        <f t="shared" si="12"/>
        <v>Natalie</v>
      </c>
    </row>
    <row r="59" spans="1:13">
      <c r="A59" s="41" t="s">
        <v>180</v>
      </c>
      <c r="B59" s="41" t="s">
        <v>181</v>
      </c>
      <c r="C59" s="24"/>
      <c r="D59" s="31" t="str">
        <f t="shared" si="3"/>
        <v>Phillie</v>
      </c>
      <c r="E59" s="31" t="str">
        <f t="shared" si="4"/>
        <v>Loan</v>
      </c>
      <c r="F59" s="11" t="b">
        <f t="shared" si="5"/>
        <v>0</v>
      </c>
      <c r="G59" s="11" t="str">
        <f t="shared" si="6"/>
        <v>Phillie</v>
      </c>
      <c r="H59" s="11" t="b">
        <f t="shared" si="7"/>
        <v>0</v>
      </c>
      <c r="I59" s="11" t="str">
        <f t="shared" si="8"/>
        <v>Phillie</v>
      </c>
      <c r="J59" s="11" t="b">
        <f t="shared" si="9"/>
        <v>0</v>
      </c>
      <c r="K59" s="11" t="str">
        <f t="shared" si="10"/>
        <v>Phillie</v>
      </c>
      <c r="L59" s="11" t="b">
        <f t="shared" si="11"/>
        <v>0</v>
      </c>
      <c r="M59" s="11" t="str">
        <f t="shared" si="12"/>
        <v>Phillie</v>
      </c>
    </row>
    <row r="60" spans="1:13">
      <c r="A60" s="41" t="s">
        <v>182</v>
      </c>
      <c r="B60" s="41" t="s">
        <v>267</v>
      </c>
      <c r="C60" s="24"/>
      <c r="D60" s="31" t="str">
        <f t="shared" si="3"/>
        <v>Ray</v>
      </c>
      <c r="E60" s="31" t="str">
        <f t="shared" si="4"/>
        <v>Richardson</v>
      </c>
      <c r="F60" s="11" t="b">
        <f t="shared" si="5"/>
        <v>1</v>
      </c>
      <c r="G60" s="11" t="str">
        <f t="shared" si="6"/>
        <v>RayR</v>
      </c>
      <c r="H60" s="11" t="b">
        <f t="shared" si="7"/>
        <v>0</v>
      </c>
      <c r="I60" s="11" t="str">
        <f t="shared" si="8"/>
        <v>RayR</v>
      </c>
      <c r="J60" s="11" t="b">
        <f t="shared" si="9"/>
        <v>0</v>
      </c>
      <c r="K60" s="11" t="str">
        <f t="shared" si="10"/>
        <v>RayR</v>
      </c>
      <c r="L60" s="11" t="b">
        <f t="shared" si="11"/>
        <v>0</v>
      </c>
      <c r="M60" s="11" t="str">
        <f t="shared" si="12"/>
        <v>RayR</v>
      </c>
    </row>
    <row r="61" spans="1:13">
      <c r="A61" s="41" t="s">
        <v>183</v>
      </c>
      <c r="B61" s="41" t="s">
        <v>184</v>
      </c>
      <c r="C61" s="24"/>
      <c r="D61" s="31" t="str">
        <f t="shared" si="3"/>
        <v>Raywyn</v>
      </c>
      <c r="E61" s="31" t="str">
        <f t="shared" si="4"/>
        <v>Harding- Mcbay</v>
      </c>
      <c r="F61" s="11" t="b">
        <f t="shared" si="5"/>
        <v>0</v>
      </c>
      <c r="G61" s="11" t="str">
        <f t="shared" si="6"/>
        <v>Raywyn</v>
      </c>
      <c r="H61" s="11" t="b">
        <f t="shared" si="7"/>
        <v>0</v>
      </c>
      <c r="I61" s="11" t="str">
        <f t="shared" si="8"/>
        <v>Raywyn</v>
      </c>
      <c r="J61" s="11" t="b">
        <f t="shared" si="9"/>
        <v>0</v>
      </c>
      <c r="K61" s="11" t="str">
        <f t="shared" si="10"/>
        <v>Raywyn</v>
      </c>
      <c r="L61" s="11" t="b">
        <f t="shared" si="11"/>
        <v>0</v>
      </c>
      <c r="M61" s="11" t="str">
        <f t="shared" si="12"/>
        <v>Raywyn</v>
      </c>
    </row>
    <row r="62" spans="1:13">
      <c r="A62" s="41" t="s">
        <v>439</v>
      </c>
      <c r="B62" s="41" t="s">
        <v>186</v>
      </c>
      <c r="C62" s="24"/>
      <c r="D62" s="31" t="str">
        <f t="shared" si="3"/>
        <v>Rebecca</v>
      </c>
      <c r="E62" s="31" t="str">
        <f t="shared" si="4"/>
        <v>Pomeranz</v>
      </c>
      <c r="F62" s="11" t="b">
        <f t="shared" si="5"/>
        <v>0</v>
      </c>
      <c r="G62" s="11" t="str">
        <f t="shared" si="6"/>
        <v>Rebecca</v>
      </c>
      <c r="H62" s="11" t="b">
        <f t="shared" si="7"/>
        <v>0</v>
      </c>
      <c r="I62" s="11" t="str">
        <f t="shared" si="8"/>
        <v>Rebecca</v>
      </c>
      <c r="J62" s="11" t="b">
        <f t="shared" si="9"/>
        <v>0</v>
      </c>
      <c r="K62" s="11" t="str">
        <f t="shared" si="10"/>
        <v>Rebecca</v>
      </c>
      <c r="L62" s="11" t="b">
        <f t="shared" si="11"/>
        <v>0</v>
      </c>
      <c r="M62" s="11" t="str">
        <f t="shared" si="12"/>
        <v>Rebecca</v>
      </c>
    </row>
    <row r="63" spans="1:13">
      <c r="A63" s="41" t="s">
        <v>187</v>
      </c>
      <c r="B63" s="41" t="s">
        <v>188</v>
      </c>
      <c r="C63" s="24"/>
      <c r="D63" s="31" t="str">
        <f t="shared" si="3"/>
        <v>Rob</v>
      </c>
      <c r="E63" s="31" t="str">
        <f t="shared" si="4"/>
        <v>Baxter</v>
      </c>
      <c r="F63" s="11" t="b">
        <f t="shared" si="5"/>
        <v>0</v>
      </c>
      <c r="G63" s="11" t="str">
        <f t="shared" si="6"/>
        <v>Rob</v>
      </c>
      <c r="H63" s="11" t="b">
        <f t="shared" si="7"/>
        <v>0</v>
      </c>
      <c r="I63" s="11" t="str">
        <f t="shared" si="8"/>
        <v>Rob</v>
      </c>
      <c r="J63" s="11" t="b">
        <f t="shared" si="9"/>
        <v>0</v>
      </c>
      <c r="K63" s="11" t="str">
        <f t="shared" si="10"/>
        <v>Rob</v>
      </c>
      <c r="L63" s="11" t="b">
        <f t="shared" si="11"/>
        <v>0</v>
      </c>
      <c r="M63" s="11" t="str">
        <f t="shared" si="12"/>
        <v>Rob</v>
      </c>
    </row>
    <row r="64" spans="1:13">
      <c r="A64" s="41" t="s">
        <v>466</v>
      </c>
      <c r="B64" s="41" t="s">
        <v>189</v>
      </c>
      <c r="C64" s="24"/>
      <c r="D64" s="31" t="str">
        <f t="shared" si="3"/>
        <v>Ryan</v>
      </c>
      <c r="E64" s="31" t="str">
        <f t="shared" si="4"/>
        <v>Potts</v>
      </c>
      <c r="F64" s="11" t="b">
        <f t="shared" si="5"/>
        <v>0</v>
      </c>
      <c r="G64" s="11" t="str">
        <f t="shared" si="6"/>
        <v>Ryan</v>
      </c>
      <c r="H64" s="11" t="b">
        <f t="shared" si="7"/>
        <v>0</v>
      </c>
      <c r="I64" s="11" t="str">
        <f t="shared" si="8"/>
        <v>Ryan</v>
      </c>
      <c r="J64" s="11" t="b">
        <f t="shared" si="9"/>
        <v>0</v>
      </c>
      <c r="K64" s="11" t="str">
        <f t="shared" si="10"/>
        <v>Ryan</v>
      </c>
      <c r="L64" s="11" t="b">
        <f t="shared" si="11"/>
        <v>0</v>
      </c>
      <c r="M64" s="11" t="str">
        <f t="shared" si="12"/>
        <v>Ryan</v>
      </c>
    </row>
    <row r="65" spans="1:13">
      <c r="A65" s="41" t="s">
        <v>578</v>
      </c>
      <c r="B65" s="41" t="s">
        <v>190</v>
      </c>
      <c r="C65" s="24"/>
      <c r="D65" s="31" t="str">
        <f t="shared" si="3"/>
        <v>Sara</v>
      </c>
      <c r="E65" s="31" t="str">
        <f t="shared" si="4"/>
        <v>Paton</v>
      </c>
      <c r="F65" s="11" t="b">
        <f t="shared" si="5"/>
        <v>1</v>
      </c>
      <c r="G65" s="11" t="str">
        <f t="shared" si="6"/>
        <v>SaraP</v>
      </c>
      <c r="H65" s="11" t="b">
        <f t="shared" si="7"/>
        <v>1</v>
      </c>
      <c r="I65" s="11" t="str">
        <f t="shared" si="8"/>
        <v>SaraPa</v>
      </c>
      <c r="J65" s="11" t="b">
        <f t="shared" si="9"/>
        <v>0</v>
      </c>
      <c r="K65" s="11" t="str">
        <f t="shared" si="10"/>
        <v>SaraPa</v>
      </c>
      <c r="L65" s="11" t="b">
        <f t="shared" si="11"/>
        <v>0</v>
      </c>
      <c r="M65" s="11" t="str">
        <f t="shared" si="12"/>
        <v>SaraPa</v>
      </c>
    </row>
    <row r="66" spans="1:13">
      <c r="A66" s="41" t="s">
        <v>578</v>
      </c>
      <c r="B66" s="41" t="s">
        <v>191</v>
      </c>
      <c r="C66" s="24"/>
      <c r="D66" s="31" t="str">
        <f t="shared" si="3"/>
        <v>Sara</v>
      </c>
      <c r="E66" s="31" t="str">
        <f t="shared" si="4"/>
        <v>Plawker</v>
      </c>
      <c r="F66" s="11" t="b">
        <f t="shared" si="5"/>
        <v>1</v>
      </c>
      <c r="G66" s="11" t="str">
        <f t="shared" si="6"/>
        <v>SaraP</v>
      </c>
      <c r="H66" s="11" t="b">
        <f t="shared" si="7"/>
        <v>1</v>
      </c>
      <c r="I66" s="11" t="str">
        <f t="shared" si="8"/>
        <v>SaraPl</v>
      </c>
      <c r="J66" s="11" t="b">
        <f t="shared" si="9"/>
        <v>0</v>
      </c>
      <c r="K66" s="11" t="str">
        <f t="shared" si="10"/>
        <v>SaraPl</v>
      </c>
      <c r="L66" s="11" t="b">
        <f t="shared" si="11"/>
        <v>0</v>
      </c>
      <c r="M66" s="11" t="str">
        <f t="shared" si="12"/>
        <v>SaraPl</v>
      </c>
    </row>
    <row r="67" spans="1:13">
      <c r="A67" s="41" t="s">
        <v>192</v>
      </c>
      <c r="B67" s="41" t="s">
        <v>193</v>
      </c>
      <c r="C67" s="24"/>
      <c r="D67" s="31" t="str">
        <f t="shared" ref="D67:D130" si="13">PROPER(TRIM(A67))</f>
        <v>Sean</v>
      </c>
      <c r="E67" s="31" t="str">
        <f t="shared" ref="E67:E130" si="14">PROPER(TRIM(B67))</f>
        <v>Perry</v>
      </c>
      <c r="F67" s="11" t="b">
        <f t="shared" ref="F67:F130" si="15">IF(COUNTIF(D:D,"*" &amp; D67 &amp; "*")&gt;1,TRUE,FALSE)</f>
        <v>1</v>
      </c>
      <c r="G67" s="11" t="str">
        <f t="shared" ref="G67:G130" si="16">IF(F67, CONCATENATE(D67,LEFT(E67,1)), D67)</f>
        <v>SeanP</v>
      </c>
      <c r="H67" s="11" t="b">
        <f t="shared" ref="H67:H130" si="17">IF(COUNTIF(G:G,G67)&gt;1,TRUE,FALSE)</f>
        <v>0</v>
      </c>
      <c r="I67" s="11" t="str">
        <f t="shared" ref="I67:I130" si="18">IF(H67, CONCATENATE(D67,LEFT(E67,2)), G67)</f>
        <v>SeanP</v>
      </c>
      <c r="J67" s="11" t="b">
        <f t="shared" ref="J67:J130" si="19">IF(COUNTIF(I:I,"*" &amp; I67 &amp; "*")&gt;1,TRUE,FALSE)</f>
        <v>0</v>
      </c>
      <c r="K67" s="11" t="str">
        <f t="shared" ref="K67:K130" si="20">IF(J67, CONCATENATE(D67,LEFT(E67,3)), I67)</f>
        <v>SeanP</v>
      </c>
      <c r="L67" s="11" t="b">
        <f t="shared" ref="L67:L130" si="21">IF(COUNTIF(K:K,"*"&amp;K67&amp;"*")&gt;1,TRUE,FALSE)</f>
        <v>0</v>
      </c>
      <c r="M67" s="11" t="str">
        <f t="shared" ref="M67:M130" si="22">IF(L67, CONCATENATE(D67,LEFT(E67,4)), K67)</f>
        <v>SeanP</v>
      </c>
    </row>
    <row r="68" spans="1:13">
      <c r="A68" s="41" t="s">
        <v>194</v>
      </c>
      <c r="B68" s="41" t="s">
        <v>252</v>
      </c>
      <c r="C68" s="24"/>
      <c r="D68" s="31" t="str">
        <f t="shared" si="13"/>
        <v>Seann</v>
      </c>
      <c r="E68" s="31" t="str">
        <f t="shared" si="14"/>
        <v>Cram</v>
      </c>
      <c r="F68" s="11" t="b">
        <f t="shared" si="15"/>
        <v>0</v>
      </c>
      <c r="G68" s="11" t="str">
        <f t="shared" si="16"/>
        <v>Seann</v>
      </c>
      <c r="H68" s="11" t="b">
        <f t="shared" si="17"/>
        <v>0</v>
      </c>
      <c r="I68" s="11" t="str">
        <f t="shared" si="18"/>
        <v>Seann</v>
      </c>
      <c r="J68" s="11" t="b">
        <f t="shared" si="19"/>
        <v>0</v>
      </c>
      <c r="K68" s="11" t="str">
        <f t="shared" si="20"/>
        <v>Seann</v>
      </c>
      <c r="L68" s="11" t="b">
        <f t="shared" si="21"/>
        <v>0</v>
      </c>
      <c r="M68" s="11" t="str">
        <f t="shared" si="22"/>
        <v>Seann</v>
      </c>
    </row>
    <row r="69" spans="1:13">
      <c r="A69" s="41" t="s">
        <v>195</v>
      </c>
      <c r="B69" s="41" t="s">
        <v>297</v>
      </c>
      <c r="C69" s="24"/>
      <c r="D69" s="31" t="str">
        <f t="shared" si="13"/>
        <v>Seth</v>
      </c>
      <c r="E69" s="31" t="str">
        <f t="shared" si="14"/>
        <v>Nigrosh</v>
      </c>
      <c r="F69" s="11" t="b">
        <f t="shared" si="15"/>
        <v>0</v>
      </c>
      <c r="G69" s="11" t="str">
        <f t="shared" si="16"/>
        <v>Seth</v>
      </c>
      <c r="H69" s="11" t="b">
        <f t="shared" si="17"/>
        <v>0</v>
      </c>
      <c r="I69" s="11" t="str">
        <f t="shared" si="18"/>
        <v>Seth</v>
      </c>
      <c r="J69" s="11" t="b">
        <f t="shared" si="19"/>
        <v>0</v>
      </c>
      <c r="K69" s="11" t="str">
        <f t="shared" si="20"/>
        <v>Seth</v>
      </c>
      <c r="L69" s="11" t="b">
        <f t="shared" si="21"/>
        <v>0</v>
      </c>
      <c r="M69" s="11" t="str">
        <f t="shared" si="22"/>
        <v>Seth</v>
      </c>
    </row>
    <row r="70" spans="1:13">
      <c r="A70" s="41" t="s">
        <v>404</v>
      </c>
      <c r="B70" s="41" t="s">
        <v>150</v>
      </c>
      <c r="C70" s="24"/>
      <c r="D70" s="31" t="str">
        <f t="shared" si="13"/>
        <v>Shannon</v>
      </c>
      <c r="E70" s="31" t="str">
        <f t="shared" si="14"/>
        <v>Bradley</v>
      </c>
      <c r="F70" s="11" t="b">
        <f t="shared" si="15"/>
        <v>0</v>
      </c>
      <c r="G70" s="11" t="str">
        <f t="shared" si="16"/>
        <v>Shannon</v>
      </c>
      <c r="H70" s="11" t="b">
        <f t="shared" si="17"/>
        <v>0</v>
      </c>
      <c r="I70" s="11" t="str">
        <f t="shared" si="18"/>
        <v>Shannon</v>
      </c>
      <c r="J70" s="11" t="b">
        <f t="shared" si="19"/>
        <v>0</v>
      </c>
      <c r="K70" s="11" t="str">
        <f t="shared" si="20"/>
        <v>Shannon</v>
      </c>
      <c r="L70" s="11" t="b">
        <f t="shared" si="21"/>
        <v>0</v>
      </c>
      <c r="M70" s="11" t="str">
        <f t="shared" si="22"/>
        <v>Shannon</v>
      </c>
    </row>
    <row r="71" spans="1:13">
      <c r="A71" s="41" t="s">
        <v>196</v>
      </c>
      <c r="B71" s="41" t="s">
        <v>197</v>
      </c>
      <c r="C71" s="24"/>
      <c r="D71" s="31" t="str">
        <f t="shared" si="13"/>
        <v>Shawn</v>
      </c>
      <c r="E71" s="31" t="str">
        <f t="shared" si="14"/>
        <v>Glinis</v>
      </c>
      <c r="F71" s="11" t="b">
        <f t="shared" si="15"/>
        <v>0</v>
      </c>
      <c r="G71" s="11" t="str">
        <f t="shared" si="16"/>
        <v>Shawn</v>
      </c>
      <c r="H71" s="11" t="b">
        <f t="shared" si="17"/>
        <v>0</v>
      </c>
      <c r="I71" s="11" t="str">
        <f t="shared" si="18"/>
        <v>Shawn</v>
      </c>
      <c r="J71" s="11" t="b">
        <f t="shared" si="19"/>
        <v>0</v>
      </c>
      <c r="K71" s="11" t="str">
        <f t="shared" si="20"/>
        <v>Shawn</v>
      </c>
      <c r="L71" s="11" t="b">
        <f t="shared" si="21"/>
        <v>0</v>
      </c>
      <c r="M71" s="11" t="str">
        <f t="shared" si="22"/>
        <v>Shawn</v>
      </c>
    </row>
    <row r="72" spans="1:13">
      <c r="A72" s="42" t="s">
        <v>61</v>
      </c>
      <c r="B72" s="41" t="s">
        <v>198</v>
      </c>
      <c r="C72" s="24"/>
      <c r="D72" s="31" t="str">
        <f t="shared" si="13"/>
        <v>Stef</v>
      </c>
      <c r="E72" s="31" t="str">
        <f t="shared" si="14"/>
        <v>Mercado Altman</v>
      </c>
      <c r="F72" s="11" t="b">
        <f t="shared" si="15"/>
        <v>0</v>
      </c>
      <c r="G72" s="11" t="str">
        <f t="shared" si="16"/>
        <v>Stef</v>
      </c>
      <c r="H72" s="11" t="b">
        <f t="shared" si="17"/>
        <v>0</v>
      </c>
      <c r="I72" s="11" t="str">
        <f t="shared" si="18"/>
        <v>Stef</v>
      </c>
      <c r="J72" s="11" t="b">
        <f t="shared" si="19"/>
        <v>0</v>
      </c>
      <c r="K72" s="11" t="str">
        <f t="shared" si="20"/>
        <v>Stef</v>
      </c>
      <c r="L72" s="11" t="b">
        <f t="shared" si="21"/>
        <v>0</v>
      </c>
      <c r="M72" s="11" t="str">
        <f t="shared" si="22"/>
        <v>Stef</v>
      </c>
    </row>
    <row r="73" spans="1:13">
      <c r="A73" s="41" t="s">
        <v>199</v>
      </c>
      <c r="B73" s="41" t="s">
        <v>200</v>
      </c>
      <c r="C73" s="24"/>
      <c r="D73" s="31" t="str">
        <f t="shared" si="13"/>
        <v>Stephanie</v>
      </c>
      <c r="E73" s="31" t="str">
        <f t="shared" si="14"/>
        <v>Krebs</v>
      </c>
      <c r="F73" s="11" t="b">
        <f t="shared" si="15"/>
        <v>0</v>
      </c>
      <c r="G73" s="11" t="str">
        <f t="shared" si="16"/>
        <v>Stephanie</v>
      </c>
      <c r="H73" s="11" t="b">
        <f t="shared" si="17"/>
        <v>0</v>
      </c>
      <c r="I73" s="11" t="str">
        <f t="shared" si="18"/>
        <v>Stephanie</v>
      </c>
      <c r="J73" s="11" t="b">
        <f t="shared" si="19"/>
        <v>0</v>
      </c>
      <c r="K73" s="11" t="str">
        <f t="shared" si="20"/>
        <v>Stephanie</v>
      </c>
      <c r="L73" s="11" t="b">
        <f t="shared" si="21"/>
        <v>0</v>
      </c>
      <c r="M73" s="11" t="str">
        <f t="shared" si="22"/>
        <v>Stephanie</v>
      </c>
    </row>
    <row r="74" spans="1:13">
      <c r="A74" s="41" t="s">
        <v>201</v>
      </c>
      <c r="B74" s="41" t="s">
        <v>202</v>
      </c>
      <c r="C74" s="24"/>
      <c r="D74" s="31" t="str">
        <f t="shared" si="13"/>
        <v>Stuart</v>
      </c>
      <c r="E74" s="31" t="str">
        <f t="shared" si="14"/>
        <v>Mclardie</v>
      </c>
      <c r="F74" s="11" t="b">
        <f t="shared" si="15"/>
        <v>0</v>
      </c>
      <c r="G74" s="11" t="str">
        <f t="shared" si="16"/>
        <v>Stuart</v>
      </c>
      <c r="H74" s="11" t="b">
        <f t="shared" si="17"/>
        <v>0</v>
      </c>
      <c r="I74" s="11" t="str">
        <f t="shared" si="18"/>
        <v>Stuart</v>
      </c>
      <c r="J74" s="11" t="b">
        <f t="shared" si="19"/>
        <v>0</v>
      </c>
      <c r="K74" s="11" t="str">
        <f t="shared" si="20"/>
        <v>Stuart</v>
      </c>
      <c r="L74" s="11" t="b">
        <f t="shared" si="21"/>
        <v>0</v>
      </c>
      <c r="M74" s="11" t="str">
        <f t="shared" si="22"/>
        <v>Stuart</v>
      </c>
    </row>
    <row r="75" spans="1:13">
      <c r="A75" s="41" t="s">
        <v>203</v>
      </c>
      <c r="B75" s="41" t="s">
        <v>204</v>
      </c>
      <c r="C75" s="24"/>
      <c r="D75" s="31" t="str">
        <f t="shared" si="13"/>
        <v>Sue</v>
      </c>
      <c r="E75" s="31" t="str">
        <f t="shared" si="14"/>
        <v>Lichtenstein</v>
      </c>
      <c r="F75" s="11" t="b">
        <f t="shared" si="15"/>
        <v>0</v>
      </c>
      <c r="G75" s="11" t="str">
        <f t="shared" si="16"/>
        <v>Sue</v>
      </c>
      <c r="H75" s="11" t="b">
        <f t="shared" si="17"/>
        <v>0</v>
      </c>
      <c r="I75" s="11" t="str">
        <f t="shared" si="18"/>
        <v>Sue</v>
      </c>
      <c r="J75" s="11" t="b">
        <f t="shared" si="19"/>
        <v>0</v>
      </c>
      <c r="K75" s="11" t="str">
        <f t="shared" si="20"/>
        <v>Sue</v>
      </c>
      <c r="L75" s="11" t="b">
        <f t="shared" si="21"/>
        <v>0</v>
      </c>
      <c r="M75" s="11" t="str">
        <f t="shared" si="22"/>
        <v>Sue</v>
      </c>
    </row>
    <row r="76" spans="1:13">
      <c r="A76" s="41" t="s">
        <v>205</v>
      </c>
      <c r="B76" s="41" t="s">
        <v>206</v>
      </c>
      <c r="C76" s="24"/>
      <c r="D76" s="31" t="str">
        <f t="shared" si="13"/>
        <v>Tavis</v>
      </c>
      <c r="E76" s="31" t="str">
        <f t="shared" si="14"/>
        <v>Costik</v>
      </c>
      <c r="F76" s="11" t="b">
        <f t="shared" si="15"/>
        <v>0</v>
      </c>
      <c r="G76" s="11" t="str">
        <f t="shared" si="16"/>
        <v>Tavis</v>
      </c>
      <c r="H76" s="11" t="b">
        <f t="shared" si="17"/>
        <v>0</v>
      </c>
      <c r="I76" s="11" t="str">
        <f t="shared" si="18"/>
        <v>Tavis</v>
      </c>
      <c r="J76" s="11" t="b">
        <f t="shared" si="19"/>
        <v>0</v>
      </c>
      <c r="K76" s="11" t="str">
        <f t="shared" si="20"/>
        <v>Tavis</v>
      </c>
      <c r="L76" s="11" t="b">
        <f t="shared" si="21"/>
        <v>0</v>
      </c>
      <c r="M76" s="11" t="str">
        <f t="shared" si="22"/>
        <v>Tavis</v>
      </c>
    </row>
    <row r="77" spans="1:13">
      <c r="A77" s="41" t="s">
        <v>207</v>
      </c>
      <c r="B77" s="41" t="s">
        <v>208</v>
      </c>
      <c r="C77" s="24"/>
      <c r="D77" s="31" t="str">
        <f t="shared" si="13"/>
        <v>Tom</v>
      </c>
      <c r="E77" s="31" t="str">
        <f t="shared" si="14"/>
        <v>Levesque</v>
      </c>
      <c r="F77" s="11" t="b">
        <f t="shared" si="15"/>
        <v>0</v>
      </c>
      <c r="G77" s="11" t="str">
        <f t="shared" si="16"/>
        <v>Tom</v>
      </c>
      <c r="H77" s="11" t="b">
        <f t="shared" si="17"/>
        <v>0</v>
      </c>
      <c r="I77" s="11" t="str">
        <f t="shared" si="18"/>
        <v>Tom</v>
      </c>
      <c r="J77" s="11" t="b">
        <f t="shared" si="19"/>
        <v>0</v>
      </c>
      <c r="K77" s="11" t="str">
        <f t="shared" si="20"/>
        <v>Tom</v>
      </c>
      <c r="L77" s="11" t="b">
        <f t="shared" si="21"/>
        <v>0</v>
      </c>
      <c r="M77" s="11" t="str">
        <f t="shared" si="22"/>
        <v>Tom</v>
      </c>
    </row>
    <row r="78" spans="1:13">
      <c r="A78" s="41" t="s">
        <v>209</v>
      </c>
      <c r="B78" s="41" t="s">
        <v>210</v>
      </c>
      <c r="C78" s="24"/>
      <c r="D78" s="31" t="str">
        <f t="shared" si="13"/>
        <v>Zach</v>
      </c>
      <c r="E78" s="31" t="str">
        <f t="shared" si="14"/>
        <v>Ramey</v>
      </c>
      <c r="F78" s="11" t="b">
        <f t="shared" si="15"/>
        <v>0</v>
      </c>
      <c r="G78" s="11" t="str">
        <f t="shared" si="16"/>
        <v>Zach</v>
      </c>
      <c r="H78" s="11" t="b">
        <f t="shared" si="17"/>
        <v>0</v>
      </c>
      <c r="I78" s="11" t="str">
        <f t="shared" si="18"/>
        <v>Zach</v>
      </c>
      <c r="J78" s="11" t="b">
        <f t="shared" si="19"/>
        <v>0</v>
      </c>
      <c r="K78" s="11" t="str">
        <f t="shared" si="20"/>
        <v>Zach</v>
      </c>
      <c r="L78" s="11" t="b">
        <f t="shared" si="21"/>
        <v>0</v>
      </c>
      <c r="M78" s="11" t="str">
        <f t="shared" si="22"/>
        <v>Zach</v>
      </c>
    </row>
    <row r="79" spans="1:13">
      <c r="A79" s="41" t="s">
        <v>211</v>
      </c>
      <c r="B79" s="41" t="s">
        <v>212</v>
      </c>
      <c r="C79" s="24"/>
      <c r="D79" s="31" t="str">
        <f t="shared" si="13"/>
        <v>Zack</v>
      </c>
      <c r="E79" s="31" t="str">
        <f t="shared" si="14"/>
        <v>Siddall</v>
      </c>
      <c r="F79" s="11" t="b">
        <f t="shared" si="15"/>
        <v>0</v>
      </c>
      <c r="G79" s="11" t="str">
        <f t="shared" si="16"/>
        <v>Zack</v>
      </c>
      <c r="H79" s="11" t="b">
        <f t="shared" si="17"/>
        <v>0</v>
      </c>
      <c r="I79" s="11" t="str">
        <f t="shared" si="18"/>
        <v>Zack</v>
      </c>
      <c r="J79" s="11" t="b">
        <f t="shared" si="19"/>
        <v>0</v>
      </c>
      <c r="K79" s="11" t="str">
        <f t="shared" si="20"/>
        <v>Zack</v>
      </c>
      <c r="L79" s="11" t="b">
        <f t="shared" si="21"/>
        <v>0</v>
      </c>
      <c r="M79" s="11" t="str">
        <f t="shared" si="22"/>
        <v>Zack</v>
      </c>
    </row>
    <row r="80" spans="1:13">
      <c r="A80" s="41"/>
      <c r="B80" s="41"/>
      <c r="C80" s="24"/>
      <c r="D80" s="31" t="str">
        <f t="shared" si="13"/>
        <v/>
      </c>
      <c r="E80" s="31" t="str">
        <f t="shared" si="14"/>
        <v/>
      </c>
      <c r="F80" s="11" t="b">
        <f t="shared" si="15"/>
        <v>1</v>
      </c>
      <c r="G80" s="11" t="str">
        <f t="shared" si="16"/>
        <v/>
      </c>
      <c r="H80" s="11" t="b">
        <f t="shared" si="17"/>
        <v>1</v>
      </c>
      <c r="I80" s="11" t="str">
        <f t="shared" si="18"/>
        <v/>
      </c>
      <c r="J80" s="11" t="b">
        <f t="shared" si="19"/>
        <v>1</v>
      </c>
      <c r="K80" s="11" t="str">
        <f t="shared" si="20"/>
        <v/>
      </c>
      <c r="L80" s="11" t="b">
        <f t="shared" si="21"/>
        <v>1</v>
      </c>
      <c r="M80" s="11" t="str">
        <f t="shared" si="22"/>
        <v/>
      </c>
    </row>
    <row r="81" spans="1:13">
      <c r="A81" s="41"/>
      <c r="B81" s="41"/>
      <c r="C81" s="24"/>
      <c r="D81" s="31" t="str">
        <f t="shared" si="13"/>
        <v/>
      </c>
      <c r="E81" s="31" t="str">
        <f t="shared" si="14"/>
        <v/>
      </c>
      <c r="F81" s="11" t="b">
        <f t="shared" si="15"/>
        <v>1</v>
      </c>
      <c r="G81" s="11" t="str">
        <f t="shared" si="16"/>
        <v/>
      </c>
      <c r="H81" s="11" t="b">
        <f t="shared" si="17"/>
        <v>1</v>
      </c>
      <c r="I81" s="11" t="str">
        <f t="shared" si="18"/>
        <v/>
      </c>
      <c r="J81" s="11" t="b">
        <f t="shared" si="19"/>
        <v>1</v>
      </c>
      <c r="K81" s="11" t="str">
        <f t="shared" si="20"/>
        <v/>
      </c>
      <c r="L81" s="11" t="b">
        <f t="shared" si="21"/>
        <v>1</v>
      </c>
      <c r="M81" s="11" t="str">
        <f t="shared" si="22"/>
        <v/>
      </c>
    </row>
    <row r="82" spans="1:13">
      <c r="A82" s="41"/>
      <c r="B82" s="41"/>
      <c r="C82" s="24"/>
      <c r="D82" s="31" t="str">
        <f t="shared" si="13"/>
        <v/>
      </c>
      <c r="E82" s="31" t="str">
        <f t="shared" si="14"/>
        <v/>
      </c>
      <c r="F82" s="11" t="b">
        <f t="shared" si="15"/>
        <v>1</v>
      </c>
      <c r="G82" s="11" t="str">
        <f t="shared" si="16"/>
        <v/>
      </c>
      <c r="H82" s="11" t="b">
        <f t="shared" si="17"/>
        <v>1</v>
      </c>
      <c r="I82" s="11" t="str">
        <f t="shared" si="18"/>
        <v/>
      </c>
      <c r="J82" s="11" t="b">
        <f t="shared" si="19"/>
        <v>1</v>
      </c>
      <c r="K82" s="11" t="str">
        <f t="shared" si="20"/>
        <v/>
      </c>
      <c r="L82" s="11" t="b">
        <f t="shared" si="21"/>
        <v>1</v>
      </c>
      <c r="M82" s="11" t="str">
        <f t="shared" si="22"/>
        <v/>
      </c>
    </row>
    <row r="83" spans="1:13">
      <c r="A83" s="41"/>
      <c r="B83" s="41"/>
      <c r="C83" s="24"/>
      <c r="D83" s="31" t="str">
        <f t="shared" si="13"/>
        <v/>
      </c>
      <c r="E83" s="31" t="str">
        <f t="shared" si="14"/>
        <v/>
      </c>
      <c r="F83" s="11" t="b">
        <f t="shared" si="15"/>
        <v>1</v>
      </c>
      <c r="G83" s="11" t="str">
        <f t="shared" si="16"/>
        <v/>
      </c>
      <c r="H83" s="11" t="b">
        <f t="shared" si="17"/>
        <v>1</v>
      </c>
      <c r="I83" s="11" t="str">
        <f t="shared" si="18"/>
        <v/>
      </c>
      <c r="J83" s="11" t="b">
        <f t="shared" si="19"/>
        <v>1</v>
      </c>
      <c r="K83" s="11" t="str">
        <f t="shared" si="20"/>
        <v/>
      </c>
      <c r="L83" s="11" t="b">
        <f t="shared" si="21"/>
        <v>1</v>
      </c>
      <c r="M83" s="11" t="str">
        <f t="shared" si="22"/>
        <v/>
      </c>
    </row>
    <row r="84" spans="1:13">
      <c r="A84" s="41"/>
      <c r="B84" s="41"/>
      <c r="C84" s="24"/>
      <c r="D84" s="31" t="str">
        <f t="shared" si="13"/>
        <v/>
      </c>
      <c r="E84" s="31" t="str">
        <f t="shared" si="14"/>
        <v/>
      </c>
      <c r="F84" s="11" t="b">
        <f t="shared" si="15"/>
        <v>1</v>
      </c>
      <c r="G84" s="11" t="str">
        <f t="shared" si="16"/>
        <v/>
      </c>
      <c r="H84" s="11" t="b">
        <f t="shared" si="17"/>
        <v>1</v>
      </c>
      <c r="I84" s="11" t="str">
        <f t="shared" si="18"/>
        <v/>
      </c>
      <c r="J84" s="11" t="b">
        <f t="shared" si="19"/>
        <v>1</v>
      </c>
      <c r="K84" s="11" t="str">
        <f t="shared" si="20"/>
        <v/>
      </c>
      <c r="L84" s="11" t="b">
        <f t="shared" si="21"/>
        <v>1</v>
      </c>
      <c r="M84" s="11" t="str">
        <f t="shared" si="22"/>
        <v/>
      </c>
    </row>
    <row r="85" spans="1:13">
      <c r="A85" s="41"/>
      <c r="B85" s="41"/>
      <c r="C85" s="24"/>
      <c r="D85" s="31" t="str">
        <f t="shared" si="13"/>
        <v/>
      </c>
      <c r="E85" s="31" t="str">
        <f t="shared" si="14"/>
        <v/>
      </c>
      <c r="F85" s="11" t="b">
        <f t="shared" si="15"/>
        <v>1</v>
      </c>
      <c r="G85" s="11" t="str">
        <f t="shared" si="16"/>
        <v/>
      </c>
      <c r="H85" s="11" t="b">
        <f t="shared" si="17"/>
        <v>1</v>
      </c>
      <c r="I85" s="11" t="str">
        <f t="shared" si="18"/>
        <v/>
      </c>
      <c r="J85" s="11" t="b">
        <f t="shared" si="19"/>
        <v>1</v>
      </c>
      <c r="K85" s="11" t="str">
        <f t="shared" si="20"/>
        <v/>
      </c>
      <c r="L85" s="11" t="b">
        <f t="shared" si="21"/>
        <v>1</v>
      </c>
      <c r="M85" s="11" t="str">
        <f t="shared" si="22"/>
        <v/>
      </c>
    </row>
    <row r="86" spans="1:13">
      <c r="A86" s="41"/>
      <c r="B86" s="41"/>
      <c r="C86" s="24"/>
      <c r="D86" s="31" t="str">
        <f t="shared" si="13"/>
        <v/>
      </c>
      <c r="E86" s="31" t="str">
        <f t="shared" si="14"/>
        <v/>
      </c>
      <c r="F86" s="11" t="b">
        <f t="shared" si="15"/>
        <v>1</v>
      </c>
      <c r="G86" s="11" t="str">
        <f t="shared" si="16"/>
        <v/>
      </c>
      <c r="H86" s="11" t="b">
        <f t="shared" si="17"/>
        <v>1</v>
      </c>
      <c r="I86" s="11" t="str">
        <f t="shared" si="18"/>
        <v/>
      </c>
      <c r="J86" s="11" t="b">
        <f t="shared" si="19"/>
        <v>1</v>
      </c>
      <c r="K86" s="11" t="str">
        <f t="shared" si="20"/>
        <v/>
      </c>
      <c r="L86" s="11" t="b">
        <f t="shared" si="21"/>
        <v>1</v>
      </c>
      <c r="M86" s="11" t="str">
        <f t="shared" si="22"/>
        <v/>
      </c>
    </row>
    <row r="87" spans="1:13">
      <c r="A87" s="42"/>
      <c r="B87" s="42"/>
      <c r="C87" s="24"/>
      <c r="D87" s="31" t="str">
        <f t="shared" si="13"/>
        <v/>
      </c>
      <c r="E87" s="31" t="str">
        <f t="shared" si="14"/>
        <v/>
      </c>
      <c r="F87" s="11" t="b">
        <f t="shared" si="15"/>
        <v>1</v>
      </c>
      <c r="G87" s="11" t="str">
        <f t="shared" si="16"/>
        <v/>
      </c>
      <c r="H87" s="11" t="b">
        <f t="shared" si="17"/>
        <v>1</v>
      </c>
      <c r="I87" s="11" t="str">
        <f t="shared" si="18"/>
        <v/>
      </c>
      <c r="J87" s="11" t="b">
        <f t="shared" si="19"/>
        <v>1</v>
      </c>
      <c r="K87" s="11" t="str">
        <f t="shared" si="20"/>
        <v/>
      </c>
      <c r="L87" s="11" t="b">
        <f t="shared" si="21"/>
        <v>1</v>
      </c>
      <c r="M87" s="11" t="str">
        <f t="shared" si="22"/>
        <v/>
      </c>
    </row>
    <row r="88" spans="1:13">
      <c r="A88" s="41"/>
      <c r="B88" s="41"/>
      <c r="C88" s="24"/>
      <c r="D88" s="31" t="str">
        <f t="shared" si="13"/>
        <v/>
      </c>
      <c r="E88" s="31" t="str">
        <f t="shared" si="14"/>
        <v/>
      </c>
      <c r="F88" s="11" t="b">
        <f t="shared" si="15"/>
        <v>1</v>
      </c>
      <c r="G88" s="11" t="str">
        <f t="shared" si="16"/>
        <v/>
      </c>
      <c r="H88" s="11" t="b">
        <f t="shared" si="17"/>
        <v>1</v>
      </c>
      <c r="I88" s="11" t="str">
        <f t="shared" si="18"/>
        <v/>
      </c>
      <c r="J88" s="11" t="b">
        <f t="shared" si="19"/>
        <v>1</v>
      </c>
      <c r="K88" s="11" t="str">
        <f t="shared" si="20"/>
        <v/>
      </c>
      <c r="L88" s="11" t="b">
        <f t="shared" si="21"/>
        <v>1</v>
      </c>
      <c r="M88" s="11" t="str">
        <f t="shared" si="22"/>
        <v/>
      </c>
    </row>
    <row r="89" spans="1:13">
      <c r="A89" s="41"/>
      <c r="B89" s="41"/>
      <c r="C89" s="24"/>
      <c r="D89" s="31" t="str">
        <f t="shared" si="13"/>
        <v/>
      </c>
      <c r="E89" s="31" t="str">
        <f t="shared" si="14"/>
        <v/>
      </c>
      <c r="F89" s="11" t="b">
        <f t="shared" si="15"/>
        <v>1</v>
      </c>
      <c r="G89" s="11" t="str">
        <f t="shared" si="16"/>
        <v/>
      </c>
      <c r="H89" s="11" t="b">
        <f t="shared" si="17"/>
        <v>1</v>
      </c>
      <c r="I89" s="11" t="str">
        <f t="shared" si="18"/>
        <v/>
      </c>
      <c r="J89" s="11" t="b">
        <f t="shared" si="19"/>
        <v>1</v>
      </c>
      <c r="K89" s="11" t="str">
        <f t="shared" si="20"/>
        <v/>
      </c>
      <c r="L89" s="11" t="b">
        <f t="shared" si="21"/>
        <v>1</v>
      </c>
      <c r="M89" s="11" t="str">
        <f t="shared" si="22"/>
        <v/>
      </c>
    </row>
    <row r="90" spans="1:13">
      <c r="A90" s="41"/>
      <c r="B90" s="41"/>
      <c r="C90" s="24"/>
      <c r="D90" s="31" t="str">
        <f t="shared" si="13"/>
        <v/>
      </c>
      <c r="E90" s="31" t="str">
        <f t="shared" si="14"/>
        <v/>
      </c>
      <c r="F90" s="11" t="b">
        <f t="shared" si="15"/>
        <v>1</v>
      </c>
      <c r="G90" s="11" t="str">
        <f t="shared" si="16"/>
        <v/>
      </c>
      <c r="H90" s="11" t="b">
        <f t="shared" si="17"/>
        <v>1</v>
      </c>
      <c r="I90" s="11" t="str">
        <f t="shared" si="18"/>
        <v/>
      </c>
      <c r="J90" s="11" t="b">
        <f t="shared" si="19"/>
        <v>1</v>
      </c>
      <c r="K90" s="11" t="str">
        <f t="shared" si="20"/>
        <v/>
      </c>
      <c r="L90" s="11" t="b">
        <f t="shared" si="21"/>
        <v>1</v>
      </c>
      <c r="M90" s="11" t="str">
        <f t="shared" si="22"/>
        <v/>
      </c>
    </row>
    <row r="91" spans="1:13">
      <c r="A91" s="41"/>
      <c r="B91" s="41"/>
      <c r="C91" s="24"/>
      <c r="D91" s="31" t="str">
        <f t="shared" si="13"/>
        <v/>
      </c>
      <c r="E91" s="31" t="str">
        <f t="shared" si="14"/>
        <v/>
      </c>
      <c r="F91" s="11" t="b">
        <f t="shared" si="15"/>
        <v>1</v>
      </c>
      <c r="G91" s="11" t="str">
        <f t="shared" si="16"/>
        <v/>
      </c>
      <c r="H91" s="11" t="b">
        <f t="shared" si="17"/>
        <v>1</v>
      </c>
      <c r="I91" s="11" t="str">
        <f t="shared" si="18"/>
        <v/>
      </c>
      <c r="J91" s="11" t="b">
        <f t="shared" si="19"/>
        <v>1</v>
      </c>
      <c r="K91" s="11" t="str">
        <f t="shared" si="20"/>
        <v/>
      </c>
      <c r="L91" s="11" t="b">
        <f t="shared" si="21"/>
        <v>1</v>
      </c>
      <c r="M91" s="11" t="str">
        <f t="shared" si="22"/>
        <v/>
      </c>
    </row>
    <row r="92" spans="1:13">
      <c r="A92" s="41"/>
      <c r="B92" s="41"/>
      <c r="C92" s="24"/>
      <c r="D92" s="31" t="str">
        <f t="shared" si="13"/>
        <v/>
      </c>
      <c r="E92" s="31" t="str">
        <f t="shared" si="14"/>
        <v/>
      </c>
      <c r="F92" s="11" t="b">
        <f t="shared" si="15"/>
        <v>1</v>
      </c>
      <c r="G92" s="11" t="str">
        <f t="shared" si="16"/>
        <v/>
      </c>
      <c r="H92" s="11" t="b">
        <f t="shared" si="17"/>
        <v>1</v>
      </c>
      <c r="I92" s="11" t="str">
        <f t="shared" si="18"/>
        <v/>
      </c>
      <c r="J92" s="11" t="b">
        <f t="shared" si="19"/>
        <v>1</v>
      </c>
      <c r="K92" s="11" t="str">
        <f t="shared" si="20"/>
        <v/>
      </c>
      <c r="L92" s="11" t="b">
        <f t="shared" si="21"/>
        <v>1</v>
      </c>
      <c r="M92" s="11" t="str">
        <f t="shared" si="22"/>
        <v/>
      </c>
    </row>
    <row r="93" spans="1:13">
      <c r="A93" s="41"/>
      <c r="B93" s="41"/>
      <c r="C93" s="24"/>
      <c r="D93" s="31" t="str">
        <f t="shared" si="13"/>
        <v/>
      </c>
      <c r="E93" s="31" t="str">
        <f t="shared" si="14"/>
        <v/>
      </c>
      <c r="F93" s="11" t="b">
        <f t="shared" si="15"/>
        <v>1</v>
      </c>
      <c r="G93" s="11" t="str">
        <f t="shared" si="16"/>
        <v/>
      </c>
      <c r="H93" s="11" t="b">
        <f t="shared" si="17"/>
        <v>1</v>
      </c>
      <c r="I93" s="11" t="str">
        <f t="shared" si="18"/>
        <v/>
      </c>
      <c r="J93" s="11" t="b">
        <f t="shared" si="19"/>
        <v>1</v>
      </c>
      <c r="K93" s="11" t="str">
        <f t="shared" si="20"/>
        <v/>
      </c>
      <c r="L93" s="11" t="b">
        <f t="shared" si="21"/>
        <v>1</v>
      </c>
      <c r="M93" s="11" t="str">
        <f t="shared" si="22"/>
        <v/>
      </c>
    </row>
    <row r="94" spans="1:13">
      <c r="A94" s="41"/>
      <c r="B94" s="41"/>
      <c r="C94" s="24"/>
      <c r="D94" s="31" t="str">
        <f t="shared" si="13"/>
        <v/>
      </c>
      <c r="E94" s="31" t="str">
        <f t="shared" si="14"/>
        <v/>
      </c>
      <c r="F94" s="11" t="b">
        <f t="shared" si="15"/>
        <v>1</v>
      </c>
      <c r="G94" s="11" t="str">
        <f t="shared" si="16"/>
        <v/>
      </c>
      <c r="H94" s="11" t="b">
        <f t="shared" si="17"/>
        <v>1</v>
      </c>
      <c r="I94" s="11" t="str">
        <f t="shared" si="18"/>
        <v/>
      </c>
      <c r="J94" s="11" t="b">
        <f t="shared" si="19"/>
        <v>1</v>
      </c>
      <c r="K94" s="11" t="str">
        <f t="shared" si="20"/>
        <v/>
      </c>
      <c r="L94" s="11" t="b">
        <f t="shared" si="21"/>
        <v>1</v>
      </c>
      <c r="M94" s="11" t="str">
        <f t="shared" si="22"/>
        <v/>
      </c>
    </row>
    <row r="95" spans="1:13">
      <c r="A95" s="41"/>
      <c r="B95" s="41"/>
      <c r="C95" s="24"/>
      <c r="D95" s="31" t="str">
        <f t="shared" si="13"/>
        <v/>
      </c>
      <c r="E95" s="31" t="str">
        <f t="shared" si="14"/>
        <v/>
      </c>
      <c r="F95" s="11" t="b">
        <f t="shared" si="15"/>
        <v>1</v>
      </c>
      <c r="G95" s="11" t="str">
        <f t="shared" si="16"/>
        <v/>
      </c>
      <c r="H95" s="11" t="b">
        <f t="shared" si="17"/>
        <v>1</v>
      </c>
      <c r="I95" s="11" t="str">
        <f t="shared" si="18"/>
        <v/>
      </c>
      <c r="J95" s="11" t="b">
        <f t="shared" si="19"/>
        <v>1</v>
      </c>
      <c r="K95" s="11" t="str">
        <f t="shared" si="20"/>
        <v/>
      </c>
      <c r="L95" s="11" t="b">
        <f t="shared" si="21"/>
        <v>1</v>
      </c>
      <c r="M95" s="11" t="str">
        <f t="shared" si="22"/>
        <v/>
      </c>
    </row>
    <row r="96" spans="1:13">
      <c r="A96" s="21"/>
      <c r="B96" s="21"/>
      <c r="C96" s="24"/>
      <c r="D96" s="31" t="str">
        <f t="shared" si="13"/>
        <v/>
      </c>
      <c r="E96" s="31" t="str">
        <f t="shared" si="14"/>
        <v/>
      </c>
      <c r="F96" s="11" t="b">
        <f t="shared" si="15"/>
        <v>1</v>
      </c>
      <c r="G96" s="11" t="str">
        <f t="shared" si="16"/>
        <v/>
      </c>
      <c r="H96" s="11" t="b">
        <f t="shared" si="17"/>
        <v>1</v>
      </c>
      <c r="I96" s="11" t="str">
        <f t="shared" si="18"/>
        <v/>
      </c>
      <c r="J96" s="11" t="b">
        <f t="shared" si="19"/>
        <v>1</v>
      </c>
      <c r="K96" s="11" t="str">
        <f t="shared" si="20"/>
        <v/>
      </c>
      <c r="L96" s="11" t="b">
        <f t="shared" si="21"/>
        <v>1</v>
      </c>
      <c r="M96" s="11" t="str">
        <f t="shared" si="22"/>
        <v/>
      </c>
    </row>
    <row r="97" spans="1:13">
      <c r="A97" s="21"/>
      <c r="B97" s="21"/>
      <c r="C97" s="24"/>
      <c r="D97" s="31" t="str">
        <f t="shared" si="13"/>
        <v/>
      </c>
      <c r="E97" s="31" t="str">
        <f t="shared" si="14"/>
        <v/>
      </c>
      <c r="F97" s="11" t="b">
        <f t="shared" si="15"/>
        <v>1</v>
      </c>
      <c r="G97" s="11" t="str">
        <f t="shared" si="16"/>
        <v/>
      </c>
      <c r="H97" s="11" t="b">
        <f t="shared" si="17"/>
        <v>1</v>
      </c>
      <c r="I97" s="11" t="str">
        <f t="shared" si="18"/>
        <v/>
      </c>
      <c r="J97" s="11" t="b">
        <f t="shared" si="19"/>
        <v>1</v>
      </c>
      <c r="K97" s="11" t="str">
        <f t="shared" si="20"/>
        <v/>
      </c>
      <c r="L97" s="11" t="b">
        <f t="shared" si="21"/>
        <v>1</v>
      </c>
      <c r="M97" s="11" t="str">
        <f t="shared" si="22"/>
        <v/>
      </c>
    </row>
    <row r="98" spans="1:13">
      <c r="A98" s="21"/>
      <c r="B98" s="21"/>
      <c r="C98" s="24"/>
      <c r="D98" s="31" t="str">
        <f t="shared" si="13"/>
        <v/>
      </c>
      <c r="E98" s="31" t="str">
        <f t="shared" si="14"/>
        <v/>
      </c>
      <c r="F98" s="11" t="b">
        <f t="shared" si="15"/>
        <v>1</v>
      </c>
      <c r="G98" s="11" t="str">
        <f t="shared" si="16"/>
        <v/>
      </c>
      <c r="H98" s="11" t="b">
        <f t="shared" si="17"/>
        <v>1</v>
      </c>
      <c r="I98" s="11" t="str">
        <f t="shared" si="18"/>
        <v/>
      </c>
      <c r="J98" s="11" t="b">
        <f t="shared" si="19"/>
        <v>1</v>
      </c>
      <c r="K98" s="11" t="str">
        <f t="shared" si="20"/>
        <v/>
      </c>
      <c r="L98" s="11" t="b">
        <f t="shared" si="21"/>
        <v>1</v>
      </c>
      <c r="M98" s="11" t="str">
        <f t="shared" si="22"/>
        <v/>
      </c>
    </row>
    <row r="99" spans="1:13">
      <c r="A99" s="21"/>
      <c r="B99" s="21"/>
      <c r="C99" s="24"/>
      <c r="D99" s="31" t="str">
        <f t="shared" si="13"/>
        <v/>
      </c>
      <c r="E99" s="31" t="str">
        <f t="shared" si="14"/>
        <v/>
      </c>
      <c r="F99" s="11" t="b">
        <f t="shared" si="15"/>
        <v>1</v>
      </c>
      <c r="G99" s="11" t="str">
        <f t="shared" si="16"/>
        <v/>
      </c>
      <c r="H99" s="11" t="b">
        <f t="shared" si="17"/>
        <v>1</v>
      </c>
      <c r="I99" s="11" t="str">
        <f t="shared" si="18"/>
        <v/>
      </c>
      <c r="J99" s="11" t="b">
        <f t="shared" si="19"/>
        <v>1</v>
      </c>
      <c r="K99" s="11" t="str">
        <f t="shared" si="20"/>
        <v/>
      </c>
      <c r="L99" s="11" t="b">
        <f t="shared" si="21"/>
        <v>1</v>
      </c>
      <c r="M99" s="11" t="str">
        <f t="shared" si="22"/>
        <v/>
      </c>
    </row>
    <row r="100" spans="1:13">
      <c r="A100" s="21"/>
      <c r="B100" s="21"/>
      <c r="C100" s="24"/>
      <c r="D100" s="31" t="str">
        <f t="shared" si="13"/>
        <v/>
      </c>
      <c r="E100" s="31" t="str">
        <f t="shared" si="14"/>
        <v/>
      </c>
      <c r="F100" s="11" t="b">
        <f t="shared" si="15"/>
        <v>1</v>
      </c>
      <c r="G100" s="11" t="str">
        <f t="shared" si="16"/>
        <v/>
      </c>
      <c r="H100" s="11" t="b">
        <f t="shared" si="17"/>
        <v>1</v>
      </c>
      <c r="I100" s="11" t="str">
        <f t="shared" si="18"/>
        <v/>
      </c>
      <c r="J100" s="11" t="b">
        <f t="shared" si="19"/>
        <v>1</v>
      </c>
      <c r="K100" s="11" t="str">
        <f t="shared" si="20"/>
        <v/>
      </c>
      <c r="L100" s="11" t="b">
        <f t="shared" si="21"/>
        <v>1</v>
      </c>
      <c r="M100" s="11" t="str">
        <f t="shared" si="22"/>
        <v/>
      </c>
    </row>
    <row r="101" spans="1:13">
      <c r="A101" s="21"/>
      <c r="B101" s="21"/>
      <c r="C101" s="24"/>
      <c r="D101" s="31" t="str">
        <f t="shared" si="13"/>
        <v/>
      </c>
      <c r="E101" s="31" t="str">
        <f t="shared" si="14"/>
        <v/>
      </c>
      <c r="F101" s="11" t="b">
        <f t="shared" si="15"/>
        <v>1</v>
      </c>
      <c r="G101" s="11" t="str">
        <f t="shared" si="16"/>
        <v/>
      </c>
      <c r="H101" s="11" t="b">
        <f t="shared" si="17"/>
        <v>1</v>
      </c>
      <c r="I101" s="11" t="str">
        <f t="shared" si="18"/>
        <v/>
      </c>
      <c r="J101" s="11" t="b">
        <f t="shared" si="19"/>
        <v>1</v>
      </c>
      <c r="K101" s="11" t="str">
        <f t="shared" si="20"/>
        <v/>
      </c>
      <c r="L101" s="11" t="b">
        <f t="shared" si="21"/>
        <v>1</v>
      </c>
      <c r="M101" s="11" t="str">
        <f t="shared" si="22"/>
        <v/>
      </c>
    </row>
    <row r="102" spans="1:13">
      <c r="A102" s="21"/>
      <c r="B102" s="21"/>
      <c r="C102" s="24"/>
      <c r="D102" s="31" t="str">
        <f t="shared" si="13"/>
        <v/>
      </c>
      <c r="E102" s="31" t="str">
        <f t="shared" si="14"/>
        <v/>
      </c>
      <c r="F102" s="11" t="b">
        <f t="shared" si="15"/>
        <v>1</v>
      </c>
      <c r="G102" s="11" t="str">
        <f t="shared" si="16"/>
        <v/>
      </c>
      <c r="H102" s="11" t="b">
        <f t="shared" si="17"/>
        <v>1</v>
      </c>
      <c r="I102" s="11" t="str">
        <f t="shared" si="18"/>
        <v/>
      </c>
      <c r="J102" s="11" t="b">
        <f t="shared" si="19"/>
        <v>1</v>
      </c>
      <c r="K102" s="11" t="str">
        <f t="shared" si="20"/>
        <v/>
      </c>
      <c r="L102" s="11" t="b">
        <f t="shared" si="21"/>
        <v>1</v>
      </c>
      <c r="M102" s="11" t="str">
        <f t="shared" si="22"/>
        <v/>
      </c>
    </row>
    <row r="103" spans="1:13">
      <c r="A103" s="21"/>
      <c r="B103" s="21"/>
      <c r="C103" s="24"/>
      <c r="D103" s="31" t="str">
        <f t="shared" si="13"/>
        <v/>
      </c>
      <c r="E103" s="31" t="str">
        <f t="shared" si="14"/>
        <v/>
      </c>
      <c r="F103" s="11" t="b">
        <f t="shared" si="15"/>
        <v>1</v>
      </c>
      <c r="G103" s="11" t="str">
        <f t="shared" si="16"/>
        <v/>
      </c>
      <c r="H103" s="11" t="b">
        <f t="shared" si="17"/>
        <v>1</v>
      </c>
      <c r="I103" s="11" t="str">
        <f t="shared" si="18"/>
        <v/>
      </c>
      <c r="J103" s="11" t="b">
        <f t="shared" si="19"/>
        <v>1</v>
      </c>
      <c r="K103" s="11" t="str">
        <f t="shared" si="20"/>
        <v/>
      </c>
      <c r="L103" s="11" t="b">
        <f t="shared" si="21"/>
        <v>1</v>
      </c>
      <c r="M103" s="11" t="str">
        <f t="shared" si="22"/>
        <v/>
      </c>
    </row>
    <row r="104" spans="1:13">
      <c r="A104" s="21"/>
      <c r="B104" s="21"/>
      <c r="C104" s="24"/>
      <c r="D104" s="31" t="str">
        <f t="shared" si="13"/>
        <v/>
      </c>
      <c r="E104" s="31" t="str">
        <f t="shared" si="14"/>
        <v/>
      </c>
      <c r="F104" s="11" t="b">
        <f t="shared" si="15"/>
        <v>1</v>
      </c>
      <c r="G104" s="11" t="str">
        <f t="shared" si="16"/>
        <v/>
      </c>
      <c r="H104" s="11" t="b">
        <f t="shared" si="17"/>
        <v>1</v>
      </c>
      <c r="I104" s="11" t="str">
        <f t="shared" si="18"/>
        <v/>
      </c>
      <c r="J104" s="11" t="b">
        <f t="shared" si="19"/>
        <v>1</v>
      </c>
      <c r="K104" s="11" t="str">
        <f t="shared" si="20"/>
        <v/>
      </c>
      <c r="L104" s="11" t="b">
        <f t="shared" si="21"/>
        <v>1</v>
      </c>
      <c r="M104" s="11" t="str">
        <f t="shared" si="22"/>
        <v/>
      </c>
    </row>
    <row r="105" spans="1:13">
      <c r="A105" s="21"/>
      <c r="B105" s="21"/>
      <c r="C105" s="24"/>
      <c r="D105" s="31" t="str">
        <f t="shared" si="13"/>
        <v/>
      </c>
      <c r="E105" s="31" t="str">
        <f t="shared" si="14"/>
        <v/>
      </c>
      <c r="F105" s="11" t="b">
        <f t="shared" si="15"/>
        <v>1</v>
      </c>
      <c r="G105" s="11" t="str">
        <f t="shared" si="16"/>
        <v/>
      </c>
      <c r="H105" s="11" t="b">
        <f t="shared" si="17"/>
        <v>1</v>
      </c>
      <c r="I105" s="11" t="str">
        <f t="shared" si="18"/>
        <v/>
      </c>
      <c r="J105" s="11" t="b">
        <f t="shared" si="19"/>
        <v>1</v>
      </c>
      <c r="K105" s="11" t="str">
        <f t="shared" si="20"/>
        <v/>
      </c>
      <c r="L105" s="11" t="b">
        <f t="shared" si="21"/>
        <v>1</v>
      </c>
      <c r="M105" s="11" t="str">
        <f t="shared" si="22"/>
        <v/>
      </c>
    </row>
    <row r="106" spans="1:13">
      <c r="A106" s="21"/>
      <c r="B106" s="21"/>
      <c r="C106" s="24"/>
      <c r="D106" s="31" t="str">
        <f t="shared" si="13"/>
        <v/>
      </c>
      <c r="E106" s="31" t="str">
        <f t="shared" si="14"/>
        <v/>
      </c>
      <c r="F106" s="11" t="b">
        <f t="shared" si="15"/>
        <v>1</v>
      </c>
      <c r="G106" s="11" t="str">
        <f t="shared" si="16"/>
        <v/>
      </c>
      <c r="H106" s="11" t="b">
        <f t="shared" si="17"/>
        <v>1</v>
      </c>
      <c r="I106" s="11" t="str">
        <f t="shared" si="18"/>
        <v/>
      </c>
      <c r="J106" s="11" t="b">
        <f t="shared" si="19"/>
        <v>1</v>
      </c>
      <c r="K106" s="11" t="str">
        <f t="shared" si="20"/>
        <v/>
      </c>
      <c r="L106" s="11" t="b">
        <f t="shared" si="21"/>
        <v>1</v>
      </c>
      <c r="M106" s="11" t="str">
        <f t="shared" si="22"/>
        <v/>
      </c>
    </row>
    <row r="107" spans="1:13">
      <c r="A107" s="21"/>
      <c r="B107" s="21"/>
      <c r="C107" s="24"/>
      <c r="D107" s="31" t="str">
        <f t="shared" si="13"/>
        <v/>
      </c>
      <c r="E107" s="31" t="str">
        <f t="shared" si="14"/>
        <v/>
      </c>
      <c r="F107" s="11" t="b">
        <f t="shared" si="15"/>
        <v>1</v>
      </c>
      <c r="G107" s="11" t="str">
        <f t="shared" si="16"/>
        <v/>
      </c>
      <c r="H107" s="11" t="b">
        <f t="shared" si="17"/>
        <v>1</v>
      </c>
      <c r="I107" s="11" t="str">
        <f t="shared" si="18"/>
        <v/>
      </c>
      <c r="J107" s="11" t="b">
        <f t="shared" si="19"/>
        <v>1</v>
      </c>
      <c r="K107" s="11" t="str">
        <f t="shared" si="20"/>
        <v/>
      </c>
      <c r="L107" s="11" t="b">
        <f t="shared" si="21"/>
        <v>1</v>
      </c>
      <c r="M107" s="11" t="str">
        <f t="shared" si="22"/>
        <v/>
      </c>
    </row>
    <row r="108" spans="1:13">
      <c r="A108" s="21"/>
      <c r="B108" s="21"/>
      <c r="C108" s="24"/>
      <c r="D108" s="31" t="str">
        <f t="shared" si="13"/>
        <v/>
      </c>
      <c r="E108" s="31" t="str">
        <f t="shared" si="14"/>
        <v/>
      </c>
      <c r="F108" s="11" t="b">
        <f t="shared" si="15"/>
        <v>1</v>
      </c>
      <c r="G108" s="11" t="str">
        <f t="shared" si="16"/>
        <v/>
      </c>
      <c r="H108" s="11" t="b">
        <f t="shared" si="17"/>
        <v>1</v>
      </c>
      <c r="I108" s="11" t="str">
        <f t="shared" si="18"/>
        <v/>
      </c>
      <c r="J108" s="11" t="b">
        <f t="shared" si="19"/>
        <v>1</v>
      </c>
      <c r="K108" s="11" t="str">
        <f t="shared" si="20"/>
        <v/>
      </c>
      <c r="L108" s="11" t="b">
        <f t="shared" si="21"/>
        <v>1</v>
      </c>
      <c r="M108" s="11" t="str">
        <f t="shared" si="22"/>
        <v/>
      </c>
    </row>
    <row r="109" spans="1:13">
      <c r="A109" s="21"/>
      <c r="B109" s="21"/>
      <c r="C109" s="24"/>
      <c r="D109" s="31" t="str">
        <f t="shared" si="13"/>
        <v/>
      </c>
      <c r="E109" s="31" t="str">
        <f t="shared" si="14"/>
        <v/>
      </c>
      <c r="F109" s="11" t="b">
        <f t="shared" si="15"/>
        <v>1</v>
      </c>
      <c r="G109" s="11" t="str">
        <f t="shared" si="16"/>
        <v/>
      </c>
      <c r="H109" s="11" t="b">
        <f t="shared" si="17"/>
        <v>1</v>
      </c>
      <c r="I109" s="11" t="str">
        <f t="shared" si="18"/>
        <v/>
      </c>
      <c r="J109" s="11" t="b">
        <f t="shared" si="19"/>
        <v>1</v>
      </c>
      <c r="K109" s="11" t="str">
        <f t="shared" si="20"/>
        <v/>
      </c>
      <c r="L109" s="11" t="b">
        <f t="shared" si="21"/>
        <v>1</v>
      </c>
      <c r="M109" s="11" t="str">
        <f t="shared" si="22"/>
        <v/>
      </c>
    </row>
    <row r="110" spans="1:13">
      <c r="A110" s="21"/>
      <c r="B110" s="21"/>
      <c r="C110" s="24"/>
      <c r="D110" s="31" t="str">
        <f t="shared" si="13"/>
        <v/>
      </c>
      <c r="E110" s="31" t="str">
        <f t="shared" si="14"/>
        <v/>
      </c>
      <c r="F110" s="11" t="b">
        <f t="shared" si="15"/>
        <v>1</v>
      </c>
      <c r="G110" s="11" t="str">
        <f t="shared" si="16"/>
        <v/>
      </c>
      <c r="H110" s="11" t="b">
        <f t="shared" si="17"/>
        <v>1</v>
      </c>
      <c r="I110" s="11" t="str">
        <f t="shared" si="18"/>
        <v/>
      </c>
      <c r="J110" s="11" t="b">
        <f t="shared" si="19"/>
        <v>1</v>
      </c>
      <c r="K110" s="11" t="str">
        <f t="shared" si="20"/>
        <v/>
      </c>
      <c r="L110" s="11" t="b">
        <f t="shared" si="21"/>
        <v>1</v>
      </c>
      <c r="M110" s="11" t="str">
        <f t="shared" si="22"/>
        <v/>
      </c>
    </row>
    <row r="111" spans="1:13">
      <c r="A111" s="21"/>
      <c r="B111" s="21"/>
      <c r="C111" s="24"/>
      <c r="D111" s="31" t="str">
        <f t="shared" si="13"/>
        <v/>
      </c>
      <c r="E111" s="31" t="str">
        <f t="shared" si="14"/>
        <v/>
      </c>
      <c r="F111" s="11" t="b">
        <f t="shared" si="15"/>
        <v>1</v>
      </c>
      <c r="G111" s="11" t="str">
        <f t="shared" si="16"/>
        <v/>
      </c>
      <c r="H111" s="11" t="b">
        <f t="shared" si="17"/>
        <v>1</v>
      </c>
      <c r="I111" s="11" t="str">
        <f t="shared" si="18"/>
        <v/>
      </c>
      <c r="J111" s="11" t="b">
        <f t="shared" si="19"/>
        <v>1</v>
      </c>
      <c r="K111" s="11" t="str">
        <f t="shared" si="20"/>
        <v/>
      </c>
      <c r="L111" s="11" t="b">
        <f t="shared" si="21"/>
        <v>1</v>
      </c>
      <c r="M111" s="11" t="str">
        <f t="shared" si="22"/>
        <v/>
      </c>
    </row>
    <row r="112" spans="1:13">
      <c r="A112" s="21"/>
      <c r="B112" s="21"/>
      <c r="C112" s="24"/>
      <c r="D112" s="31" t="str">
        <f t="shared" si="13"/>
        <v/>
      </c>
      <c r="E112" s="31" t="str">
        <f t="shared" si="14"/>
        <v/>
      </c>
      <c r="F112" s="11" t="b">
        <f t="shared" si="15"/>
        <v>1</v>
      </c>
      <c r="G112" s="11" t="str">
        <f t="shared" si="16"/>
        <v/>
      </c>
      <c r="H112" s="11" t="b">
        <f t="shared" si="17"/>
        <v>1</v>
      </c>
      <c r="I112" s="11" t="str">
        <f t="shared" si="18"/>
        <v/>
      </c>
      <c r="J112" s="11" t="b">
        <f t="shared" si="19"/>
        <v>1</v>
      </c>
      <c r="K112" s="11" t="str">
        <f t="shared" si="20"/>
        <v/>
      </c>
      <c r="L112" s="11" t="b">
        <f t="shared" si="21"/>
        <v>1</v>
      </c>
      <c r="M112" s="11" t="str">
        <f t="shared" si="22"/>
        <v/>
      </c>
    </row>
    <row r="113" spans="1:13">
      <c r="A113" s="21"/>
      <c r="B113" s="21"/>
      <c r="C113" s="24"/>
      <c r="D113" s="31" t="str">
        <f t="shared" si="13"/>
        <v/>
      </c>
      <c r="E113" s="31" t="str">
        <f t="shared" si="14"/>
        <v/>
      </c>
      <c r="F113" s="11" t="b">
        <f t="shared" si="15"/>
        <v>1</v>
      </c>
      <c r="G113" s="11" t="str">
        <f t="shared" si="16"/>
        <v/>
      </c>
      <c r="H113" s="11" t="b">
        <f t="shared" si="17"/>
        <v>1</v>
      </c>
      <c r="I113" s="11" t="str">
        <f t="shared" si="18"/>
        <v/>
      </c>
      <c r="J113" s="11" t="b">
        <f t="shared" si="19"/>
        <v>1</v>
      </c>
      <c r="K113" s="11" t="str">
        <f t="shared" si="20"/>
        <v/>
      </c>
      <c r="L113" s="11" t="b">
        <f t="shared" si="21"/>
        <v>1</v>
      </c>
      <c r="M113" s="11" t="str">
        <f t="shared" si="22"/>
        <v/>
      </c>
    </row>
    <row r="114" spans="1:13">
      <c r="A114" s="21"/>
      <c r="B114" s="21"/>
      <c r="C114" s="24"/>
      <c r="D114" s="31" t="str">
        <f t="shared" si="13"/>
        <v/>
      </c>
      <c r="E114" s="31" t="str">
        <f t="shared" si="14"/>
        <v/>
      </c>
      <c r="F114" s="11" t="b">
        <f t="shared" si="15"/>
        <v>1</v>
      </c>
      <c r="G114" s="11" t="str">
        <f t="shared" si="16"/>
        <v/>
      </c>
      <c r="H114" s="11" t="b">
        <f t="shared" si="17"/>
        <v>1</v>
      </c>
      <c r="I114" s="11" t="str">
        <f t="shared" si="18"/>
        <v/>
      </c>
      <c r="J114" s="11" t="b">
        <f t="shared" si="19"/>
        <v>1</v>
      </c>
      <c r="K114" s="11" t="str">
        <f t="shared" si="20"/>
        <v/>
      </c>
      <c r="L114" s="11" t="b">
        <f t="shared" si="21"/>
        <v>1</v>
      </c>
      <c r="M114" s="11" t="str">
        <f t="shared" si="22"/>
        <v/>
      </c>
    </row>
    <row r="115" spans="1:13">
      <c r="A115" s="21"/>
      <c r="B115" s="21"/>
      <c r="C115" s="24"/>
      <c r="D115" s="31" t="str">
        <f t="shared" si="13"/>
        <v/>
      </c>
      <c r="E115" s="31" t="str">
        <f t="shared" si="14"/>
        <v/>
      </c>
      <c r="F115" s="11" t="b">
        <f t="shared" si="15"/>
        <v>1</v>
      </c>
      <c r="G115" s="11" t="str">
        <f t="shared" si="16"/>
        <v/>
      </c>
      <c r="H115" s="11" t="b">
        <f t="shared" si="17"/>
        <v>1</v>
      </c>
      <c r="I115" s="11" t="str">
        <f t="shared" si="18"/>
        <v/>
      </c>
      <c r="J115" s="11" t="b">
        <f t="shared" si="19"/>
        <v>1</v>
      </c>
      <c r="K115" s="11" t="str">
        <f t="shared" si="20"/>
        <v/>
      </c>
      <c r="L115" s="11" t="b">
        <f t="shared" si="21"/>
        <v>1</v>
      </c>
      <c r="M115" s="11" t="str">
        <f t="shared" si="22"/>
        <v/>
      </c>
    </row>
    <row r="116" spans="1:13">
      <c r="A116" s="21"/>
      <c r="B116" s="21"/>
      <c r="C116" s="24"/>
      <c r="D116" s="31" t="str">
        <f t="shared" si="13"/>
        <v/>
      </c>
      <c r="E116" s="31" t="str">
        <f t="shared" si="14"/>
        <v/>
      </c>
      <c r="F116" s="11" t="b">
        <f t="shared" si="15"/>
        <v>1</v>
      </c>
      <c r="G116" s="11" t="str">
        <f t="shared" si="16"/>
        <v/>
      </c>
      <c r="H116" s="11" t="b">
        <f t="shared" si="17"/>
        <v>1</v>
      </c>
      <c r="I116" s="11" t="str">
        <f t="shared" si="18"/>
        <v/>
      </c>
      <c r="J116" s="11" t="b">
        <f t="shared" si="19"/>
        <v>1</v>
      </c>
      <c r="K116" s="11" t="str">
        <f t="shared" si="20"/>
        <v/>
      </c>
      <c r="L116" s="11" t="b">
        <f t="shared" si="21"/>
        <v>1</v>
      </c>
      <c r="M116" s="11" t="str">
        <f t="shared" si="22"/>
        <v/>
      </c>
    </row>
    <row r="117" spans="1:13">
      <c r="A117" s="21"/>
      <c r="B117" s="21"/>
      <c r="C117" s="24"/>
      <c r="D117" s="31" t="str">
        <f t="shared" si="13"/>
        <v/>
      </c>
      <c r="E117" s="31" t="str">
        <f t="shared" si="14"/>
        <v/>
      </c>
      <c r="F117" s="11" t="b">
        <f t="shared" si="15"/>
        <v>1</v>
      </c>
      <c r="G117" s="11" t="str">
        <f t="shared" si="16"/>
        <v/>
      </c>
      <c r="H117" s="11" t="b">
        <f t="shared" si="17"/>
        <v>1</v>
      </c>
      <c r="I117" s="11" t="str">
        <f t="shared" si="18"/>
        <v/>
      </c>
      <c r="J117" s="11" t="b">
        <f t="shared" si="19"/>
        <v>1</v>
      </c>
      <c r="K117" s="11" t="str">
        <f t="shared" si="20"/>
        <v/>
      </c>
      <c r="L117" s="11" t="b">
        <f t="shared" si="21"/>
        <v>1</v>
      </c>
      <c r="M117" s="11" t="str">
        <f t="shared" si="22"/>
        <v/>
      </c>
    </row>
    <row r="118" spans="1:13">
      <c r="A118" s="21"/>
      <c r="B118" s="21"/>
      <c r="C118" s="24"/>
      <c r="D118" s="31" t="str">
        <f t="shared" si="13"/>
        <v/>
      </c>
      <c r="E118" s="31" t="str">
        <f t="shared" si="14"/>
        <v/>
      </c>
      <c r="F118" s="11" t="b">
        <f t="shared" si="15"/>
        <v>1</v>
      </c>
      <c r="G118" s="11" t="str">
        <f t="shared" si="16"/>
        <v/>
      </c>
      <c r="H118" s="11" t="b">
        <f t="shared" si="17"/>
        <v>1</v>
      </c>
      <c r="I118" s="11" t="str">
        <f t="shared" si="18"/>
        <v/>
      </c>
      <c r="J118" s="11" t="b">
        <f t="shared" si="19"/>
        <v>1</v>
      </c>
      <c r="K118" s="11" t="str">
        <f t="shared" si="20"/>
        <v/>
      </c>
      <c r="L118" s="11" t="b">
        <f t="shared" si="21"/>
        <v>1</v>
      </c>
      <c r="M118" s="11" t="str">
        <f t="shared" si="22"/>
        <v/>
      </c>
    </row>
    <row r="119" spans="1:13">
      <c r="A119" s="21"/>
      <c r="B119" s="21"/>
      <c r="C119" s="24"/>
      <c r="D119" s="31" t="str">
        <f t="shared" si="13"/>
        <v/>
      </c>
      <c r="E119" s="31" t="str">
        <f t="shared" si="14"/>
        <v/>
      </c>
      <c r="F119" s="11" t="b">
        <f t="shared" si="15"/>
        <v>1</v>
      </c>
      <c r="G119" s="11" t="str">
        <f t="shared" si="16"/>
        <v/>
      </c>
      <c r="H119" s="11" t="b">
        <f t="shared" si="17"/>
        <v>1</v>
      </c>
      <c r="I119" s="11" t="str">
        <f t="shared" si="18"/>
        <v/>
      </c>
      <c r="J119" s="11" t="b">
        <f t="shared" si="19"/>
        <v>1</v>
      </c>
      <c r="K119" s="11" t="str">
        <f t="shared" si="20"/>
        <v/>
      </c>
      <c r="L119" s="11" t="b">
        <f t="shared" si="21"/>
        <v>1</v>
      </c>
      <c r="M119" s="11" t="str">
        <f t="shared" si="22"/>
        <v/>
      </c>
    </row>
    <row r="120" spans="1:13">
      <c r="A120" s="21"/>
      <c r="B120" s="21"/>
      <c r="C120" s="24"/>
      <c r="D120" s="31" t="str">
        <f t="shared" si="13"/>
        <v/>
      </c>
      <c r="E120" s="31" t="str">
        <f t="shared" si="14"/>
        <v/>
      </c>
      <c r="F120" s="11" t="b">
        <f t="shared" si="15"/>
        <v>1</v>
      </c>
      <c r="G120" s="11" t="str">
        <f t="shared" si="16"/>
        <v/>
      </c>
      <c r="H120" s="11" t="b">
        <f t="shared" si="17"/>
        <v>1</v>
      </c>
      <c r="I120" s="11" t="str">
        <f t="shared" si="18"/>
        <v/>
      </c>
      <c r="J120" s="11" t="b">
        <f t="shared" si="19"/>
        <v>1</v>
      </c>
      <c r="K120" s="11" t="str">
        <f t="shared" si="20"/>
        <v/>
      </c>
      <c r="L120" s="11" t="b">
        <f t="shared" si="21"/>
        <v>1</v>
      </c>
      <c r="M120" s="11" t="str">
        <f t="shared" si="22"/>
        <v/>
      </c>
    </row>
    <row r="121" spans="1:13">
      <c r="A121" s="21"/>
      <c r="B121" s="21"/>
      <c r="C121" s="24"/>
      <c r="D121" s="31" t="str">
        <f t="shared" si="13"/>
        <v/>
      </c>
      <c r="E121" s="31" t="str">
        <f t="shared" si="14"/>
        <v/>
      </c>
      <c r="F121" s="11" t="b">
        <f t="shared" si="15"/>
        <v>1</v>
      </c>
      <c r="G121" s="11" t="str">
        <f t="shared" si="16"/>
        <v/>
      </c>
      <c r="H121" s="11" t="b">
        <f t="shared" si="17"/>
        <v>1</v>
      </c>
      <c r="I121" s="11" t="str">
        <f t="shared" si="18"/>
        <v/>
      </c>
      <c r="J121" s="11" t="b">
        <f t="shared" si="19"/>
        <v>1</v>
      </c>
      <c r="K121" s="11" t="str">
        <f t="shared" si="20"/>
        <v/>
      </c>
      <c r="L121" s="11" t="b">
        <f t="shared" si="21"/>
        <v>1</v>
      </c>
      <c r="M121" s="11" t="str">
        <f t="shared" si="22"/>
        <v/>
      </c>
    </row>
    <row r="122" spans="1:13">
      <c r="A122" s="21"/>
      <c r="B122" s="21"/>
      <c r="C122" s="24"/>
      <c r="D122" s="31" t="str">
        <f t="shared" si="13"/>
        <v/>
      </c>
      <c r="E122" s="31" t="str">
        <f t="shared" si="14"/>
        <v/>
      </c>
      <c r="F122" s="11" t="b">
        <f t="shared" si="15"/>
        <v>1</v>
      </c>
      <c r="G122" s="11" t="str">
        <f t="shared" si="16"/>
        <v/>
      </c>
      <c r="H122" s="11" t="b">
        <f t="shared" si="17"/>
        <v>1</v>
      </c>
      <c r="I122" s="11" t="str">
        <f t="shared" si="18"/>
        <v/>
      </c>
      <c r="J122" s="11" t="b">
        <f t="shared" si="19"/>
        <v>1</v>
      </c>
      <c r="K122" s="11" t="str">
        <f t="shared" si="20"/>
        <v/>
      </c>
      <c r="L122" s="11" t="b">
        <f t="shared" si="21"/>
        <v>1</v>
      </c>
      <c r="M122" s="11" t="str">
        <f t="shared" si="22"/>
        <v/>
      </c>
    </row>
    <row r="123" spans="1:13">
      <c r="A123" s="21"/>
      <c r="B123" s="21"/>
      <c r="C123" s="24"/>
      <c r="D123" s="31" t="str">
        <f t="shared" si="13"/>
        <v/>
      </c>
      <c r="E123" s="31" t="str">
        <f t="shared" si="14"/>
        <v/>
      </c>
      <c r="F123" s="11" t="b">
        <f t="shared" si="15"/>
        <v>1</v>
      </c>
      <c r="G123" s="11" t="str">
        <f t="shared" si="16"/>
        <v/>
      </c>
      <c r="H123" s="11" t="b">
        <f t="shared" si="17"/>
        <v>1</v>
      </c>
      <c r="I123" s="11" t="str">
        <f t="shared" si="18"/>
        <v/>
      </c>
      <c r="J123" s="11" t="b">
        <f t="shared" si="19"/>
        <v>1</v>
      </c>
      <c r="K123" s="11" t="str">
        <f t="shared" si="20"/>
        <v/>
      </c>
      <c r="L123" s="11" t="b">
        <f t="shared" si="21"/>
        <v>1</v>
      </c>
      <c r="M123" s="11" t="str">
        <f t="shared" si="22"/>
        <v/>
      </c>
    </row>
    <row r="124" spans="1:13">
      <c r="A124" s="21"/>
      <c r="B124" s="21"/>
      <c r="C124" s="24"/>
      <c r="D124" s="31" t="str">
        <f t="shared" si="13"/>
        <v/>
      </c>
      <c r="E124" s="31" t="str">
        <f t="shared" si="14"/>
        <v/>
      </c>
      <c r="F124" s="11" t="b">
        <f t="shared" si="15"/>
        <v>1</v>
      </c>
      <c r="G124" s="11" t="str">
        <f t="shared" si="16"/>
        <v/>
      </c>
      <c r="H124" s="11" t="b">
        <f t="shared" si="17"/>
        <v>1</v>
      </c>
      <c r="I124" s="11" t="str">
        <f t="shared" si="18"/>
        <v/>
      </c>
      <c r="J124" s="11" t="b">
        <f t="shared" si="19"/>
        <v>1</v>
      </c>
      <c r="K124" s="11" t="str">
        <f t="shared" si="20"/>
        <v/>
      </c>
      <c r="L124" s="11" t="b">
        <f t="shared" si="21"/>
        <v>1</v>
      </c>
      <c r="M124" s="11" t="str">
        <f t="shared" si="22"/>
        <v/>
      </c>
    </row>
    <row r="125" spans="1:13">
      <c r="A125" s="21"/>
      <c r="B125" s="21"/>
      <c r="C125" s="24"/>
      <c r="D125" s="31" t="str">
        <f t="shared" si="13"/>
        <v/>
      </c>
      <c r="E125" s="31" t="str">
        <f t="shared" si="14"/>
        <v/>
      </c>
      <c r="F125" s="11" t="b">
        <f t="shared" si="15"/>
        <v>1</v>
      </c>
      <c r="G125" s="11" t="str">
        <f t="shared" si="16"/>
        <v/>
      </c>
      <c r="H125" s="11" t="b">
        <f t="shared" si="17"/>
        <v>1</v>
      </c>
      <c r="I125" s="11" t="str">
        <f t="shared" si="18"/>
        <v/>
      </c>
      <c r="J125" s="11" t="b">
        <f t="shared" si="19"/>
        <v>1</v>
      </c>
      <c r="K125" s="11" t="str">
        <f t="shared" si="20"/>
        <v/>
      </c>
      <c r="L125" s="11" t="b">
        <f t="shared" si="21"/>
        <v>1</v>
      </c>
      <c r="M125" s="11" t="str">
        <f t="shared" si="22"/>
        <v/>
      </c>
    </row>
    <row r="126" spans="1:13">
      <c r="A126" s="21"/>
      <c r="B126" s="21"/>
      <c r="C126" s="24"/>
      <c r="D126" s="31" t="str">
        <f t="shared" si="13"/>
        <v/>
      </c>
      <c r="E126" s="31" t="str">
        <f t="shared" si="14"/>
        <v/>
      </c>
      <c r="F126" s="11" t="b">
        <f t="shared" si="15"/>
        <v>1</v>
      </c>
      <c r="G126" s="11" t="str">
        <f t="shared" si="16"/>
        <v/>
      </c>
      <c r="H126" s="11" t="b">
        <f t="shared" si="17"/>
        <v>1</v>
      </c>
      <c r="I126" s="11" t="str">
        <f t="shared" si="18"/>
        <v/>
      </c>
      <c r="J126" s="11" t="b">
        <f t="shared" si="19"/>
        <v>1</v>
      </c>
      <c r="K126" s="11" t="str">
        <f t="shared" si="20"/>
        <v/>
      </c>
      <c r="L126" s="11" t="b">
        <f t="shared" si="21"/>
        <v>1</v>
      </c>
      <c r="M126" s="11" t="str">
        <f t="shared" si="22"/>
        <v/>
      </c>
    </row>
    <row r="127" spans="1:13">
      <c r="A127" s="21"/>
      <c r="B127" s="21"/>
      <c r="C127" s="24"/>
      <c r="D127" s="31" t="str">
        <f t="shared" si="13"/>
        <v/>
      </c>
      <c r="E127" s="31" t="str">
        <f t="shared" si="14"/>
        <v/>
      </c>
      <c r="F127" s="11" t="b">
        <f t="shared" si="15"/>
        <v>1</v>
      </c>
      <c r="G127" s="11" t="str">
        <f t="shared" si="16"/>
        <v/>
      </c>
      <c r="H127" s="11" t="b">
        <f t="shared" si="17"/>
        <v>1</v>
      </c>
      <c r="I127" s="11" t="str">
        <f t="shared" si="18"/>
        <v/>
      </c>
      <c r="J127" s="11" t="b">
        <f t="shared" si="19"/>
        <v>1</v>
      </c>
      <c r="K127" s="11" t="str">
        <f t="shared" si="20"/>
        <v/>
      </c>
      <c r="L127" s="11" t="b">
        <f t="shared" si="21"/>
        <v>1</v>
      </c>
      <c r="M127" s="11" t="str">
        <f t="shared" si="22"/>
        <v/>
      </c>
    </row>
    <row r="128" spans="1:13">
      <c r="A128" s="21"/>
      <c r="B128" s="21"/>
      <c r="C128" s="24"/>
      <c r="D128" s="31" t="str">
        <f t="shared" si="13"/>
        <v/>
      </c>
      <c r="E128" s="31" t="str">
        <f t="shared" si="14"/>
        <v/>
      </c>
      <c r="F128" s="11" t="b">
        <f t="shared" si="15"/>
        <v>1</v>
      </c>
      <c r="G128" s="11" t="str">
        <f t="shared" si="16"/>
        <v/>
      </c>
      <c r="H128" s="11" t="b">
        <f t="shared" si="17"/>
        <v>1</v>
      </c>
      <c r="I128" s="11" t="str">
        <f t="shared" si="18"/>
        <v/>
      </c>
      <c r="J128" s="11" t="b">
        <f t="shared" si="19"/>
        <v>1</v>
      </c>
      <c r="K128" s="11" t="str">
        <f t="shared" si="20"/>
        <v/>
      </c>
      <c r="L128" s="11" t="b">
        <f t="shared" si="21"/>
        <v>1</v>
      </c>
      <c r="M128" s="11" t="str">
        <f t="shared" si="22"/>
        <v/>
      </c>
    </row>
    <row r="129" spans="1:13">
      <c r="A129" s="21"/>
      <c r="B129" s="21"/>
      <c r="C129" s="24"/>
      <c r="D129" s="31" t="str">
        <f t="shared" si="13"/>
        <v/>
      </c>
      <c r="E129" s="31" t="str">
        <f t="shared" si="14"/>
        <v/>
      </c>
      <c r="F129" s="11" t="b">
        <f t="shared" si="15"/>
        <v>1</v>
      </c>
      <c r="G129" s="11" t="str">
        <f t="shared" si="16"/>
        <v/>
      </c>
      <c r="H129" s="11" t="b">
        <f t="shared" si="17"/>
        <v>1</v>
      </c>
      <c r="I129" s="11" t="str">
        <f t="shared" si="18"/>
        <v/>
      </c>
      <c r="J129" s="11" t="b">
        <f t="shared" si="19"/>
        <v>1</v>
      </c>
      <c r="K129" s="11" t="str">
        <f t="shared" si="20"/>
        <v/>
      </c>
      <c r="L129" s="11" t="b">
        <f t="shared" si="21"/>
        <v>1</v>
      </c>
      <c r="M129" s="11" t="str">
        <f t="shared" si="22"/>
        <v/>
      </c>
    </row>
    <row r="130" spans="1:13">
      <c r="A130" s="21"/>
      <c r="B130" s="21"/>
      <c r="C130" s="24"/>
      <c r="D130" s="31" t="str">
        <f t="shared" si="13"/>
        <v/>
      </c>
      <c r="E130" s="31" t="str">
        <f t="shared" si="14"/>
        <v/>
      </c>
      <c r="F130" s="11" t="b">
        <f t="shared" si="15"/>
        <v>1</v>
      </c>
      <c r="G130" s="11" t="str">
        <f t="shared" si="16"/>
        <v/>
      </c>
      <c r="H130" s="11" t="b">
        <f t="shared" si="17"/>
        <v>1</v>
      </c>
      <c r="I130" s="11" t="str">
        <f t="shared" si="18"/>
        <v/>
      </c>
      <c r="J130" s="11" t="b">
        <f t="shared" si="19"/>
        <v>1</v>
      </c>
      <c r="K130" s="11" t="str">
        <f t="shared" si="20"/>
        <v/>
      </c>
      <c r="L130" s="11" t="b">
        <f t="shared" si="21"/>
        <v>1</v>
      </c>
      <c r="M130" s="11" t="str">
        <f t="shared" si="22"/>
        <v/>
      </c>
    </row>
    <row r="131" spans="1:13">
      <c r="A131" s="21"/>
      <c r="B131" s="21"/>
      <c r="C131" s="24"/>
      <c r="D131" s="31" t="str">
        <f t="shared" ref="D131:D150" si="23">PROPER(TRIM(A131))</f>
        <v/>
      </c>
      <c r="E131" s="31" t="str">
        <f t="shared" ref="E131:E150" si="24">PROPER(TRIM(B131))</f>
        <v/>
      </c>
      <c r="F131" s="11" t="b">
        <f t="shared" ref="F131:F150" si="25">IF(COUNTIF(D:D,"*" &amp; D131 &amp; "*")&gt;1,TRUE,FALSE)</f>
        <v>1</v>
      </c>
      <c r="G131" s="11" t="str">
        <f t="shared" ref="G131:G150" si="26">IF(F131, CONCATENATE(D131,LEFT(E131,1)), D131)</f>
        <v/>
      </c>
      <c r="H131" s="11" t="b">
        <f t="shared" ref="H131:H150" si="27">IF(COUNTIF(G:G,G131)&gt;1,TRUE,FALSE)</f>
        <v>1</v>
      </c>
      <c r="I131" s="11" t="str">
        <f t="shared" ref="I131:I150" si="28">IF(H131, CONCATENATE(D131,LEFT(E131,2)), G131)</f>
        <v/>
      </c>
      <c r="J131" s="11" t="b">
        <f t="shared" ref="J131:J150" si="29">IF(COUNTIF(I:I,"*" &amp; I131 &amp; "*")&gt;1,TRUE,FALSE)</f>
        <v>1</v>
      </c>
      <c r="K131" s="11" t="str">
        <f t="shared" ref="K131:K150" si="30">IF(J131, CONCATENATE(D131,LEFT(E131,3)), I131)</f>
        <v/>
      </c>
      <c r="L131" s="11" t="b">
        <f t="shared" ref="L131:L150" si="31">IF(COUNTIF(K:K,"*"&amp;K131&amp;"*")&gt;1,TRUE,FALSE)</f>
        <v>1</v>
      </c>
      <c r="M131" s="11" t="str">
        <f t="shared" ref="M131:M150" si="32">IF(L131, CONCATENATE(D131,LEFT(E131,4)), K131)</f>
        <v/>
      </c>
    </row>
    <row r="132" spans="1:13">
      <c r="A132" s="21"/>
      <c r="B132" s="21"/>
      <c r="C132" s="24"/>
      <c r="D132" s="31" t="str">
        <f t="shared" si="23"/>
        <v/>
      </c>
      <c r="E132" s="31" t="str">
        <f t="shared" si="24"/>
        <v/>
      </c>
      <c r="F132" s="11" t="b">
        <f t="shared" si="25"/>
        <v>1</v>
      </c>
      <c r="G132" s="11" t="str">
        <f t="shared" si="26"/>
        <v/>
      </c>
      <c r="H132" s="11" t="b">
        <f t="shared" si="27"/>
        <v>1</v>
      </c>
      <c r="I132" s="11" t="str">
        <f t="shared" si="28"/>
        <v/>
      </c>
      <c r="J132" s="11" t="b">
        <f t="shared" si="29"/>
        <v>1</v>
      </c>
      <c r="K132" s="11" t="str">
        <f t="shared" si="30"/>
        <v/>
      </c>
      <c r="L132" s="11" t="b">
        <f t="shared" si="31"/>
        <v>1</v>
      </c>
      <c r="M132" s="11" t="str">
        <f t="shared" si="32"/>
        <v/>
      </c>
    </row>
    <row r="133" spans="1:13">
      <c r="A133" s="21"/>
      <c r="B133" s="21"/>
      <c r="C133" s="24"/>
      <c r="D133" s="31" t="str">
        <f t="shared" si="23"/>
        <v/>
      </c>
      <c r="E133" s="31" t="str">
        <f t="shared" si="24"/>
        <v/>
      </c>
      <c r="F133" s="11" t="b">
        <f t="shared" si="25"/>
        <v>1</v>
      </c>
      <c r="G133" s="11" t="str">
        <f t="shared" si="26"/>
        <v/>
      </c>
      <c r="H133" s="11" t="b">
        <f t="shared" si="27"/>
        <v>1</v>
      </c>
      <c r="I133" s="11" t="str">
        <f t="shared" si="28"/>
        <v/>
      </c>
      <c r="J133" s="11" t="b">
        <f t="shared" si="29"/>
        <v>1</v>
      </c>
      <c r="K133" s="11" t="str">
        <f t="shared" si="30"/>
        <v/>
      </c>
      <c r="L133" s="11" t="b">
        <f t="shared" si="31"/>
        <v>1</v>
      </c>
      <c r="M133" s="11" t="str">
        <f t="shared" si="32"/>
        <v/>
      </c>
    </row>
    <row r="134" spans="1:13">
      <c r="A134" s="21"/>
      <c r="B134" s="21"/>
      <c r="C134" s="24"/>
      <c r="D134" s="31" t="str">
        <f t="shared" si="23"/>
        <v/>
      </c>
      <c r="E134" s="31" t="str">
        <f t="shared" si="24"/>
        <v/>
      </c>
      <c r="F134" s="11" t="b">
        <f t="shared" si="25"/>
        <v>1</v>
      </c>
      <c r="G134" s="11" t="str">
        <f t="shared" si="26"/>
        <v/>
      </c>
      <c r="H134" s="11" t="b">
        <f t="shared" si="27"/>
        <v>1</v>
      </c>
      <c r="I134" s="11" t="str">
        <f t="shared" si="28"/>
        <v/>
      </c>
      <c r="J134" s="11" t="b">
        <f t="shared" si="29"/>
        <v>1</v>
      </c>
      <c r="K134" s="11" t="str">
        <f t="shared" si="30"/>
        <v/>
      </c>
      <c r="L134" s="11" t="b">
        <f t="shared" si="31"/>
        <v>1</v>
      </c>
      <c r="M134" s="11" t="str">
        <f t="shared" si="32"/>
        <v/>
      </c>
    </row>
    <row r="135" spans="1:13">
      <c r="A135" s="21"/>
      <c r="B135" s="21"/>
      <c r="C135" s="24"/>
      <c r="D135" s="31" t="str">
        <f t="shared" si="23"/>
        <v/>
      </c>
      <c r="E135" s="31" t="str">
        <f t="shared" si="24"/>
        <v/>
      </c>
      <c r="F135" s="11" t="b">
        <f t="shared" si="25"/>
        <v>1</v>
      </c>
      <c r="G135" s="11" t="str">
        <f t="shared" si="26"/>
        <v/>
      </c>
      <c r="H135" s="11" t="b">
        <f t="shared" si="27"/>
        <v>1</v>
      </c>
      <c r="I135" s="11" t="str">
        <f t="shared" si="28"/>
        <v/>
      </c>
      <c r="J135" s="11" t="b">
        <f t="shared" si="29"/>
        <v>1</v>
      </c>
      <c r="K135" s="11" t="str">
        <f t="shared" si="30"/>
        <v/>
      </c>
      <c r="L135" s="11" t="b">
        <f t="shared" si="31"/>
        <v>1</v>
      </c>
      <c r="M135" s="11" t="str">
        <f t="shared" si="32"/>
        <v/>
      </c>
    </row>
    <row r="136" spans="1:13">
      <c r="A136" s="21"/>
      <c r="B136" s="21"/>
      <c r="C136" s="24"/>
      <c r="D136" s="31" t="str">
        <f t="shared" si="23"/>
        <v/>
      </c>
      <c r="E136" s="31" t="str">
        <f t="shared" si="24"/>
        <v/>
      </c>
      <c r="F136" s="11" t="b">
        <f t="shared" si="25"/>
        <v>1</v>
      </c>
      <c r="G136" s="11" t="str">
        <f t="shared" si="26"/>
        <v/>
      </c>
      <c r="H136" s="11" t="b">
        <f t="shared" si="27"/>
        <v>1</v>
      </c>
      <c r="I136" s="11" t="str">
        <f t="shared" si="28"/>
        <v/>
      </c>
      <c r="J136" s="11" t="b">
        <f t="shared" si="29"/>
        <v>1</v>
      </c>
      <c r="K136" s="11" t="str">
        <f t="shared" si="30"/>
        <v/>
      </c>
      <c r="L136" s="11" t="b">
        <f t="shared" si="31"/>
        <v>1</v>
      </c>
      <c r="M136" s="11" t="str">
        <f t="shared" si="32"/>
        <v/>
      </c>
    </row>
    <row r="137" spans="1:13">
      <c r="A137" s="21"/>
      <c r="B137" s="21"/>
      <c r="C137" s="24"/>
      <c r="D137" s="31" t="str">
        <f t="shared" si="23"/>
        <v/>
      </c>
      <c r="E137" s="31" t="str">
        <f t="shared" si="24"/>
        <v/>
      </c>
      <c r="F137" s="11" t="b">
        <f t="shared" si="25"/>
        <v>1</v>
      </c>
      <c r="G137" s="11" t="str">
        <f t="shared" si="26"/>
        <v/>
      </c>
      <c r="H137" s="11" t="b">
        <f t="shared" si="27"/>
        <v>1</v>
      </c>
      <c r="I137" s="11" t="str">
        <f t="shared" si="28"/>
        <v/>
      </c>
      <c r="J137" s="11" t="b">
        <f t="shared" si="29"/>
        <v>1</v>
      </c>
      <c r="K137" s="11" t="str">
        <f t="shared" si="30"/>
        <v/>
      </c>
      <c r="L137" s="11" t="b">
        <f t="shared" si="31"/>
        <v>1</v>
      </c>
      <c r="M137" s="11" t="str">
        <f t="shared" si="32"/>
        <v/>
      </c>
    </row>
    <row r="138" spans="1:13">
      <c r="A138" s="21"/>
      <c r="B138" s="21"/>
      <c r="C138" s="24"/>
      <c r="D138" s="31" t="str">
        <f t="shared" si="23"/>
        <v/>
      </c>
      <c r="E138" s="31" t="str">
        <f t="shared" si="24"/>
        <v/>
      </c>
      <c r="F138" s="11" t="b">
        <f t="shared" si="25"/>
        <v>1</v>
      </c>
      <c r="G138" s="11" t="str">
        <f t="shared" si="26"/>
        <v/>
      </c>
      <c r="H138" s="11" t="b">
        <f t="shared" si="27"/>
        <v>1</v>
      </c>
      <c r="I138" s="11" t="str">
        <f t="shared" si="28"/>
        <v/>
      </c>
      <c r="J138" s="11" t="b">
        <f t="shared" si="29"/>
        <v>1</v>
      </c>
      <c r="K138" s="11" t="str">
        <f t="shared" si="30"/>
        <v/>
      </c>
      <c r="L138" s="11" t="b">
        <f t="shared" si="31"/>
        <v>1</v>
      </c>
      <c r="M138" s="11" t="str">
        <f t="shared" si="32"/>
        <v/>
      </c>
    </row>
    <row r="139" spans="1:13">
      <c r="A139" s="21"/>
      <c r="B139" s="21"/>
      <c r="C139" s="24"/>
      <c r="D139" s="31" t="str">
        <f t="shared" si="23"/>
        <v/>
      </c>
      <c r="E139" s="31" t="str">
        <f t="shared" si="24"/>
        <v/>
      </c>
      <c r="F139" s="11" t="b">
        <f t="shared" si="25"/>
        <v>1</v>
      </c>
      <c r="G139" s="11" t="str">
        <f t="shared" si="26"/>
        <v/>
      </c>
      <c r="H139" s="11" t="b">
        <f t="shared" si="27"/>
        <v>1</v>
      </c>
      <c r="I139" s="11" t="str">
        <f t="shared" si="28"/>
        <v/>
      </c>
      <c r="J139" s="11" t="b">
        <f t="shared" si="29"/>
        <v>1</v>
      </c>
      <c r="K139" s="11" t="str">
        <f t="shared" si="30"/>
        <v/>
      </c>
      <c r="L139" s="11" t="b">
        <f t="shared" si="31"/>
        <v>1</v>
      </c>
      <c r="M139" s="11" t="str">
        <f t="shared" si="32"/>
        <v/>
      </c>
    </row>
    <row r="140" spans="1:13">
      <c r="A140" s="21"/>
      <c r="B140" s="21"/>
      <c r="C140" s="24"/>
      <c r="D140" s="31" t="str">
        <f t="shared" si="23"/>
        <v/>
      </c>
      <c r="E140" s="31" t="str">
        <f t="shared" si="24"/>
        <v/>
      </c>
      <c r="F140" s="11" t="b">
        <f t="shared" si="25"/>
        <v>1</v>
      </c>
      <c r="G140" s="11" t="str">
        <f t="shared" si="26"/>
        <v/>
      </c>
      <c r="H140" s="11" t="b">
        <f t="shared" si="27"/>
        <v>1</v>
      </c>
      <c r="I140" s="11" t="str">
        <f t="shared" si="28"/>
        <v/>
      </c>
      <c r="J140" s="11" t="b">
        <f t="shared" si="29"/>
        <v>1</v>
      </c>
      <c r="K140" s="11" t="str">
        <f t="shared" si="30"/>
        <v/>
      </c>
      <c r="L140" s="11" t="b">
        <f t="shared" si="31"/>
        <v>1</v>
      </c>
      <c r="M140" s="11" t="str">
        <f t="shared" si="32"/>
        <v/>
      </c>
    </row>
    <row r="141" spans="1:13">
      <c r="A141" s="21"/>
      <c r="B141" s="21"/>
      <c r="C141" s="24"/>
      <c r="D141" s="31" t="str">
        <f t="shared" si="23"/>
        <v/>
      </c>
      <c r="E141" s="31" t="str">
        <f t="shared" si="24"/>
        <v/>
      </c>
      <c r="F141" s="11" t="b">
        <f t="shared" si="25"/>
        <v>1</v>
      </c>
      <c r="G141" s="11" t="str">
        <f t="shared" si="26"/>
        <v/>
      </c>
      <c r="H141" s="11" t="b">
        <f t="shared" si="27"/>
        <v>1</v>
      </c>
      <c r="I141" s="11" t="str">
        <f t="shared" si="28"/>
        <v/>
      </c>
      <c r="J141" s="11" t="b">
        <f t="shared" si="29"/>
        <v>1</v>
      </c>
      <c r="K141" s="11" t="str">
        <f t="shared" si="30"/>
        <v/>
      </c>
      <c r="L141" s="11" t="b">
        <f t="shared" si="31"/>
        <v>1</v>
      </c>
      <c r="M141" s="11" t="str">
        <f t="shared" si="32"/>
        <v/>
      </c>
    </row>
    <row r="142" spans="1:13">
      <c r="A142" s="21"/>
      <c r="B142" s="21"/>
      <c r="C142" s="24"/>
      <c r="D142" s="31" t="str">
        <f t="shared" si="23"/>
        <v/>
      </c>
      <c r="E142" s="31" t="str">
        <f t="shared" si="24"/>
        <v/>
      </c>
      <c r="F142" s="11" t="b">
        <f t="shared" si="25"/>
        <v>1</v>
      </c>
      <c r="G142" s="11" t="str">
        <f t="shared" si="26"/>
        <v/>
      </c>
      <c r="H142" s="11" t="b">
        <f t="shared" si="27"/>
        <v>1</v>
      </c>
      <c r="I142" s="11" t="str">
        <f t="shared" si="28"/>
        <v/>
      </c>
      <c r="J142" s="11" t="b">
        <f t="shared" si="29"/>
        <v>1</v>
      </c>
      <c r="K142" s="11" t="str">
        <f t="shared" si="30"/>
        <v/>
      </c>
      <c r="L142" s="11" t="b">
        <f t="shared" si="31"/>
        <v>1</v>
      </c>
      <c r="M142" s="11" t="str">
        <f t="shared" si="32"/>
        <v/>
      </c>
    </row>
    <row r="143" spans="1:13">
      <c r="A143" s="21"/>
      <c r="B143" s="21"/>
      <c r="C143" s="24"/>
      <c r="D143" s="31" t="str">
        <f t="shared" si="23"/>
        <v/>
      </c>
      <c r="E143" s="31" t="str">
        <f t="shared" si="24"/>
        <v/>
      </c>
      <c r="F143" s="11" t="b">
        <f t="shared" si="25"/>
        <v>1</v>
      </c>
      <c r="G143" s="11" t="str">
        <f t="shared" si="26"/>
        <v/>
      </c>
      <c r="H143" s="11" t="b">
        <f t="shared" si="27"/>
        <v>1</v>
      </c>
      <c r="I143" s="11" t="str">
        <f t="shared" si="28"/>
        <v/>
      </c>
      <c r="J143" s="11" t="b">
        <f t="shared" si="29"/>
        <v>1</v>
      </c>
      <c r="K143" s="11" t="str">
        <f t="shared" si="30"/>
        <v/>
      </c>
      <c r="L143" s="11" t="b">
        <f t="shared" si="31"/>
        <v>1</v>
      </c>
      <c r="M143" s="11" t="str">
        <f t="shared" si="32"/>
        <v/>
      </c>
    </row>
    <row r="144" spans="1:13">
      <c r="A144" s="21"/>
      <c r="B144" s="21"/>
      <c r="C144" s="24"/>
      <c r="D144" s="31" t="str">
        <f t="shared" si="23"/>
        <v/>
      </c>
      <c r="E144" s="31" t="str">
        <f t="shared" si="24"/>
        <v/>
      </c>
      <c r="F144" s="11" t="b">
        <f t="shared" si="25"/>
        <v>1</v>
      </c>
      <c r="G144" s="11" t="str">
        <f t="shared" si="26"/>
        <v/>
      </c>
      <c r="H144" s="11" t="b">
        <f t="shared" si="27"/>
        <v>1</v>
      </c>
      <c r="I144" s="11" t="str">
        <f t="shared" si="28"/>
        <v/>
      </c>
      <c r="J144" s="11" t="b">
        <f t="shared" si="29"/>
        <v>1</v>
      </c>
      <c r="K144" s="11" t="str">
        <f t="shared" si="30"/>
        <v/>
      </c>
      <c r="L144" s="11" t="b">
        <f t="shared" si="31"/>
        <v>1</v>
      </c>
      <c r="M144" s="11" t="str">
        <f t="shared" si="32"/>
        <v/>
      </c>
    </row>
    <row r="145" spans="1:13">
      <c r="A145" s="21"/>
      <c r="B145" s="21"/>
      <c r="C145" s="24"/>
      <c r="D145" s="31" t="str">
        <f t="shared" si="23"/>
        <v/>
      </c>
      <c r="E145" s="31" t="str">
        <f t="shared" si="24"/>
        <v/>
      </c>
      <c r="F145" s="11" t="b">
        <f t="shared" si="25"/>
        <v>1</v>
      </c>
      <c r="G145" s="11" t="str">
        <f t="shared" si="26"/>
        <v/>
      </c>
      <c r="H145" s="11" t="b">
        <f t="shared" si="27"/>
        <v>1</v>
      </c>
      <c r="I145" s="11" t="str">
        <f t="shared" si="28"/>
        <v/>
      </c>
      <c r="J145" s="11" t="b">
        <f t="shared" si="29"/>
        <v>1</v>
      </c>
      <c r="K145" s="11" t="str">
        <f t="shared" si="30"/>
        <v/>
      </c>
      <c r="L145" s="11" t="b">
        <f t="shared" si="31"/>
        <v>1</v>
      </c>
      <c r="M145" s="11" t="str">
        <f t="shared" si="32"/>
        <v/>
      </c>
    </row>
    <row r="146" spans="1:13">
      <c r="A146" s="21"/>
      <c r="B146" s="21"/>
      <c r="C146" s="24"/>
      <c r="D146" s="31" t="str">
        <f t="shared" si="23"/>
        <v/>
      </c>
      <c r="E146" s="31" t="str">
        <f t="shared" si="24"/>
        <v/>
      </c>
      <c r="F146" s="11" t="b">
        <f t="shared" si="25"/>
        <v>1</v>
      </c>
      <c r="G146" s="11" t="str">
        <f t="shared" si="26"/>
        <v/>
      </c>
      <c r="H146" s="11" t="b">
        <f t="shared" si="27"/>
        <v>1</v>
      </c>
      <c r="I146" s="11" t="str">
        <f t="shared" si="28"/>
        <v/>
      </c>
      <c r="J146" s="11" t="b">
        <f t="shared" si="29"/>
        <v>1</v>
      </c>
      <c r="K146" s="11" t="str">
        <f t="shared" si="30"/>
        <v/>
      </c>
      <c r="L146" s="11" t="b">
        <f t="shared" si="31"/>
        <v>1</v>
      </c>
      <c r="M146" s="11" t="str">
        <f t="shared" si="32"/>
        <v/>
      </c>
    </row>
    <row r="147" spans="1:13">
      <c r="A147" s="21"/>
      <c r="B147" s="21"/>
      <c r="C147" s="24"/>
      <c r="D147" s="31" t="str">
        <f t="shared" si="23"/>
        <v/>
      </c>
      <c r="E147" s="31" t="str">
        <f t="shared" si="24"/>
        <v/>
      </c>
      <c r="F147" s="11" t="b">
        <f t="shared" si="25"/>
        <v>1</v>
      </c>
      <c r="G147" s="11" t="str">
        <f t="shared" si="26"/>
        <v/>
      </c>
      <c r="H147" s="11" t="b">
        <f t="shared" si="27"/>
        <v>1</v>
      </c>
      <c r="I147" s="11" t="str">
        <f t="shared" si="28"/>
        <v/>
      </c>
      <c r="J147" s="11" t="b">
        <f t="shared" si="29"/>
        <v>1</v>
      </c>
      <c r="K147" s="11" t="str">
        <f t="shared" si="30"/>
        <v/>
      </c>
      <c r="L147" s="11" t="b">
        <f t="shared" si="31"/>
        <v>1</v>
      </c>
      <c r="M147" s="11" t="str">
        <f t="shared" si="32"/>
        <v/>
      </c>
    </row>
    <row r="148" spans="1:13">
      <c r="A148" s="21"/>
      <c r="B148" s="21"/>
      <c r="C148" s="24"/>
      <c r="D148" s="31" t="str">
        <f t="shared" si="23"/>
        <v/>
      </c>
      <c r="E148" s="31" t="str">
        <f t="shared" si="24"/>
        <v/>
      </c>
      <c r="F148" s="11" t="b">
        <f t="shared" si="25"/>
        <v>1</v>
      </c>
      <c r="G148" s="11" t="str">
        <f t="shared" si="26"/>
        <v/>
      </c>
      <c r="H148" s="11" t="b">
        <f t="shared" si="27"/>
        <v>1</v>
      </c>
      <c r="I148" s="11" t="str">
        <f t="shared" si="28"/>
        <v/>
      </c>
      <c r="J148" s="11" t="b">
        <f t="shared" si="29"/>
        <v>1</v>
      </c>
      <c r="K148" s="11" t="str">
        <f t="shared" si="30"/>
        <v/>
      </c>
      <c r="L148" s="11" t="b">
        <f t="shared" si="31"/>
        <v>1</v>
      </c>
      <c r="M148" s="11" t="str">
        <f t="shared" si="32"/>
        <v/>
      </c>
    </row>
    <row r="149" spans="1:13">
      <c r="A149" s="21"/>
      <c r="B149" s="21"/>
      <c r="C149" s="24"/>
      <c r="D149" s="31" t="str">
        <f t="shared" si="23"/>
        <v/>
      </c>
      <c r="E149" s="31" t="str">
        <f t="shared" si="24"/>
        <v/>
      </c>
      <c r="F149" s="11" t="b">
        <f t="shared" si="25"/>
        <v>1</v>
      </c>
      <c r="G149" s="11" t="str">
        <f t="shared" si="26"/>
        <v/>
      </c>
      <c r="H149" s="11" t="b">
        <f t="shared" si="27"/>
        <v>1</v>
      </c>
      <c r="I149" s="11" t="str">
        <f t="shared" si="28"/>
        <v/>
      </c>
      <c r="J149" s="11" t="b">
        <f t="shared" si="29"/>
        <v>1</v>
      </c>
      <c r="K149" s="11" t="str">
        <f t="shared" si="30"/>
        <v/>
      </c>
      <c r="L149" s="11" t="b">
        <f t="shared" si="31"/>
        <v>1</v>
      </c>
      <c r="M149" s="11" t="str">
        <f t="shared" si="32"/>
        <v/>
      </c>
    </row>
    <row r="150" spans="1:13">
      <c r="A150" s="21"/>
      <c r="B150" s="21"/>
      <c r="C150" s="24"/>
      <c r="D150" s="31" t="str">
        <f t="shared" si="23"/>
        <v/>
      </c>
      <c r="E150" s="31" t="str">
        <f t="shared" si="24"/>
        <v/>
      </c>
      <c r="F150" s="11" t="b">
        <f t="shared" si="25"/>
        <v>1</v>
      </c>
      <c r="G150" s="11" t="str">
        <f t="shared" si="26"/>
        <v/>
      </c>
      <c r="H150" s="11" t="b">
        <f t="shared" si="27"/>
        <v>1</v>
      </c>
      <c r="I150" s="11" t="str">
        <f t="shared" si="28"/>
        <v/>
      </c>
      <c r="J150" s="11" t="b">
        <f t="shared" si="29"/>
        <v>1</v>
      </c>
      <c r="K150" s="11" t="str">
        <f t="shared" si="30"/>
        <v/>
      </c>
      <c r="L150" s="11" t="b">
        <f t="shared" si="31"/>
        <v>1</v>
      </c>
      <c r="M150" s="11" t="str">
        <f t="shared" si="32"/>
        <v/>
      </c>
    </row>
    <row r="151" spans="1:13">
      <c r="A151" s="18"/>
      <c r="B151" s="18"/>
      <c r="C151" s="18"/>
      <c r="D151" s="30"/>
      <c r="E151" s="30"/>
      <c r="F151" s="19" t="b">
        <f t="shared" ref="F94:F157" si="33">IF(COUNTIF(A:A,"*" &amp; A151 &amp; "*")&gt;1,TRUE,FALSE)</f>
        <v>1</v>
      </c>
      <c r="G151" s="19" t="str">
        <f>IF(F151, CONCATENATE(A151,LEFT(B151,1)), A151)</f>
        <v/>
      </c>
      <c r="H151" s="19" t="b">
        <f t="shared" ref="H135:H198" si="34">IF(COUNTIF(G:G,"*" &amp; G151 &amp; "*")&gt;1,TRUE,FALSE)</f>
        <v>1</v>
      </c>
      <c r="I151" s="19" t="str">
        <f>IF(H151, CONCATENATE(A151,LEFT(B151,2)), G151)</f>
        <v/>
      </c>
      <c r="J151" s="19" t="b">
        <f t="shared" ref="J130:J193" si="35">IF(COUNTIF(I:I,"*" &amp; I151 &amp; "*")&gt;1,TRUE,FALSE)</f>
        <v>1</v>
      </c>
      <c r="K151" s="19" t="str">
        <f>IF(J151, CONCATENATE(A151,LEFT(B151,3)), I151)</f>
        <v/>
      </c>
      <c r="L151" s="19" t="b">
        <f t="shared" ref="L130:L193" si="36">IF(COUNTIF(K:K,"*"&amp;K151&amp;"*")&gt;1,TRUE,FALSE)</f>
        <v>1</v>
      </c>
      <c r="M151" s="19" t="str">
        <f>IF(L151, CONCATENATE(A151,LEFT(B151,4)), K151)</f>
        <v/>
      </c>
    </row>
    <row r="152" spans="1:13">
      <c r="A152" s="18"/>
      <c r="B152" s="18"/>
      <c r="C152" s="18"/>
      <c r="D152" s="30"/>
      <c r="E152" s="30"/>
      <c r="F152" s="19" t="b">
        <f t="shared" si="33"/>
        <v>1</v>
      </c>
      <c r="G152" s="19" t="str">
        <f>IF(F152, CONCATENATE(A152,LEFT(B152,1)), A152)</f>
        <v/>
      </c>
      <c r="H152" s="19" t="b">
        <f t="shared" si="34"/>
        <v>1</v>
      </c>
      <c r="I152" s="19" t="str">
        <f>IF(H152, CONCATENATE(A152,LEFT(B152,2)), G152)</f>
        <v/>
      </c>
      <c r="J152" s="19" t="b">
        <f t="shared" si="35"/>
        <v>1</v>
      </c>
      <c r="K152" s="19" t="str">
        <f>IF(J152, CONCATENATE(A152,LEFT(B152,3)), I152)</f>
        <v/>
      </c>
      <c r="L152" s="19" t="b">
        <f t="shared" si="36"/>
        <v>1</v>
      </c>
      <c r="M152" s="19" t="str">
        <f>IF(L152, CONCATENATE(A152,LEFT(B152,4)), K152)</f>
        <v/>
      </c>
    </row>
    <row r="153" spans="1:13">
      <c r="A153" s="18"/>
      <c r="B153" s="18"/>
      <c r="C153" s="18"/>
      <c r="D153" s="30"/>
      <c r="E153" s="30"/>
      <c r="F153" s="19" t="b">
        <f t="shared" si="33"/>
        <v>1</v>
      </c>
      <c r="G153" s="19" t="str">
        <f>IF(F153, CONCATENATE(A153,LEFT(B153,1)), A153)</f>
        <v/>
      </c>
      <c r="H153" s="19" t="b">
        <f t="shared" si="34"/>
        <v>1</v>
      </c>
      <c r="I153" s="19" t="str">
        <f>IF(H153, CONCATENATE(A153,LEFT(B153,2)), G153)</f>
        <v/>
      </c>
      <c r="J153" s="19" t="b">
        <f t="shared" si="35"/>
        <v>1</v>
      </c>
      <c r="K153" s="19" t="str">
        <f>IF(J153, CONCATENATE(A153,LEFT(B153,3)), I153)</f>
        <v/>
      </c>
      <c r="L153" s="19" t="b">
        <f t="shared" si="36"/>
        <v>1</v>
      </c>
      <c r="M153" s="19" t="str">
        <f>IF(L153, CONCATENATE(A153,LEFT(B153,4)), K153)</f>
        <v/>
      </c>
    </row>
    <row r="154" spans="1:13">
      <c r="A154" s="18"/>
      <c r="B154" s="18"/>
      <c r="C154" s="18"/>
      <c r="D154" s="30"/>
      <c r="E154" s="30"/>
      <c r="F154" s="19" t="b">
        <f t="shared" si="33"/>
        <v>1</v>
      </c>
      <c r="G154" s="19" t="str">
        <f>IF(F154, CONCATENATE(A154,LEFT(B154,1)), A154)</f>
        <v/>
      </c>
      <c r="H154" s="19" t="b">
        <f t="shared" si="34"/>
        <v>1</v>
      </c>
      <c r="I154" s="19" t="str">
        <f>IF(H154, CONCATENATE(A154,LEFT(B154,2)), G154)</f>
        <v/>
      </c>
      <c r="J154" s="19" t="b">
        <f t="shared" si="35"/>
        <v>1</v>
      </c>
      <c r="K154" s="19" t="str">
        <f>IF(J154, CONCATENATE(A154,LEFT(B154,3)), I154)</f>
        <v/>
      </c>
      <c r="L154" s="19" t="b">
        <f t="shared" si="36"/>
        <v>1</v>
      </c>
      <c r="M154" s="19" t="str">
        <f>IF(L154, CONCATENATE(A154,LEFT(B154,4)), K154)</f>
        <v/>
      </c>
    </row>
    <row r="155" spans="1:13">
      <c r="A155" s="18"/>
      <c r="B155" s="18"/>
      <c r="C155" s="18"/>
      <c r="D155" s="30"/>
      <c r="E155" s="30"/>
      <c r="F155" s="19" t="b">
        <f t="shared" si="33"/>
        <v>1</v>
      </c>
      <c r="G155" s="19" t="str">
        <f>IF(F155, CONCATENATE(A155,LEFT(B155,1)), A155)</f>
        <v/>
      </c>
      <c r="H155" s="19" t="b">
        <f t="shared" si="34"/>
        <v>1</v>
      </c>
      <c r="I155" s="19" t="str">
        <f>IF(H155, CONCATENATE(A155,LEFT(B155,2)), G155)</f>
        <v/>
      </c>
      <c r="J155" s="19" t="b">
        <f t="shared" si="35"/>
        <v>1</v>
      </c>
      <c r="K155" s="19" t="str">
        <f>IF(J155, CONCATENATE(A155,LEFT(B155,3)), I155)</f>
        <v/>
      </c>
      <c r="L155" s="19" t="b">
        <f t="shared" si="36"/>
        <v>1</v>
      </c>
      <c r="M155" s="19" t="str">
        <f>IF(L155, CONCATENATE(A155,LEFT(B155,4)), K155)</f>
        <v/>
      </c>
    </row>
    <row r="156" spans="1:13">
      <c r="A156" s="18"/>
      <c r="B156" s="18"/>
      <c r="C156" s="18"/>
      <c r="D156" s="30"/>
      <c r="E156" s="30"/>
      <c r="F156" s="19" t="b">
        <f t="shared" si="33"/>
        <v>1</v>
      </c>
      <c r="G156" s="19" t="str">
        <f>IF(F156, CONCATENATE(A156,LEFT(B156,1)), A156)</f>
        <v/>
      </c>
      <c r="H156" s="19" t="b">
        <f t="shared" si="34"/>
        <v>1</v>
      </c>
      <c r="I156" s="19" t="str">
        <f>IF(H156, CONCATENATE(A156,LEFT(B156,2)), G156)</f>
        <v/>
      </c>
      <c r="J156" s="19" t="b">
        <f t="shared" si="35"/>
        <v>1</v>
      </c>
      <c r="K156" s="19" t="str">
        <f>IF(J156, CONCATENATE(A156,LEFT(B156,3)), I156)</f>
        <v/>
      </c>
      <c r="L156" s="19" t="b">
        <f t="shared" si="36"/>
        <v>1</v>
      </c>
      <c r="M156" s="19" t="str">
        <f>IF(L156, CONCATENATE(A156,LEFT(B156,4)), K156)</f>
        <v/>
      </c>
    </row>
    <row r="157" spans="1:13">
      <c r="A157" s="18"/>
      <c r="B157" s="18"/>
      <c r="C157" s="18"/>
      <c r="D157" s="30"/>
      <c r="E157" s="30"/>
      <c r="F157" s="19" t="b">
        <f t="shared" si="33"/>
        <v>1</v>
      </c>
      <c r="G157" s="19" t="str">
        <f>IF(F157, CONCATENATE(A157,LEFT(B157,1)), A157)</f>
        <v/>
      </c>
      <c r="H157" s="19" t="b">
        <f t="shared" si="34"/>
        <v>1</v>
      </c>
      <c r="I157" s="19" t="str">
        <f>IF(H157, CONCATENATE(A157,LEFT(B157,2)), G157)</f>
        <v/>
      </c>
      <c r="J157" s="19" t="b">
        <f t="shared" si="35"/>
        <v>1</v>
      </c>
      <c r="K157" s="19" t="str">
        <f>IF(J157, CONCATENATE(A157,LEFT(B157,3)), I157)</f>
        <v/>
      </c>
      <c r="L157" s="19" t="b">
        <f t="shared" si="36"/>
        <v>1</v>
      </c>
      <c r="M157" s="19" t="str">
        <f>IF(L157, CONCATENATE(A157,LEFT(B157,4)), K157)</f>
        <v/>
      </c>
    </row>
    <row r="158" spans="1:13">
      <c r="A158" s="18"/>
      <c r="B158" s="18"/>
      <c r="C158" s="18"/>
      <c r="D158" s="30"/>
      <c r="E158" s="30"/>
      <c r="F158" s="19" t="b">
        <f t="shared" ref="F158:F200" si="37">IF(COUNTIF(A:A,"*" &amp; A158 &amp; "*")&gt;1,TRUE,FALSE)</f>
        <v>1</v>
      </c>
      <c r="G158" s="19" t="str">
        <f>IF(F158, CONCATENATE(A158,LEFT(B158,1)), A158)</f>
        <v/>
      </c>
      <c r="H158" s="19" t="b">
        <f t="shared" si="34"/>
        <v>1</v>
      </c>
      <c r="I158" s="19" t="str">
        <f>IF(H158, CONCATENATE(A158,LEFT(B158,2)), G158)</f>
        <v/>
      </c>
      <c r="J158" s="19" t="b">
        <f t="shared" si="35"/>
        <v>1</v>
      </c>
      <c r="K158" s="19" t="str">
        <f>IF(J158, CONCATENATE(A158,LEFT(B158,3)), I158)</f>
        <v/>
      </c>
      <c r="L158" s="19" t="b">
        <f t="shared" si="36"/>
        <v>1</v>
      </c>
      <c r="M158" s="19" t="str">
        <f>IF(L158, CONCATENATE(A158,LEFT(B158,4)), K158)</f>
        <v/>
      </c>
    </row>
    <row r="159" spans="1:13">
      <c r="A159" s="18"/>
      <c r="B159" s="18"/>
      <c r="C159" s="18"/>
      <c r="D159" s="30"/>
      <c r="E159" s="30"/>
      <c r="F159" s="19" t="b">
        <f t="shared" si="37"/>
        <v>1</v>
      </c>
      <c r="G159" s="19" t="str">
        <f>IF(F159, CONCATENATE(A159,LEFT(B159,1)), A159)</f>
        <v/>
      </c>
      <c r="H159" s="19" t="b">
        <f t="shared" si="34"/>
        <v>1</v>
      </c>
      <c r="I159" s="19" t="str">
        <f>IF(H159, CONCATENATE(A159,LEFT(B159,2)), G159)</f>
        <v/>
      </c>
      <c r="J159" s="19" t="b">
        <f t="shared" si="35"/>
        <v>1</v>
      </c>
      <c r="K159" s="19" t="str">
        <f>IF(J159, CONCATENATE(A159,LEFT(B159,3)), I159)</f>
        <v/>
      </c>
      <c r="L159" s="19" t="b">
        <f t="shared" si="36"/>
        <v>1</v>
      </c>
      <c r="M159" s="19" t="str">
        <f>IF(L159, CONCATENATE(A159,LEFT(B159,4)), K159)</f>
        <v/>
      </c>
    </row>
    <row r="160" spans="1:13">
      <c r="A160" s="18"/>
      <c r="B160" s="18"/>
      <c r="C160" s="18"/>
      <c r="D160" s="30"/>
      <c r="E160" s="30"/>
      <c r="F160" s="19" t="b">
        <f t="shared" si="37"/>
        <v>1</v>
      </c>
      <c r="G160" s="19" t="str">
        <f>IF(F160, CONCATENATE(A160,LEFT(B160,1)), A160)</f>
        <v/>
      </c>
      <c r="H160" s="19" t="b">
        <f t="shared" si="34"/>
        <v>1</v>
      </c>
      <c r="I160" s="19" t="str">
        <f>IF(H160, CONCATENATE(A160,LEFT(B160,2)), G160)</f>
        <v/>
      </c>
      <c r="J160" s="19" t="b">
        <f t="shared" si="35"/>
        <v>1</v>
      </c>
      <c r="K160" s="19" t="str">
        <f>IF(J160, CONCATENATE(A160,LEFT(B160,3)), I160)</f>
        <v/>
      </c>
      <c r="L160" s="19" t="b">
        <f t="shared" si="36"/>
        <v>1</v>
      </c>
      <c r="M160" s="19" t="str">
        <f>IF(L160, CONCATENATE(A160,LEFT(B160,4)), K160)</f>
        <v/>
      </c>
    </row>
    <row r="161" spans="1:13">
      <c r="A161" s="18"/>
      <c r="B161" s="18"/>
      <c r="C161" s="18"/>
      <c r="D161" s="30"/>
      <c r="E161" s="30"/>
      <c r="F161" s="19" t="b">
        <f t="shared" si="37"/>
        <v>1</v>
      </c>
      <c r="G161" s="19" t="str">
        <f>IF(F161, CONCATENATE(A161,LEFT(B161,1)), A161)</f>
        <v/>
      </c>
      <c r="H161" s="19" t="b">
        <f t="shared" si="34"/>
        <v>1</v>
      </c>
      <c r="I161" s="19" t="str">
        <f>IF(H161, CONCATENATE(A161,LEFT(B161,2)), G161)</f>
        <v/>
      </c>
      <c r="J161" s="19" t="b">
        <f t="shared" si="35"/>
        <v>1</v>
      </c>
      <c r="K161" s="19" t="str">
        <f>IF(J161, CONCATENATE(A161,LEFT(B161,3)), I161)</f>
        <v/>
      </c>
      <c r="L161" s="19" t="b">
        <f t="shared" si="36"/>
        <v>1</v>
      </c>
      <c r="M161" s="19" t="str">
        <f>IF(L161, CONCATENATE(A161,LEFT(B161,4)), K161)</f>
        <v/>
      </c>
    </row>
    <row r="162" spans="1:13">
      <c r="A162" s="18"/>
      <c r="B162" s="18"/>
      <c r="C162" s="18"/>
      <c r="D162" s="30"/>
      <c r="E162" s="30"/>
      <c r="F162" s="19" t="b">
        <f t="shared" si="37"/>
        <v>1</v>
      </c>
      <c r="G162" s="19" t="str">
        <f>IF(F162, CONCATENATE(A162,LEFT(B162,1)), A162)</f>
        <v/>
      </c>
      <c r="H162" s="19" t="b">
        <f t="shared" si="34"/>
        <v>1</v>
      </c>
      <c r="I162" s="19" t="str">
        <f>IF(H162, CONCATENATE(A162,LEFT(B162,2)), G162)</f>
        <v/>
      </c>
      <c r="J162" s="19" t="b">
        <f t="shared" si="35"/>
        <v>1</v>
      </c>
      <c r="K162" s="19" t="str">
        <f>IF(J162, CONCATENATE(A162,LEFT(B162,3)), I162)</f>
        <v/>
      </c>
      <c r="L162" s="19" t="b">
        <f t="shared" si="36"/>
        <v>1</v>
      </c>
      <c r="M162" s="19" t="str">
        <f>IF(L162, CONCATENATE(A162,LEFT(B162,4)), K162)</f>
        <v/>
      </c>
    </row>
    <row r="163" spans="1:13">
      <c r="A163" s="18"/>
      <c r="B163" s="18"/>
      <c r="C163" s="18"/>
      <c r="D163" s="30"/>
      <c r="E163" s="30"/>
      <c r="F163" s="19" t="b">
        <f t="shared" si="37"/>
        <v>1</v>
      </c>
      <c r="G163" s="19" t="str">
        <f>IF(F163, CONCATENATE(A163,LEFT(B163,1)), A163)</f>
        <v/>
      </c>
      <c r="H163" s="19" t="b">
        <f t="shared" si="34"/>
        <v>1</v>
      </c>
      <c r="I163" s="19" t="str">
        <f>IF(H163, CONCATENATE(A163,LEFT(B163,2)), G163)</f>
        <v/>
      </c>
      <c r="J163" s="19" t="b">
        <f t="shared" si="35"/>
        <v>1</v>
      </c>
      <c r="K163" s="19" t="str">
        <f>IF(J163, CONCATENATE(A163,LEFT(B163,3)), I163)</f>
        <v/>
      </c>
      <c r="L163" s="19" t="b">
        <f t="shared" si="36"/>
        <v>1</v>
      </c>
      <c r="M163" s="19" t="str">
        <f>IF(L163, CONCATENATE(A163,LEFT(B163,4)), K163)</f>
        <v/>
      </c>
    </row>
    <row r="164" spans="1:13">
      <c r="A164" s="18"/>
      <c r="B164" s="18"/>
      <c r="C164" s="18"/>
      <c r="D164" s="30"/>
      <c r="E164" s="30"/>
      <c r="F164" s="19" t="b">
        <f t="shared" si="37"/>
        <v>1</v>
      </c>
      <c r="G164" s="19" t="str">
        <f>IF(F164, CONCATENATE(A164,LEFT(B164,1)), A164)</f>
        <v/>
      </c>
      <c r="H164" s="19" t="b">
        <f t="shared" si="34"/>
        <v>1</v>
      </c>
      <c r="I164" s="19" t="str">
        <f>IF(H164, CONCATENATE(A164,LEFT(B164,2)), G164)</f>
        <v/>
      </c>
      <c r="J164" s="19" t="b">
        <f t="shared" si="35"/>
        <v>1</v>
      </c>
      <c r="K164" s="19" t="str">
        <f>IF(J164, CONCATENATE(A164,LEFT(B164,3)), I164)</f>
        <v/>
      </c>
      <c r="L164" s="19" t="b">
        <f t="shared" si="36"/>
        <v>1</v>
      </c>
      <c r="M164" s="19" t="str">
        <f>IF(L164, CONCATENATE(A164,LEFT(B164,4)), K164)</f>
        <v/>
      </c>
    </row>
    <row r="165" spans="1:13">
      <c r="A165" s="18"/>
      <c r="B165" s="18"/>
      <c r="C165" s="18"/>
      <c r="D165" s="30"/>
      <c r="E165" s="30"/>
      <c r="F165" s="19" t="b">
        <f t="shared" si="37"/>
        <v>1</v>
      </c>
      <c r="G165" s="19" t="str">
        <f>IF(F165, CONCATENATE(A165,LEFT(B165,1)), A165)</f>
        <v/>
      </c>
      <c r="H165" s="19" t="b">
        <f t="shared" si="34"/>
        <v>1</v>
      </c>
      <c r="I165" s="19" t="str">
        <f>IF(H165, CONCATENATE(A165,LEFT(B165,2)), G165)</f>
        <v/>
      </c>
      <c r="J165" s="19" t="b">
        <f t="shared" si="35"/>
        <v>1</v>
      </c>
      <c r="K165" s="19" t="str">
        <f>IF(J165, CONCATENATE(A165,LEFT(B165,3)), I165)</f>
        <v/>
      </c>
      <c r="L165" s="19" t="b">
        <f t="shared" si="36"/>
        <v>1</v>
      </c>
      <c r="M165" s="19" t="str">
        <f>IF(L165, CONCATENATE(A165,LEFT(B165,4)), K165)</f>
        <v/>
      </c>
    </row>
    <row r="166" spans="1:13">
      <c r="A166" s="18"/>
      <c r="B166" s="18"/>
      <c r="C166" s="18"/>
      <c r="D166" s="30"/>
      <c r="E166" s="30"/>
      <c r="F166" s="19" t="b">
        <f t="shared" si="37"/>
        <v>1</v>
      </c>
      <c r="G166" s="19" t="str">
        <f>IF(F166, CONCATENATE(A166,LEFT(B166,1)), A166)</f>
        <v/>
      </c>
      <c r="H166" s="19" t="b">
        <f t="shared" si="34"/>
        <v>1</v>
      </c>
      <c r="I166" s="19" t="str">
        <f>IF(H166, CONCATENATE(A166,LEFT(B166,2)), G166)</f>
        <v/>
      </c>
      <c r="J166" s="19" t="b">
        <f t="shared" si="35"/>
        <v>1</v>
      </c>
      <c r="K166" s="19" t="str">
        <f>IF(J166, CONCATENATE(A166,LEFT(B166,3)), I166)</f>
        <v/>
      </c>
      <c r="L166" s="19" t="b">
        <f t="shared" si="36"/>
        <v>1</v>
      </c>
      <c r="M166" s="19" t="str">
        <f>IF(L166, CONCATENATE(A166,LEFT(B166,4)), K166)</f>
        <v/>
      </c>
    </row>
    <row r="167" spans="1:13">
      <c r="A167" s="18"/>
      <c r="B167" s="18"/>
      <c r="C167" s="18"/>
      <c r="D167" s="30"/>
      <c r="E167" s="30"/>
      <c r="F167" s="19" t="b">
        <f t="shared" si="37"/>
        <v>1</v>
      </c>
      <c r="G167" s="19" t="str">
        <f>IF(F167, CONCATENATE(A167,LEFT(B167,1)), A167)</f>
        <v/>
      </c>
      <c r="H167" s="19" t="b">
        <f t="shared" si="34"/>
        <v>1</v>
      </c>
      <c r="I167" s="19" t="str">
        <f>IF(H167, CONCATENATE(A167,LEFT(B167,2)), G167)</f>
        <v/>
      </c>
      <c r="J167" s="19" t="b">
        <f t="shared" si="35"/>
        <v>1</v>
      </c>
      <c r="K167" s="19" t="str">
        <f>IF(J167, CONCATENATE(A167,LEFT(B167,3)), I167)</f>
        <v/>
      </c>
      <c r="L167" s="19" t="b">
        <f t="shared" si="36"/>
        <v>1</v>
      </c>
      <c r="M167" s="19" t="str">
        <f>IF(L167, CONCATENATE(A167,LEFT(B167,4)), K167)</f>
        <v/>
      </c>
    </row>
    <row r="168" spans="1:13">
      <c r="A168" s="18"/>
      <c r="B168" s="18"/>
      <c r="C168" s="18"/>
      <c r="D168" s="30"/>
      <c r="E168" s="30"/>
      <c r="F168" s="19" t="b">
        <f t="shared" si="37"/>
        <v>1</v>
      </c>
      <c r="G168" s="19" t="str">
        <f>IF(F168, CONCATENATE(A168,LEFT(B168,1)), A168)</f>
        <v/>
      </c>
      <c r="H168" s="19" t="b">
        <f t="shared" si="34"/>
        <v>1</v>
      </c>
      <c r="I168" s="19" t="str">
        <f>IF(H168, CONCATENATE(A168,LEFT(B168,2)), G168)</f>
        <v/>
      </c>
      <c r="J168" s="19" t="b">
        <f t="shared" si="35"/>
        <v>1</v>
      </c>
      <c r="K168" s="19" t="str">
        <f>IF(J168, CONCATENATE(A168,LEFT(B168,3)), I168)</f>
        <v/>
      </c>
      <c r="L168" s="19" t="b">
        <f t="shared" si="36"/>
        <v>1</v>
      </c>
      <c r="M168" s="19" t="str">
        <f>IF(L168, CONCATENATE(A168,LEFT(B168,4)), K168)</f>
        <v/>
      </c>
    </row>
    <row r="169" spans="1:13">
      <c r="A169" s="18"/>
      <c r="B169" s="18"/>
      <c r="C169" s="18"/>
      <c r="D169" s="30"/>
      <c r="E169" s="30"/>
      <c r="F169" s="19" t="b">
        <f t="shared" si="37"/>
        <v>1</v>
      </c>
      <c r="G169" s="19" t="str">
        <f>IF(F169, CONCATENATE(A169,LEFT(B169,1)), A169)</f>
        <v/>
      </c>
      <c r="H169" s="19" t="b">
        <f t="shared" si="34"/>
        <v>1</v>
      </c>
      <c r="I169" s="19" t="str">
        <f>IF(H169, CONCATENATE(A169,LEFT(B169,2)), G169)</f>
        <v/>
      </c>
      <c r="J169" s="19" t="b">
        <f t="shared" si="35"/>
        <v>1</v>
      </c>
      <c r="K169" s="19" t="str">
        <f>IF(J169, CONCATENATE(A169,LEFT(B169,3)), I169)</f>
        <v/>
      </c>
      <c r="L169" s="19" t="b">
        <f t="shared" si="36"/>
        <v>1</v>
      </c>
      <c r="M169" s="19" t="str">
        <f>IF(L169, CONCATENATE(A169,LEFT(B169,4)), K169)</f>
        <v/>
      </c>
    </row>
    <row r="170" spans="1:13">
      <c r="A170" s="18"/>
      <c r="B170" s="18"/>
      <c r="C170" s="18"/>
      <c r="D170" s="30"/>
      <c r="E170" s="30"/>
      <c r="F170" s="19" t="b">
        <f t="shared" si="37"/>
        <v>1</v>
      </c>
      <c r="G170" s="19" t="str">
        <f>IF(F170, CONCATENATE(A170,LEFT(B170,1)), A170)</f>
        <v/>
      </c>
      <c r="H170" s="19" t="b">
        <f t="shared" si="34"/>
        <v>1</v>
      </c>
      <c r="I170" s="19" t="str">
        <f>IF(H170, CONCATENATE(A170,LEFT(B170,2)), G170)</f>
        <v/>
      </c>
      <c r="J170" s="19" t="b">
        <f t="shared" si="35"/>
        <v>1</v>
      </c>
      <c r="K170" s="19" t="str">
        <f>IF(J170, CONCATENATE(A170,LEFT(B170,3)), I170)</f>
        <v/>
      </c>
      <c r="L170" s="19" t="b">
        <f t="shared" si="36"/>
        <v>1</v>
      </c>
      <c r="M170" s="19" t="str">
        <f>IF(L170, CONCATENATE(A170,LEFT(B170,4)), K170)</f>
        <v/>
      </c>
    </row>
    <row r="171" spans="1:13">
      <c r="A171" s="18"/>
      <c r="B171" s="18"/>
      <c r="C171" s="18"/>
      <c r="D171" s="30"/>
      <c r="E171" s="30"/>
      <c r="F171" s="19" t="b">
        <f t="shared" si="37"/>
        <v>1</v>
      </c>
      <c r="G171" s="19" t="str">
        <f>IF(F171, CONCATENATE(A171,LEFT(B171,1)), A171)</f>
        <v/>
      </c>
      <c r="H171" s="19" t="b">
        <f t="shared" si="34"/>
        <v>1</v>
      </c>
      <c r="I171" s="19" t="str">
        <f>IF(H171, CONCATENATE(A171,LEFT(B171,2)), G171)</f>
        <v/>
      </c>
      <c r="J171" s="19" t="b">
        <f t="shared" si="35"/>
        <v>1</v>
      </c>
      <c r="K171" s="19" t="str">
        <f>IF(J171, CONCATENATE(A171,LEFT(B171,3)), I171)</f>
        <v/>
      </c>
      <c r="L171" s="19" t="b">
        <f t="shared" si="36"/>
        <v>1</v>
      </c>
      <c r="M171" s="19" t="str">
        <f>IF(L171, CONCATENATE(A171,LEFT(B171,4)), K171)</f>
        <v/>
      </c>
    </row>
    <row r="172" spans="1:13">
      <c r="A172" s="18"/>
      <c r="B172" s="18"/>
      <c r="C172" s="18"/>
      <c r="D172" s="30"/>
      <c r="E172" s="30"/>
      <c r="F172" s="19" t="b">
        <f t="shared" si="37"/>
        <v>1</v>
      </c>
      <c r="G172" s="19" t="str">
        <f>IF(F172, CONCATENATE(A172,LEFT(B172,1)), A172)</f>
        <v/>
      </c>
      <c r="H172" s="19" t="b">
        <f t="shared" si="34"/>
        <v>1</v>
      </c>
      <c r="I172" s="19" t="str">
        <f>IF(H172, CONCATENATE(A172,LEFT(B172,2)), G172)</f>
        <v/>
      </c>
      <c r="J172" s="19" t="b">
        <f t="shared" si="35"/>
        <v>1</v>
      </c>
      <c r="K172" s="19" t="str">
        <f>IF(J172, CONCATENATE(A172,LEFT(B172,3)), I172)</f>
        <v/>
      </c>
      <c r="L172" s="19" t="b">
        <f t="shared" si="36"/>
        <v>1</v>
      </c>
      <c r="M172" s="19" t="str">
        <f>IF(L172, CONCATENATE(A172,LEFT(B172,4)), K172)</f>
        <v/>
      </c>
    </row>
    <row r="173" spans="1:13">
      <c r="A173" s="18"/>
      <c r="B173" s="18"/>
      <c r="C173" s="18"/>
      <c r="D173" s="30"/>
      <c r="E173" s="30"/>
      <c r="F173" s="19" t="b">
        <f t="shared" si="37"/>
        <v>1</v>
      </c>
      <c r="G173" s="19" t="str">
        <f>IF(F173, CONCATENATE(A173,LEFT(B173,1)), A173)</f>
        <v/>
      </c>
      <c r="H173" s="19" t="b">
        <f t="shared" si="34"/>
        <v>1</v>
      </c>
      <c r="I173" s="19" t="str">
        <f>IF(H173, CONCATENATE(A173,LEFT(B173,2)), G173)</f>
        <v/>
      </c>
      <c r="J173" s="19" t="b">
        <f t="shared" si="35"/>
        <v>1</v>
      </c>
      <c r="K173" s="19" t="str">
        <f>IF(J173, CONCATENATE(A173,LEFT(B173,3)), I173)</f>
        <v/>
      </c>
      <c r="L173" s="19" t="b">
        <f t="shared" si="36"/>
        <v>1</v>
      </c>
      <c r="M173" s="19" t="str">
        <f>IF(L173, CONCATENATE(A173,LEFT(B173,4)), K173)</f>
        <v/>
      </c>
    </row>
    <row r="174" spans="1:13">
      <c r="A174" s="18"/>
      <c r="B174" s="18"/>
      <c r="C174" s="18"/>
      <c r="D174" s="30"/>
      <c r="E174" s="30"/>
      <c r="F174" s="19" t="b">
        <f t="shared" si="37"/>
        <v>1</v>
      </c>
      <c r="G174" s="19" t="str">
        <f>IF(F174, CONCATENATE(A174,LEFT(B174,1)), A174)</f>
        <v/>
      </c>
      <c r="H174" s="19" t="b">
        <f t="shared" si="34"/>
        <v>1</v>
      </c>
      <c r="I174" s="19" t="str">
        <f>IF(H174, CONCATENATE(A174,LEFT(B174,2)), G174)</f>
        <v/>
      </c>
      <c r="J174" s="19" t="b">
        <f t="shared" si="35"/>
        <v>1</v>
      </c>
      <c r="K174" s="19" t="str">
        <f>IF(J174, CONCATENATE(A174,LEFT(B174,3)), I174)</f>
        <v/>
      </c>
      <c r="L174" s="19" t="b">
        <f t="shared" si="36"/>
        <v>1</v>
      </c>
      <c r="M174" s="19" t="str">
        <f>IF(L174, CONCATENATE(A174,LEFT(B174,4)), K174)</f>
        <v/>
      </c>
    </row>
    <row r="175" spans="1:13">
      <c r="A175" s="18"/>
      <c r="B175" s="18"/>
      <c r="C175" s="18"/>
      <c r="D175" s="30"/>
      <c r="E175" s="30"/>
      <c r="F175" s="19" t="b">
        <f t="shared" si="37"/>
        <v>1</v>
      </c>
      <c r="G175" s="19" t="str">
        <f>IF(F175, CONCATENATE(A175,LEFT(B175,1)), A175)</f>
        <v/>
      </c>
      <c r="H175" s="19" t="b">
        <f t="shared" si="34"/>
        <v>1</v>
      </c>
      <c r="I175" s="19" t="str">
        <f>IF(H175, CONCATENATE(A175,LEFT(B175,2)), G175)</f>
        <v/>
      </c>
      <c r="J175" s="19" t="b">
        <f t="shared" si="35"/>
        <v>1</v>
      </c>
      <c r="K175" s="19" t="str">
        <f>IF(J175, CONCATENATE(A175,LEFT(B175,3)), I175)</f>
        <v/>
      </c>
      <c r="L175" s="19" t="b">
        <f t="shared" si="36"/>
        <v>1</v>
      </c>
      <c r="M175" s="19" t="str">
        <f>IF(L175, CONCATENATE(A175,LEFT(B175,4)), K175)</f>
        <v/>
      </c>
    </row>
    <row r="176" spans="1:13">
      <c r="A176" s="18"/>
      <c r="B176" s="18"/>
      <c r="C176" s="18"/>
      <c r="D176" s="30"/>
      <c r="E176" s="30"/>
      <c r="F176" s="19" t="b">
        <f t="shared" si="37"/>
        <v>1</v>
      </c>
      <c r="G176" s="19" t="str">
        <f>IF(F176, CONCATENATE(A176,LEFT(B176,1)), A176)</f>
        <v/>
      </c>
      <c r="H176" s="19" t="b">
        <f t="shared" si="34"/>
        <v>1</v>
      </c>
      <c r="I176" s="19" t="str">
        <f>IF(H176, CONCATENATE(A176,LEFT(B176,2)), G176)</f>
        <v/>
      </c>
      <c r="J176" s="19" t="b">
        <f t="shared" si="35"/>
        <v>1</v>
      </c>
      <c r="K176" s="19" t="str">
        <f>IF(J176, CONCATENATE(A176,LEFT(B176,3)), I176)</f>
        <v/>
      </c>
      <c r="L176" s="19" t="b">
        <f t="shared" si="36"/>
        <v>1</v>
      </c>
      <c r="M176" s="19" t="str">
        <f>IF(L176, CONCATENATE(A176,LEFT(B176,4)), K176)</f>
        <v/>
      </c>
    </row>
    <row r="177" spans="1:13">
      <c r="A177" s="18"/>
      <c r="B177" s="18"/>
      <c r="C177" s="18"/>
      <c r="D177" s="30"/>
      <c r="E177" s="30"/>
      <c r="F177" s="19" t="b">
        <f t="shared" si="37"/>
        <v>1</v>
      </c>
      <c r="G177" s="19" t="str">
        <f>IF(F177, CONCATENATE(A177,LEFT(B177,1)), A177)</f>
        <v/>
      </c>
      <c r="H177" s="19" t="b">
        <f t="shared" si="34"/>
        <v>1</v>
      </c>
      <c r="I177" s="19" t="str">
        <f>IF(H177, CONCATENATE(A177,LEFT(B177,2)), G177)</f>
        <v/>
      </c>
      <c r="J177" s="19" t="b">
        <f t="shared" si="35"/>
        <v>1</v>
      </c>
      <c r="K177" s="19" t="str">
        <f>IF(J177, CONCATENATE(A177,LEFT(B177,3)), I177)</f>
        <v/>
      </c>
      <c r="L177" s="19" t="b">
        <f t="shared" si="36"/>
        <v>1</v>
      </c>
      <c r="M177" s="19" t="str">
        <f>IF(L177, CONCATENATE(A177,LEFT(B177,4)), K177)</f>
        <v/>
      </c>
    </row>
    <row r="178" spans="1:13">
      <c r="A178" s="18"/>
      <c r="B178" s="18"/>
      <c r="C178" s="18"/>
      <c r="D178" s="30"/>
      <c r="E178" s="30"/>
      <c r="F178" s="19" t="b">
        <f t="shared" si="37"/>
        <v>1</v>
      </c>
      <c r="G178" s="19" t="str">
        <f>IF(F178, CONCATENATE(A178,LEFT(B178,1)), A178)</f>
        <v/>
      </c>
      <c r="H178" s="19" t="b">
        <f t="shared" si="34"/>
        <v>1</v>
      </c>
      <c r="I178" s="19" t="str">
        <f>IF(H178, CONCATENATE(A178,LEFT(B178,2)), G178)</f>
        <v/>
      </c>
      <c r="J178" s="19" t="b">
        <f t="shared" si="35"/>
        <v>1</v>
      </c>
      <c r="K178" s="19" t="str">
        <f>IF(J178, CONCATENATE(A178,LEFT(B178,3)), I178)</f>
        <v/>
      </c>
      <c r="L178" s="19" t="b">
        <f t="shared" si="36"/>
        <v>1</v>
      </c>
      <c r="M178" s="19" t="str">
        <f>IF(L178, CONCATENATE(A178,LEFT(B178,4)), K178)</f>
        <v/>
      </c>
    </row>
    <row r="179" spans="1:13">
      <c r="A179" s="18"/>
      <c r="B179" s="18"/>
      <c r="C179" s="18"/>
      <c r="D179" s="30"/>
      <c r="E179" s="30"/>
      <c r="F179" s="19" t="b">
        <f t="shared" si="37"/>
        <v>1</v>
      </c>
      <c r="G179" s="19" t="str">
        <f>IF(F179, CONCATENATE(A179,LEFT(B179,1)), A179)</f>
        <v/>
      </c>
      <c r="H179" s="19" t="b">
        <f t="shared" si="34"/>
        <v>1</v>
      </c>
      <c r="I179" s="19" t="str">
        <f>IF(H179, CONCATENATE(A179,LEFT(B179,2)), G179)</f>
        <v/>
      </c>
      <c r="J179" s="19" t="b">
        <f t="shared" si="35"/>
        <v>1</v>
      </c>
      <c r="K179" s="19" t="str">
        <f>IF(J179, CONCATENATE(A179,LEFT(B179,3)), I179)</f>
        <v/>
      </c>
      <c r="L179" s="19" t="b">
        <f t="shared" si="36"/>
        <v>1</v>
      </c>
      <c r="M179" s="19" t="str">
        <f>IF(L179, CONCATENATE(A179,LEFT(B179,4)), K179)</f>
        <v/>
      </c>
    </row>
    <row r="180" spans="1:13">
      <c r="A180" s="18"/>
      <c r="B180" s="18"/>
      <c r="C180" s="18"/>
      <c r="D180" s="30"/>
      <c r="E180" s="30"/>
      <c r="F180" s="19" t="b">
        <f t="shared" si="37"/>
        <v>1</v>
      </c>
      <c r="G180" s="19" t="str">
        <f>IF(F180, CONCATENATE(A180,LEFT(B180,1)), A180)</f>
        <v/>
      </c>
      <c r="H180" s="19" t="b">
        <f t="shared" si="34"/>
        <v>1</v>
      </c>
      <c r="I180" s="19" t="str">
        <f>IF(H180, CONCATENATE(A180,LEFT(B180,2)), G180)</f>
        <v/>
      </c>
      <c r="J180" s="19" t="b">
        <f t="shared" si="35"/>
        <v>1</v>
      </c>
      <c r="K180" s="19" t="str">
        <f>IF(J180, CONCATENATE(A180,LEFT(B180,3)), I180)</f>
        <v/>
      </c>
      <c r="L180" s="19" t="b">
        <f t="shared" si="36"/>
        <v>1</v>
      </c>
      <c r="M180" s="19" t="str">
        <f>IF(L180, CONCATENATE(A180,LEFT(B180,4)), K180)</f>
        <v/>
      </c>
    </row>
    <row r="181" spans="1:13">
      <c r="A181" s="18"/>
      <c r="B181" s="18"/>
      <c r="C181" s="18"/>
      <c r="D181" s="30"/>
      <c r="E181" s="30"/>
      <c r="F181" s="19" t="b">
        <f t="shared" si="37"/>
        <v>1</v>
      </c>
      <c r="G181" s="19" t="str">
        <f>IF(F181, CONCATENATE(A181,LEFT(B181,1)), A181)</f>
        <v/>
      </c>
      <c r="H181" s="19" t="b">
        <f t="shared" si="34"/>
        <v>1</v>
      </c>
      <c r="I181" s="19" t="str">
        <f>IF(H181, CONCATENATE(A181,LEFT(B181,2)), G181)</f>
        <v/>
      </c>
      <c r="J181" s="19" t="b">
        <f t="shared" si="35"/>
        <v>1</v>
      </c>
      <c r="K181" s="19" t="str">
        <f>IF(J181, CONCATENATE(A181,LEFT(B181,3)), I181)</f>
        <v/>
      </c>
      <c r="L181" s="19" t="b">
        <f t="shared" si="36"/>
        <v>1</v>
      </c>
      <c r="M181" s="19" t="str">
        <f>IF(L181, CONCATENATE(A181,LEFT(B181,4)), K181)</f>
        <v/>
      </c>
    </row>
    <row r="182" spans="1:13">
      <c r="A182" s="18"/>
      <c r="B182" s="18"/>
      <c r="C182" s="18"/>
      <c r="D182" s="30"/>
      <c r="E182" s="30"/>
      <c r="F182" s="19" t="b">
        <f t="shared" si="37"/>
        <v>1</v>
      </c>
      <c r="G182" s="19" t="str">
        <f>IF(F182, CONCATENATE(A182,LEFT(B182,1)), A182)</f>
        <v/>
      </c>
      <c r="H182" s="19" t="b">
        <f t="shared" si="34"/>
        <v>1</v>
      </c>
      <c r="I182" s="19" t="str">
        <f>IF(H182, CONCATENATE(A182,LEFT(B182,2)), G182)</f>
        <v/>
      </c>
      <c r="J182" s="19" t="b">
        <f t="shared" si="35"/>
        <v>1</v>
      </c>
      <c r="K182" s="19" t="str">
        <f>IF(J182, CONCATENATE(A182,LEFT(B182,3)), I182)</f>
        <v/>
      </c>
      <c r="L182" s="19" t="b">
        <f t="shared" si="36"/>
        <v>1</v>
      </c>
      <c r="M182" s="19" t="str">
        <f>IF(L182, CONCATENATE(A182,LEFT(B182,4)), K182)</f>
        <v/>
      </c>
    </row>
    <row r="183" spans="1:13">
      <c r="A183" s="18"/>
      <c r="B183" s="18"/>
      <c r="C183" s="18"/>
      <c r="D183" s="30"/>
      <c r="E183" s="30"/>
      <c r="F183" s="19" t="b">
        <f t="shared" si="37"/>
        <v>1</v>
      </c>
      <c r="G183" s="19" t="str">
        <f>IF(F183, CONCATENATE(A183,LEFT(B183,1)), A183)</f>
        <v/>
      </c>
      <c r="H183" s="19" t="b">
        <f t="shared" si="34"/>
        <v>1</v>
      </c>
      <c r="I183" s="19" t="str">
        <f>IF(H183, CONCATENATE(A183,LEFT(B183,2)), G183)</f>
        <v/>
      </c>
      <c r="J183" s="19" t="b">
        <f t="shared" si="35"/>
        <v>1</v>
      </c>
      <c r="K183" s="19" t="str">
        <f>IF(J183, CONCATENATE(A183,LEFT(B183,3)), I183)</f>
        <v/>
      </c>
      <c r="L183" s="19" t="b">
        <f t="shared" si="36"/>
        <v>1</v>
      </c>
      <c r="M183" s="19" t="str">
        <f>IF(L183, CONCATENATE(A183,LEFT(B183,4)), K183)</f>
        <v/>
      </c>
    </row>
    <row r="184" spans="1:13">
      <c r="A184" s="18"/>
      <c r="B184" s="18"/>
      <c r="C184" s="18"/>
      <c r="D184" s="30"/>
      <c r="E184" s="30"/>
      <c r="F184" s="19" t="b">
        <f t="shared" si="37"/>
        <v>1</v>
      </c>
      <c r="G184" s="19" t="str">
        <f>IF(F184, CONCATENATE(A184,LEFT(B184,1)), A184)</f>
        <v/>
      </c>
      <c r="H184" s="19" t="b">
        <f t="shared" si="34"/>
        <v>1</v>
      </c>
      <c r="I184" s="19" t="str">
        <f>IF(H184, CONCATENATE(A184,LEFT(B184,2)), G184)</f>
        <v/>
      </c>
      <c r="J184" s="19" t="b">
        <f t="shared" si="35"/>
        <v>1</v>
      </c>
      <c r="K184" s="19" t="str">
        <f>IF(J184, CONCATENATE(A184,LEFT(B184,3)), I184)</f>
        <v/>
      </c>
      <c r="L184" s="19" t="b">
        <f t="shared" si="36"/>
        <v>1</v>
      </c>
      <c r="M184" s="19" t="str">
        <f>IF(L184, CONCATENATE(A184,LEFT(B184,4)), K184)</f>
        <v/>
      </c>
    </row>
    <row r="185" spans="1:13">
      <c r="A185" s="18"/>
      <c r="B185" s="18"/>
      <c r="C185" s="18"/>
      <c r="D185" s="30"/>
      <c r="E185" s="30"/>
      <c r="F185" s="19" t="b">
        <f t="shared" si="37"/>
        <v>1</v>
      </c>
      <c r="G185" s="19" t="str">
        <f>IF(F185, CONCATENATE(A185,LEFT(B185,1)), A185)</f>
        <v/>
      </c>
      <c r="H185" s="19" t="b">
        <f t="shared" si="34"/>
        <v>1</v>
      </c>
      <c r="I185" s="19" t="str">
        <f>IF(H185, CONCATENATE(A185,LEFT(B185,2)), G185)</f>
        <v/>
      </c>
      <c r="J185" s="19" t="b">
        <f t="shared" si="35"/>
        <v>1</v>
      </c>
      <c r="K185" s="19" t="str">
        <f>IF(J185, CONCATENATE(A185,LEFT(B185,3)), I185)</f>
        <v/>
      </c>
      <c r="L185" s="19" t="b">
        <f t="shared" si="36"/>
        <v>1</v>
      </c>
      <c r="M185" s="19" t="str">
        <f>IF(L185, CONCATENATE(A185,LEFT(B185,4)), K185)</f>
        <v/>
      </c>
    </row>
    <row r="186" spans="1:13">
      <c r="A186" s="18"/>
      <c r="B186" s="18"/>
      <c r="C186" s="18"/>
      <c r="D186" s="30"/>
      <c r="E186" s="30"/>
      <c r="F186" s="19" t="b">
        <f t="shared" si="37"/>
        <v>1</v>
      </c>
      <c r="G186" s="19" t="str">
        <f>IF(F186, CONCATENATE(A186,LEFT(B186,1)), A186)</f>
        <v/>
      </c>
      <c r="H186" s="19" t="b">
        <f t="shared" si="34"/>
        <v>1</v>
      </c>
      <c r="I186" s="19" t="str">
        <f>IF(H186, CONCATENATE(A186,LEFT(B186,2)), G186)</f>
        <v/>
      </c>
      <c r="J186" s="19" t="b">
        <f t="shared" si="35"/>
        <v>1</v>
      </c>
      <c r="K186" s="19" t="str">
        <f>IF(J186, CONCATENATE(A186,LEFT(B186,3)), I186)</f>
        <v/>
      </c>
      <c r="L186" s="19" t="b">
        <f t="shared" si="36"/>
        <v>1</v>
      </c>
      <c r="M186" s="19" t="str">
        <f>IF(L186, CONCATENATE(A186,LEFT(B186,4)), K186)</f>
        <v/>
      </c>
    </row>
    <row r="187" spans="1:13">
      <c r="A187" s="18"/>
      <c r="B187" s="18"/>
      <c r="C187" s="18"/>
      <c r="D187" s="30"/>
      <c r="E187" s="30"/>
      <c r="F187" s="19" t="b">
        <f t="shared" si="37"/>
        <v>1</v>
      </c>
      <c r="G187" s="19" t="str">
        <f>IF(F187, CONCATENATE(A187,LEFT(B187,1)), A187)</f>
        <v/>
      </c>
      <c r="H187" s="19" t="b">
        <f t="shared" si="34"/>
        <v>1</v>
      </c>
      <c r="I187" s="19" t="str">
        <f>IF(H187, CONCATENATE(A187,LEFT(B187,2)), G187)</f>
        <v/>
      </c>
      <c r="J187" s="19" t="b">
        <f t="shared" si="35"/>
        <v>1</v>
      </c>
      <c r="K187" s="19" t="str">
        <f>IF(J187, CONCATENATE(A187,LEFT(B187,3)), I187)</f>
        <v/>
      </c>
      <c r="L187" s="19" t="b">
        <f t="shared" si="36"/>
        <v>1</v>
      </c>
      <c r="M187" s="19" t="str">
        <f>IF(L187, CONCATENATE(A187,LEFT(B187,4)), K187)</f>
        <v/>
      </c>
    </row>
    <row r="188" spans="1:13">
      <c r="A188" s="18"/>
      <c r="B188" s="18"/>
      <c r="C188" s="18"/>
      <c r="D188" s="30"/>
      <c r="E188" s="30"/>
      <c r="F188" s="19" t="b">
        <f t="shared" si="37"/>
        <v>1</v>
      </c>
      <c r="G188" s="19" t="str">
        <f>IF(F188, CONCATENATE(A188,LEFT(B188,1)), A188)</f>
        <v/>
      </c>
      <c r="H188" s="19" t="b">
        <f t="shared" si="34"/>
        <v>1</v>
      </c>
      <c r="I188" s="19" t="str">
        <f>IF(H188, CONCATENATE(A188,LEFT(B188,2)), G188)</f>
        <v/>
      </c>
      <c r="J188" s="19" t="b">
        <f t="shared" si="35"/>
        <v>1</v>
      </c>
      <c r="K188" s="19" t="str">
        <f>IF(J188, CONCATENATE(A188,LEFT(B188,3)), I188)</f>
        <v/>
      </c>
      <c r="L188" s="19" t="b">
        <f t="shared" si="36"/>
        <v>1</v>
      </c>
      <c r="M188" s="19" t="str">
        <f>IF(L188, CONCATENATE(A188,LEFT(B188,4)), K188)</f>
        <v/>
      </c>
    </row>
    <row r="189" spans="1:13">
      <c r="A189" s="18"/>
      <c r="B189" s="18"/>
      <c r="C189" s="18"/>
      <c r="D189" s="30"/>
      <c r="E189" s="30"/>
      <c r="F189" s="19" t="b">
        <f t="shared" si="37"/>
        <v>1</v>
      </c>
      <c r="G189" s="19" t="str">
        <f>IF(F189, CONCATENATE(A189,LEFT(B189,1)), A189)</f>
        <v/>
      </c>
      <c r="H189" s="19" t="b">
        <f t="shared" si="34"/>
        <v>1</v>
      </c>
      <c r="I189" s="19" t="str">
        <f>IF(H189, CONCATENATE(A189,LEFT(B189,2)), G189)</f>
        <v/>
      </c>
      <c r="J189" s="19" t="b">
        <f t="shared" si="35"/>
        <v>1</v>
      </c>
      <c r="K189" s="19" t="str">
        <f>IF(J189, CONCATENATE(A189,LEFT(B189,3)), I189)</f>
        <v/>
      </c>
      <c r="L189" s="19" t="b">
        <f t="shared" si="36"/>
        <v>1</v>
      </c>
      <c r="M189" s="19" t="str">
        <f>IF(L189, CONCATENATE(A189,LEFT(B189,4)), K189)</f>
        <v/>
      </c>
    </row>
    <row r="190" spans="1:13">
      <c r="A190" s="18"/>
      <c r="B190" s="18"/>
      <c r="C190" s="18"/>
      <c r="D190" s="30"/>
      <c r="E190" s="30"/>
      <c r="F190" s="19" t="b">
        <f t="shared" si="37"/>
        <v>1</v>
      </c>
      <c r="G190" s="19" t="str">
        <f>IF(F190, CONCATENATE(A190,LEFT(B190,1)), A190)</f>
        <v/>
      </c>
      <c r="H190" s="19" t="b">
        <f t="shared" si="34"/>
        <v>1</v>
      </c>
      <c r="I190" s="19" t="str">
        <f>IF(H190, CONCATENATE(A190,LEFT(B190,2)), G190)</f>
        <v/>
      </c>
      <c r="J190" s="19" t="b">
        <f t="shared" si="35"/>
        <v>1</v>
      </c>
      <c r="K190" s="19" t="str">
        <f>IF(J190, CONCATENATE(A190,LEFT(B190,3)), I190)</f>
        <v/>
      </c>
      <c r="L190" s="19" t="b">
        <f t="shared" si="36"/>
        <v>1</v>
      </c>
      <c r="M190" s="19" t="str">
        <f>IF(L190, CONCATENATE(A190,LEFT(B190,4)), K190)</f>
        <v/>
      </c>
    </row>
    <row r="191" spans="1:13">
      <c r="A191" s="18"/>
      <c r="B191" s="18"/>
      <c r="C191" s="18"/>
      <c r="D191" s="30"/>
      <c r="E191" s="30"/>
      <c r="F191" s="19" t="b">
        <f t="shared" si="37"/>
        <v>1</v>
      </c>
      <c r="G191" s="19" t="str">
        <f>IF(F191, CONCATENATE(A191,LEFT(B191,1)), A191)</f>
        <v/>
      </c>
      <c r="H191" s="19" t="b">
        <f t="shared" si="34"/>
        <v>1</v>
      </c>
      <c r="I191" s="19" t="str">
        <f>IF(H191, CONCATENATE(A191,LEFT(B191,2)), G191)</f>
        <v/>
      </c>
      <c r="J191" s="19" t="b">
        <f t="shared" si="35"/>
        <v>1</v>
      </c>
      <c r="K191" s="19" t="str">
        <f>IF(J191, CONCATENATE(A191,LEFT(B191,3)), I191)</f>
        <v/>
      </c>
      <c r="L191" s="19" t="b">
        <f t="shared" si="36"/>
        <v>1</v>
      </c>
      <c r="M191" s="19" t="str">
        <f>IF(L191, CONCATENATE(A191,LEFT(B191,4)), K191)</f>
        <v/>
      </c>
    </row>
    <row r="192" spans="1:13">
      <c r="A192" s="18"/>
      <c r="B192" s="18"/>
      <c r="C192" s="18"/>
      <c r="D192" s="30"/>
      <c r="E192" s="30"/>
      <c r="F192" s="19" t="b">
        <f t="shared" si="37"/>
        <v>1</v>
      </c>
      <c r="G192" s="19" t="str">
        <f>IF(F192, CONCATENATE(A192,LEFT(B192,1)), A192)</f>
        <v/>
      </c>
      <c r="H192" s="19" t="b">
        <f t="shared" si="34"/>
        <v>1</v>
      </c>
      <c r="I192" s="19" t="str">
        <f>IF(H192, CONCATENATE(A192,LEFT(B192,2)), G192)</f>
        <v/>
      </c>
      <c r="J192" s="19" t="b">
        <f t="shared" si="35"/>
        <v>1</v>
      </c>
      <c r="K192" s="19" t="str">
        <f>IF(J192, CONCATENATE(A192,LEFT(B192,3)), I192)</f>
        <v/>
      </c>
      <c r="L192" s="19" t="b">
        <f t="shared" si="36"/>
        <v>1</v>
      </c>
      <c r="M192" s="19" t="str">
        <f>IF(L192, CONCATENATE(A192,LEFT(B192,4)), K192)</f>
        <v/>
      </c>
    </row>
    <row r="193" spans="1:13">
      <c r="A193" s="18"/>
      <c r="B193" s="18"/>
      <c r="C193" s="18"/>
      <c r="D193" s="30"/>
      <c r="E193" s="30"/>
      <c r="F193" s="19" t="b">
        <f t="shared" si="37"/>
        <v>1</v>
      </c>
      <c r="G193" s="19" t="str">
        <f>IF(F193, CONCATENATE(A193,LEFT(B193,1)), A193)</f>
        <v/>
      </c>
      <c r="H193" s="19" t="b">
        <f t="shared" si="34"/>
        <v>1</v>
      </c>
      <c r="I193" s="19" t="str">
        <f>IF(H193, CONCATENATE(A193,LEFT(B193,2)), G193)</f>
        <v/>
      </c>
      <c r="J193" s="19" t="b">
        <f t="shared" si="35"/>
        <v>1</v>
      </c>
      <c r="K193" s="19" t="str">
        <f>IF(J193, CONCATENATE(A193,LEFT(B193,3)), I193)</f>
        <v/>
      </c>
      <c r="L193" s="19" t="b">
        <f t="shared" si="36"/>
        <v>1</v>
      </c>
      <c r="M193" s="19" t="str">
        <f>IF(L193, CONCATENATE(A193,LEFT(B193,4)), K193)</f>
        <v/>
      </c>
    </row>
    <row r="194" spans="1:13">
      <c r="A194" s="18"/>
      <c r="B194" s="18"/>
      <c r="C194" s="18"/>
      <c r="D194" s="30"/>
      <c r="E194" s="30"/>
      <c r="F194" s="19" t="b">
        <f t="shared" si="37"/>
        <v>1</v>
      </c>
      <c r="G194" s="19" t="str">
        <f>IF(F194, CONCATENATE(A194,LEFT(B194,1)), A194)</f>
        <v/>
      </c>
      <c r="H194" s="19" t="b">
        <f t="shared" si="34"/>
        <v>1</v>
      </c>
      <c r="I194" s="19" t="str">
        <f>IF(H194, CONCATENATE(A194,LEFT(B194,2)), G194)</f>
        <v/>
      </c>
      <c r="J194" s="19" t="b">
        <f t="shared" ref="J194:J200" si="38">IF(COUNTIF(I:I,"*" &amp; I194 &amp; "*")&gt;1,TRUE,FALSE)</f>
        <v>1</v>
      </c>
      <c r="K194" s="19" t="str">
        <f>IF(J194, CONCATENATE(A194,LEFT(B194,3)), I194)</f>
        <v/>
      </c>
      <c r="L194" s="19" t="b">
        <f t="shared" ref="L194:L200" si="39">IF(COUNTIF(K:K,"*"&amp;K194&amp;"*")&gt;1,TRUE,FALSE)</f>
        <v>1</v>
      </c>
      <c r="M194" s="19" t="str">
        <f>IF(L194, CONCATENATE(A194,LEFT(B194,4)), K194)</f>
        <v/>
      </c>
    </row>
    <row r="195" spans="1:13">
      <c r="A195" s="18"/>
      <c r="B195" s="18"/>
      <c r="C195" s="18"/>
      <c r="D195" s="30"/>
      <c r="E195" s="30"/>
      <c r="F195" s="19" t="b">
        <f t="shared" si="37"/>
        <v>1</v>
      </c>
      <c r="G195" s="19" t="str">
        <f>IF(F195, CONCATENATE(A195,LEFT(B195,1)), A195)</f>
        <v/>
      </c>
      <c r="H195" s="19" t="b">
        <f t="shared" si="34"/>
        <v>1</v>
      </c>
      <c r="I195" s="19" t="str">
        <f>IF(H195, CONCATENATE(A195,LEFT(B195,2)), G195)</f>
        <v/>
      </c>
      <c r="J195" s="19" t="b">
        <f t="shared" si="38"/>
        <v>1</v>
      </c>
      <c r="K195" s="19" t="str">
        <f>IF(J195, CONCATENATE(A195,LEFT(B195,3)), I195)</f>
        <v/>
      </c>
      <c r="L195" s="19" t="b">
        <f t="shared" si="39"/>
        <v>1</v>
      </c>
      <c r="M195" s="19" t="str">
        <f>IF(L195, CONCATENATE(A195,LEFT(B195,4)), K195)</f>
        <v/>
      </c>
    </row>
    <row r="196" spans="1:13">
      <c r="A196" s="18"/>
      <c r="B196" s="18"/>
      <c r="C196" s="18"/>
      <c r="D196" s="30"/>
      <c r="E196" s="30"/>
      <c r="F196" s="19" t="b">
        <f t="shared" si="37"/>
        <v>1</v>
      </c>
      <c r="G196" s="19" t="str">
        <f>IF(F196, CONCATENATE(A196,LEFT(B196,1)), A196)</f>
        <v/>
      </c>
      <c r="H196" s="19" t="b">
        <f t="shared" si="34"/>
        <v>1</v>
      </c>
      <c r="I196" s="19" t="str">
        <f>IF(H196, CONCATENATE(A196,LEFT(B196,2)), G196)</f>
        <v/>
      </c>
      <c r="J196" s="19" t="b">
        <f t="shared" si="38"/>
        <v>1</v>
      </c>
      <c r="K196" s="19" t="str">
        <f>IF(J196, CONCATENATE(A196,LEFT(B196,3)), I196)</f>
        <v/>
      </c>
      <c r="L196" s="19" t="b">
        <f t="shared" si="39"/>
        <v>1</v>
      </c>
      <c r="M196" s="19" t="str">
        <f>IF(L196, CONCATENATE(A196,LEFT(B196,4)), K196)</f>
        <v/>
      </c>
    </row>
    <row r="197" spans="1:13">
      <c r="A197" s="18"/>
      <c r="B197" s="18"/>
      <c r="C197" s="18"/>
      <c r="D197" s="30"/>
      <c r="E197" s="30"/>
      <c r="F197" s="19" t="b">
        <f t="shared" si="37"/>
        <v>1</v>
      </c>
      <c r="G197" s="19" t="str">
        <f>IF(F197, CONCATENATE(A197,LEFT(B197,1)), A197)</f>
        <v/>
      </c>
      <c r="H197" s="19" t="b">
        <f t="shared" si="34"/>
        <v>1</v>
      </c>
      <c r="I197" s="19" t="str">
        <f>IF(H197, CONCATENATE(A197,LEFT(B197,2)), G197)</f>
        <v/>
      </c>
      <c r="J197" s="19" t="b">
        <f t="shared" si="38"/>
        <v>1</v>
      </c>
      <c r="K197" s="19" t="str">
        <f>IF(J197, CONCATENATE(A197,LEFT(B197,3)), I197)</f>
        <v/>
      </c>
      <c r="L197" s="19" t="b">
        <f t="shared" si="39"/>
        <v>1</v>
      </c>
      <c r="M197" s="19" t="str">
        <f>IF(L197, CONCATENATE(A197,LEFT(B197,4)), K197)</f>
        <v/>
      </c>
    </row>
    <row r="198" spans="1:13">
      <c r="A198" s="18"/>
      <c r="B198" s="18"/>
      <c r="C198" s="18"/>
      <c r="D198" s="30"/>
      <c r="E198" s="30"/>
      <c r="F198" s="19" t="b">
        <f t="shared" si="37"/>
        <v>1</v>
      </c>
      <c r="G198" s="19" t="str">
        <f>IF(F198, CONCATENATE(A198,LEFT(B198,1)), A198)</f>
        <v/>
      </c>
      <c r="H198" s="19" t="b">
        <f t="shared" si="34"/>
        <v>1</v>
      </c>
      <c r="I198" s="19" t="str">
        <f>IF(H198, CONCATENATE(A198,LEFT(B198,2)), G198)</f>
        <v/>
      </c>
      <c r="J198" s="19" t="b">
        <f t="shared" si="38"/>
        <v>1</v>
      </c>
      <c r="K198" s="19" t="str">
        <f>IF(J198, CONCATENATE(A198,LEFT(B198,3)), I198)</f>
        <v/>
      </c>
      <c r="L198" s="19" t="b">
        <f t="shared" si="39"/>
        <v>1</v>
      </c>
      <c r="M198" s="19" t="str">
        <f>IF(L198, CONCATENATE(A198,LEFT(B198,4)), K198)</f>
        <v/>
      </c>
    </row>
    <row r="199" spans="1:13">
      <c r="A199" s="18"/>
      <c r="B199" s="18"/>
      <c r="C199" s="18"/>
      <c r="D199" s="30"/>
      <c r="E199" s="30"/>
      <c r="F199" s="19" t="b">
        <f t="shared" si="37"/>
        <v>1</v>
      </c>
      <c r="G199" s="19" t="str">
        <f>IF(F199, CONCATENATE(A199,LEFT(B199,1)), A199)</f>
        <v/>
      </c>
      <c r="H199" s="19" t="b">
        <f>IF(COUNTIF(G:G,"*" &amp; G199 &amp; "*")&gt;1,TRUE,FALSE)</f>
        <v>1</v>
      </c>
      <c r="I199" s="19" t="str">
        <f>IF(H199, CONCATENATE(A199,LEFT(B199,2)), G199)</f>
        <v/>
      </c>
      <c r="J199" s="19" t="b">
        <f t="shared" si="38"/>
        <v>1</v>
      </c>
      <c r="K199" s="19" t="str">
        <f>IF(J199, CONCATENATE(A199,LEFT(B199,3)), I199)</f>
        <v/>
      </c>
      <c r="L199" s="19" t="b">
        <f t="shared" si="39"/>
        <v>1</v>
      </c>
      <c r="M199" s="19" t="str">
        <f>IF(L199, CONCATENATE(A199,LEFT(B199,4)), K199)</f>
        <v/>
      </c>
    </row>
    <row r="200" spans="1:13">
      <c r="A200" s="18"/>
      <c r="B200" s="18"/>
      <c r="C200" s="18"/>
      <c r="D200" s="30"/>
      <c r="E200" s="30"/>
      <c r="F200" s="19" t="b">
        <f t="shared" si="37"/>
        <v>1</v>
      </c>
      <c r="G200" s="19" t="str">
        <f>IF(F200, CONCATENATE(A200,LEFT(B200,1)), A200)</f>
        <v/>
      </c>
      <c r="H200" s="19" t="b">
        <f>IF(COUNTIF(G:G,"*" &amp; G200 &amp; "*")&gt;1,TRUE,FALSE)</f>
        <v>1</v>
      </c>
      <c r="I200" s="19" t="str">
        <f>IF(H200, CONCATENATE(A200,LEFT(B200,2)), G200)</f>
        <v/>
      </c>
      <c r="J200" s="19" t="b">
        <f t="shared" si="38"/>
        <v>1</v>
      </c>
      <c r="K200" s="19" t="str">
        <f>IF(J200, CONCATENATE(A200,LEFT(B200,3)), I200)</f>
        <v/>
      </c>
      <c r="L200" s="19" t="b">
        <f t="shared" si="39"/>
        <v>1</v>
      </c>
      <c r="M200" s="19" t="str">
        <f>IF(L200, CONCATENATE(A200,LEFT(B200,4)), K200)</f>
        <v/>
      </c>
    </row>
    <row r="201" spans="1:13">
      <c r="F201" s="19" t="b">
        <f t="shared" ref="F201:F232" si="40">IF(COUNTIF(A:A,A201)&gt;1,TRUE,FALSE)</f>
        <v>0</v>
      </c>
      <c r="G201" s="19">
        <f>IF(F201, CONCATENATE(A201,LEFT(B201,1)), A201)</f>
        <v>0</v>
      </c>
      <c r="H201" s="19" t="b">
        <f t="shared" ref="H201:H232" si="41">IF(COUNTIF(G:G,G201)&gt;1,TRUE,FALSE)</f>
        <v>1</v>
      </c>
      <c r="I201" s="19" t="str">
        <f>IF(H201, CONCATENATE(A201,LEFT(B201,2)), G201)</f>
        <v/>
      </c>
      <c r="J201" s="19" t="b">
        <f t="shared" ref="J201:J232" si="42">IF(COUNTIF(I:I,I201)&gt;1,TRUE,FALSE)</f>
        <v>1</v>
      </c>
      <c r="K201" s="19" t="str">
        <f>IF(J201, CONCATENATE(A201,LEFT(B201,3)), I201)</f>
        <v/>
      </c>
      <c r="L201" s="19" t="b">
        <f t="shared" ref="L201:L232" si="43">IF(COUNTIF(K:K,K201)&gt;1,TRUE,FALSE)</f>
        <v>1</v>
      </c>
      <c r="M201" s="19" t="str">
        <f>IF(L201, CONCATENATE(A201,LEFT(B201,4)), K201)</f>
        <v/>
      </c>
    </row>
    <row r="202" spans="1:13">
      <c r="F202" s="19" t="b">
        <f t="shared" si="40"/>
        <v>0</v>
      </c>
      <c r="G202" s="19">
        <f>IF(F202, CONCATENATE(A202,LEFT(B202,1)), A202)</f>
        <v>0</v>
      </c>
      <c r="H202" s="19" t="b">
        <f t="shared" si="41"/>
        <v>1</v>
      </c>
      <c r="I202" s="19" t="str">
        <f>IF(H202, CONCATENATE(A202,LEFT(B202,2)), G202)</f>
        <v/>
      </c>
      <c r="J202" s="19" t="b">
        <f t="shared" si="42"/>
        <v>1</v>
      </c>
      <c r="K202" s="19" t="str">
        <f>IF(J202, CONCATENATE(A202,LEFT(B202,3)), I202)</f>
        <v/>
      </c>
      <c r="L202" s="19" t="b">
        <f t="shared" si="43"/>
        <v>1</v>
      </c>
      <c r="M202" s="19" t="str">
        <f>IF(L202, CONCATENATE(A202,LEFT(B202,4)), K202)</f>
        <v/>
      </c>
    </row>
    <row r="203" spans="1:13">
      <c r="F203" s="19" t="b">
        <f t="shared" si="40"/>
        <v>0</v>
      </c>
      <c r="G203" s="19">
        <f>IF(F203, CONCATENATE(A203,LEFT(B203,1)), A203)</f>
        <v>0</v>
      </c>
      <c r="H203" s="19" t="b">
        <f t="shared" si="41"/>
        <v>1</v>
      </c>
      <c r="I203" s="19" t="str">
        <f>IF(H203, CONCATENATE(A203,LEFT(B203,2)), G203)</f>
        <v/>
      </c>
      <c r="J203" s="19" t="b">
        <f t="shared" si="42"/>
        <v>1</v>
      </c>
      <c r="K203" s="19" t="str">
        <f>IF(J203, CONCATENATE(A203,LEFT(B203,3)), I203)</f>
        <v/>
      </c>
      <c r="L203" s="19" t="b">
        <f t="shared" si="43"/>
        <v>1</v>
      </c>
      <c r="M203" s="19" t="str">
        <f>IF(L203, CONCATENATE(A203,LEFT(B203,4)), K203)</f>
        <v/>
      </c>
    </row>
    <row r="204" spans="1:13">
      <c r="F204" s="19" t="b">
        <f t="shared" si="40"/>
        <v>0</v>
      </c>
      <c r="G204" s="19">
        <f>IF(F204, CONCATENATE(A204,LEFT(B204,1)), A204)</f>
        <v>0</v>
      </c>
      <c r="H204" s="19" t="b">
        <f t="shared" si="41"/>
        <v>1</v>
      </c>
      <c r="I204" s="19" t="str">
        <f>IF(H204, CONCATENATE(A204,LEFT(B204,2)), G204)</f>
        <v/>
      </c>
      <c r="J204" s="19" t="b">
        <f t="shared" si="42"/>
        <v>1</v>
      </c>
      <c r="K204" s="19" t="str">
        <f>IF(J204, CONCATENATE(A204,LEFT(B204,3)), I204)</f>
        <v/>
      </c>
      <c r="L204" s="19" t="b">
        <f t="shared" si="43"/>
        <v>1</v>
      </c>
      <c r="M204" s="19" t="str">
        <f>IF(L204, CONCATENATE(A204,LEFT(B204,4)), K204)</f>
        <v/>
      </c>
    </row>
    <row r="205" spans="1:13">
      <c r="F205" s="19" t="b">
        <f t="shared" si="40"/>
        <v>0</v>
      </c>
      <c r="G205" s="19">
        <f>IF(F205, CONCATENATE(A205,LEFT(B205,1)), A205)</f>
        <v>0</v>
      </c>
      <c r="H205" s="19" t="b">
        <f t="shared" si="41"/>
        <v>1</v>
      </c>
      <c r="I205" s="19" t="str">
        <f>IF(H205, CONCATENATE(A205,LEFT(B205,2)), G205)</f>
        <v/>
      </c>
      <c r="J205" s="19" t="b">
        <f t="shared" si="42"/>
        <v>1</v>
      </c>
      <c r="K205" s="19" t="str">
        <f>IF(J205, CONCATENATE(A205,LEFT(B205,3)), I205)</f>
        <v/>
      </c>
      <c r="L205" s="19" t="b">
        <f t="shared" si="43"/>
        <v>1</v>
      </c>
      <c r="M205" s="19" t="str">
        <f>IF(L205, CONCATENATE(A205,LEFT(B205,4)), K205)</f>
        <v/>
      </c>
    </row>
    <row r="206" spans="1:13">
      <c r="F206" s="19" t="b">
        <f t="shared" si="40"/>
        <v>0</v>
      </c>
      <c r="G206" s="19">
        <f>IF(F206, CONCATENATE(A206,LEFT(B206,1)), A206)</f>
        <v>0</v>
      </c>
      <c r="H206" s="19" t="b">
        <f t="shared" si="41"/>
        <v>1</v>
      </c>
      <c r="I206" s="19" t="str">
        <f>IF(H206, CONCATENATE(A206,LEFT(B206,2)), G206)</f>
        <v/>
      </c>
      <c r="J206" s="19" t="b">
        <f t="shared" si="42"/>
        <v>1</v>
      </c>
      <c r="K206" s="19" t="str">
        <f>IF(J206, CONCATENATE(A206,LEFT(B206,3)), I206)</f>
        <v/>
      </c>
      <c r="L206" s="19" t="b">
        <f t="shared" si="43"/>
        <v>1</v>
      </c>
      <c r="M206" s="19" t="str">
        <f>IF(L206, CONCATENATE(A206,LEFT(B206,4)), K206)</f>
        <v/>
      </c>
    </row>
    <row r="207" spans="1:13">
      <c r="F207" s="19" t="b">
        <f t="shared" si="40"/>
        <v>0</v>
      </c>
      <c r="G207" s="19">
        <f>IF(F207, CONCATENATE(A207,LEFT(B207,1)), A207)</f>
        <v>0</v>
      </c>
      <c r="H207" s="19" t="b">
        <f t="shared" si="41"/>
        <v>1</v>
      </c>
      <c r="I207" s="19" t="str">
        <f>IF(H207, CONCATENATE(A207,LEFT(B207,2)), G207)</f>
        <v/>
      </c>
      <c r="J207" s="19" t="b">
        <f t="shared" si="42"/>
        <v>1</v>
      </c>
      <c r="K207" s="19" t="str">
        <f>IF(J207, CONCATENATE(A207,LEFT(B207,3)), I207)</f>
        <v/>
      </c>
      <c r="L207" s="19" t="b">
        <f t="shared" si="43"/>
        <v>1</v>
      </c>
      <c r="M207" s="19" t="str">
        <f>IF(L207, CONCATENATE(A207,LEFT(B207,4)), K207)</f>
        <v/>
      </c>
    </row>
    <row r="208" spans="1:13">
      <c r="F208" s="19" t="b">
        <f t="shared" si="40"/>
        <v>0</v>
      </c>
      <c r="G208" s="19">
        <f>IF(F208, CONCATENATE(A208,LEFT(B208,1)), A208)</f>
        <v>0</v>
      </c>
      <c r="H208" s="19" t="b">
        <f t="shared" si="41"/>
        <v>1</v>
      </c>
      <c r="I208" s="19" t="str">
        <f>IF(H208, CONCATENATE(A208,LEFT(B208,2)), G208)</f>
        <v/>
      </c>
      <c r="J208" s="19" t="b">
        <f t="shared" si="42"/>
        <v>1</v>
      </c>
      <c r="K208" s="19" t="str">
        <f>IF(J208, CONCATENATE(A208,LEFT(B208,3)), I208)</f>
        <v/>
      </c>
      <c r="L208" s="19" t="b">
        <f t="shared" si="43"/>
        <v>1</v>
      </c>
      <c r="M208" s="19" t="str">
        <f>IF(L208, CONCATENATE(A208,LEFT(B208,4)), K208)</f>
        <v/>
      </c>
    </row>
    <row r="209" spans="6:13">
      <c r="F209" s="19" t="b">
        <f t="shared" si="40"/>
        <v>0</v>
      </c>
      <c r="G209" s="19">
        <f>IF(F209, CONCATENATE(A209,LEFT(B209,1)), A209)</f>
        <v>0</v>
      </c>
      <c r="H209" s="19" t="b">
        <f t="shared" si="41"/>
        <v>1</v>
      </c>
      <c r="I209" s="19" t="str">
        <f>IF(H209, CONCATENATE(A209,LEFT(B209,2)), G209)</f>
        <v/>
      </c>
      <c r="J209" s="19" t="b">
        <f t="shared" si="42"/>
        <v>1</v>
      </c>
      <c r="K209" s="19" t="str">
        <f>IF(J209, CONCATENATE(A209,LEFT(B209,3)), I209)</f>
        <v/>
      </c>
      <c r="L209" s="19" t="b">
        <f t="shared" si="43"/>
        <v>1</v>
      </c>
      <c r="M209" s="19" t="str">
        <f>IF(L209, CONCATENATE(A209,LEFT(B209,4)), K209)</f>
        <v/>
      </c>
    </row>
    <row r="210" spans="6:13">
      <c r="F210" s="19" t="b">
        <f t="shared" si="40"/>
        <v>0</v>
      </c>
      <c r="G210" s="19">
        <f>IF(F210, CONCATENATE(A210,LEFT(B210,1)), A210)</f>
        <v>0</v>
      </c>
      <c r="H210" s="19" t="b">
        <f t="shared" si="41"/>
        <v>1</v>
      </c>
      <c r="I210" s="19" t="str">
        <f>IF(H210, CONCATENATE(A210,LEFT(B210,2)), G210)</f>
        <v/>
      </c>
      <c r="J210" s="19" t="b">
        <f t="shared" si="42"/>
        <v>1</v>
      </c>
      <c r="K210" s="19" t="str">
        <f>IF(J210, CONCATENATE(A210,LEFT(B210,3)), I210)</f>
        <v/>
      </c>
      <c r="L210" s="19" t="b">
        <f t="shared" si="43"/>
        <v>1</v>
      </c>
      <c r="M210" s="19" t="str">
        <f>IF(L210, CONCATENATE(A210,LEFT(B210,4)), K210)</f>
        <v/>
      </c>
    </row>
    <row r="211" spans="6:13">
      <c r="F211" s="19" t="b">
        <f t="shared" si="40"/>
        <v>0</v>
      </c>
      <c r="G211" s="19">
        <f>IF(F211, CONCATENATE(A211,LEFT(B211,1)), A211)</f>
        <v>0</v>
      </c>
      <c r="H211" s="19" t="b">
        <f t="shared" si="41"/>
        <v>1</v>
      </c>
      <c r="I211" s="19" t="str">
        <f>IF(H211, CONCATENATE(A211,LEFT(B211,2)), G211)</f>
        <v/>
      </c>
      <c r="J211" s="19" t="b">
        <f t="shared" si="42"/>
        <v>1</v>
      </c>
      <c r="K211" s="19" t="str">
        <f>IF(J211, CONCATENATE(A211,LEFT(B211,3)), I211)</f>
        <v/>
      </c>
      <c r="L211" s="19" t="b">
        <f t="shared" si="43"/>
        <v>1</v>
      </c>
      <c r="M211" s="19" t="str">
        <f>IF(L211, CONCATENATE(A211,LEFT(B211,4)), K211)</f>
        <v/>
      </c>
    </row>
    <row r="212" spans="6:13">
      <c r="F212" s="19" t="b">
        <f t="shared" si="40"/>
        <v>0</v>
      </c>
      <c r="G212" s="19">
        <f>IF(F212, CONCATENATE(A212,LEFT(B212,1)), A212)</f>
        <v>0</v>
      </c>
      <c r="H212" s="19" t="b">
        <f t="shared" si="41"/>
        <v>1</v>
      </c>
      <c r="I212" s="19" t="str">
        <f>IF(H212, CONCATENATE(A212,LEFT(B212,2)), G212)</f>
        <v/>
      </c>
      <c r="J212" s="19" t="b">
        <f t="shared" si="42"/>
        <v>1</v>
      </c>
      <c r="K212" s="19" t="str">
        <f>IF(J212, CONCATENATE(A212,LEFT(B212,3)), I212)</f>
        <v/>
      </c>
      <c r="L212" s="19" t="b">
        <f t="shared" si="43"/>
        <v>1</v>
      </c>
      <c r="M212" s="19" t="str">
        <f>IF(L212, CONCATENATE(A212,LEFT(B212,4)), K212)</f>
        <v/>
      </c>
    </row>
    <row r="213" spans="6:13">
      <c r="F213" s="19" t="b">
        <f t="shared" si="40"/>
        <v>0</v>
      </c>
      <c r="G213" s="19">
        <f>IF(F213, CONCATENATE(A213,LEFT(B213,1)), A213)</f>
        <v>0</v>
      </c>
      <c r="H213" s="19" t="b">
        <f t="shared" si="41"/>
        <v>1</v>
      </c>
      <c r="I213" s="19" t="str">
        <f>IF(H213, CONCATENATE(A213,LEFT(B213,2)), G213)</f>
        <v/>
      </c>
      <c r="J213" s="19" t="b">
        <f t="shared" si="42"/>
        <v>1</v>
      </c>
      <c r="K213" s="19" t="str">
        <f>IF(J213, CONCATENATE(A213,LEFT(B213,3)), I213)</f>
        <v/>
      </c>
      <c r="L213" s="19" t="b">
        <f t="shared" si="43"/>
        <v>1</v>
      </c>
      <c r="M213" s="19" t="str">
        <f>IF(L213, CONCATENATE(A213,LEFT(B213,4)), K213)</f>
        <v/>
      </c>
    </row>
    <row r="214" spans="6:13">
      <c r="F214" s="19" t="b">
        <f t="shared" si="40"/>
        <v>0</v>
      </c>
      <c r="G214" s="19">
        <f>IF(F214, CONCATENATE(A214,LEFT(B214,1)), A214)</f>
        <v>0</v>
      </c>
      <c r="H214" s="19" t="b">
        <f t="shared" si="41"/>
        <v>1</v>
      </c>
      <c r="I214" s="19" t="str">
        <f>IF(H214, CONCATENATE(A214,LEFT(B214,2)), G214)</f>
        <v/>
      </c>
      <c r="J214" s="19" t="b">
        <f t="shared" si="42"/>
        <v>1</v>
      </c>
      <c r="K214" s="19" t="str">
        <f>IF(J214, CONCATENATE(A214,LEFT(B214,3)), I214)</f>
        <v/>
      </c>
      <c r="L214" s="19" t="b">
        <f t="shared" si="43"/>
        <v>1</v>
      </c>
      <c r="M214" s="19" t="str">
        <f>IF(L214, CONCATENATE(A214,LEFT(B214,4)), K214)</f>
        <v/>
      </c>
    </row>
    <row r="215" spans="6:13">
      <c r="F215" s="19" t="b">
        <f t="shared" si="40"/>
        <v>0</v>
      </c>
      <c r="G215" s="19">
        <f>IF(F215, CONCATENATE(A215,LEFT(B215,1)), A215)</f>
        <v>0</v>
      </c>
      <c r="H215" s="19" t="b">
        <f t="shared" si="41"/>
        <v>1</v>
      </c>
      <c r="I215" s="19" t="str">
        <f>IF(H215, CONCATENATE(A215,LEFT(B215,2)), G215)</f>
        <v/>
      </c>
      <c r="J215" s="19" t="b">
        <f t="shared" si="42"/>
        <v>1</v>
      </c>
      <c r="K215" s="19" t="str">
        <f>IF(J215, CONCATENATE(A215,LEFT(B215,3)), I215)</f>
        <v/>
      </c>
      <c r="L215" s="19" t="b">
        <f t="shared" si="43"/>
        <v>1</v>
      </c>
      <c r="M215" s="19" t="str">
        <f>IF(L215, CONCATENATE(A215,LEFT(B215,4)), K215)</f>
        <v/>
      </c>
    </row>
    <row r="216" spans="6:13">
      <c r="F216" s="19" t="b">
        <f t="shared" si="40"/>
        <v>0</v>
      </c>
      <c r="G216" s="19">
        <f>IF(F216, CONCATENATE(A216,LEFT(B216,1)), A216)</f>
        <v>0</v>
      </c>
      <c r="H216" s="19" t="b">
        <f t="shared" si="41"/>
        <v>1</v>
      </c>
      <c r="I216" s="19" t="str">
        <f>IF(H216, CONCATENATE(A216,LEFT(B216,2)), G216)</f>
        <v/>
      </c>
      <c r="J216" s="19" t="b">
        <f t="shared" si="42"/>
        <v>1</v>
      </c>
      <c r="K216" s="19" t="str">
        <f>IF(J216, CONCATENATE(A216,LEFT(B216,3)), I216)</f>
        <v/>
      </c>
      <c r="L216" s="19" t="b">
        <f t="shared" si="43"/>
        <v>1</v>
      </c>
      <c r="M216" s="19" t="str">
        <f>IF(L216, CONCATENATE(A216,LEFT(B216,4)), K216)</f>
        <v/>
      </c>
    </row>
    <row r="217" spans="6:13">
      <c r="F217" s="19" t="b">
        <f t="shared" si="40"/>
        <v>0</v>
      </c>
      <c r="G217" s="19">
        <f>IF(F217, CONCATENATE(A217,LEFT(B217,1)), A217)</f>
        <v>0</v>
      </c>
      <c r="H217" s="19" t="b">
        <f t="shared" si="41"/>
        <v>1</v>
      </c>
      <c r="I217" s="19" t="str">
        <f>IF(H217, CONCATENATE(A217,LEFT(B217,2)), G217)</f>
        <v/>
      </c>
      <c r="J217" s="19" t="b">
        <f t="shared" si="42"/>
        <v>1</v>
      </c>
      <c r="K217" s="19" t="str">
        <f>IF(J217, CONCATENATE(A217,LEFT(B217,3)), I217)</f>
        <v/>
      </c>
      <c r="L217" s="19" t="b">
        <f t="shared" si="43"/>
        <v>1</v>
      </c>
      <c r="M217" s="19" t="str">
        <f>IF(L217, CONCATENATE(A217,LEFT(B217,4)), K217)</f>
        <v/>
      </c>
    </row>
    <row r="218" spans="6:13">
      <c r="F218" s="19" t="b">
        <f t="shared" si="40"/>
        <v>0</v>
      </c>
      <c r="G218" s="19">
        <f>IF(F218, CONCATENATE(A218,LEFT(B218,1)), A218)</f>
        <v>0</v>
      </c>
      <c r="H218" s="19" t="b">
        <f t="shared" si="41"/>
        <v>1</v>
      </c>
      <c r="I218" s="19" t="str">
        <f>IF(H218, CONCATENATE(A218,LEFT(B218,2)), G218)</f>
        <v/>
      </c>
      <c r="J218" s="19" t="b">
        <f t="shared" si="42"/>
        <v>1</v>
      </c>
      <c r="K218" s="19" t="str">
        <f>IF(J218, CONCATENATE(A218,LEFT(B218,3)), I218)</f>
        <v/>
      </c>
      <c r="L218" s="19" t="b">
        <f t="shared" si="43"/>
        <v>1</v>
      </c>
      <c r="M218" s="19" t="str">
        <f>IF(L218, CONCATENATE(A218,LEFT(B218,4)), K218)</f>
        <v/>
      </c>
    </row>
    <row r="219" spans="6:13">
      <c r="F219" s="19" t="b">
        <f t="shared" si="40"/>
        <v>0</v>
      </c>
      <c r="G219" s="19">
        <f>IF(F219, CONCATENATE(A219,LEFT(B219,1)), A219)</f>
        <v>0</v>
      </c>
      <c r="H219" s="19" t="b">
        <f t="shared" si="41"/>
        <v>1</v>
      </c>
      <c r="I219" s="19" t="str">
        <f>IF(H219, CONCATENATE(A219,LEFT(B219,2)), G219)</f>
        <v/>
      </c>
      <c r="J219" s="19" t="b">
        <f t="shared" si="42"/>
        <v>1</v>
      </c>
      <c r="K219" s="19" t="str">
        <f>IF(J219, CONCATENATE(A219,LEFT(B219,3)), I219)</f>
        <v/>
      </c>
      <c r="L219" s="19" t="b">
        <f t="shared" si="43"/>
        <v>1</v>
      </c>
      <c r="M219" s="19" t="str">
        <f>IF(L219, CONCATENATE(A219,LEFT(B219,4)), K219)</f>
        <v/>
      </c>
    </row>
    <row r="220" spans="6:13">
      <c r="F220" s="19" t="b">
        <f t="shared" si="40"/>
        <v>0</v>
      </c>
      <c r="G220" s="19">
        <f>IF(F220, CONCATENATE(A220,LEFT(B220,1)), A220)</f>
        <v>0</v>
      </c>
      <c r="H220" s="19" t="b">
        <f t="shared" si="41"/>
        <v>1</v>
      </c>
      <c r="I220" s="19" t="str">
        <f>IF(H220, CONCATENATE(A220,LEFT(B220,2)), G220)</f>
        <v/>
      </c>
      <c r="J220" s="19" t="b">
        <f t="shared" si="42"/>
        <v>1</v>
      </c>
      <c r="K220" s="19" t="str">
        <f>IF(J220, CONCATENATE(A220,LEFT(B220,3)), I220)</f>
        <v/>
      </c>
      <c r="L220" s="19" t="b">
        <f t="shared" si="43"/>
        <v>1</v>
      </c>
      <c r="M220" s="19" t="str">
        <f>IF(L220, CONCATENATE(A220,LEFT(B220,4)), K220)</f>
        <v/>
      </c>
    </row>
    <row r="221" spans="6:13">
      <c r="F221" s="19" t="b">
        <f t="shared" si="40"/>
        <v>0</v>
      </c>
      <c r="G221" s="19">
        <f>IF(F221, CONCATENATE(A221,LEFT(B221,1)), A221)</f>
        <v>0</v>
      </c>
      <c r="H221" s="19" t="b">
        <f t="shared" si="41"/>
        <v>1</v>
      </c>
      <c r="I221" s="19" t="str">
        <f>IF(H221, CONCATENATE(A221,LEFT(B221,2)), G221)</f>
        <v/>
      </c>
      <c r="J221" s="19" t="b">
        <f t="shared" si="42"/>
        <v>1</v>
      </c>
      <c r="K221" s="19" t="str">
        <f>IF(J221, CONCATENATE(A221,LEFT(B221,3)), I221)</f>
        <v/>
      </c>
      <c r="L221" s="19" t="b">
        <f t="shared" si="43"/>
        <v>1</v>
      </c>
      <c r="M221" s="19" t="str">
        <f>IF(L221, CONCATENATE(A221,LEFT(B221,4)), K221)</f>
        <v/>
      </c>
    </row>
    <row r="222" spans="6:13">
      <c r="F222" s="19" t="b">
        <f t="shared" si="40"/>
        <v>0</v>
      </c>
      <c r="G222" s="19">
        <f>IF(F222, CONCATENATE(A222,LEFT(B222,1)), A222)</f>
        <v>0</v>
      </c>
      <c r="H222" s="19" t="b">
        <f t="shared" si="41"/>
        <v>1</v>
      </c>
      <c r="I222" s="19" t="str">
        <f>IF(H222, CONCATENATE(A222,LEFT(B222,2)), G222)</f>
        <v/>
      </c>
      <c r="J222" s="19" t="b">
        <f t="shared" si="42"/>
        <v>1</v>
      </c>
      <c r="K222" s="19" t="str">
        <f>IF(J222, CONCATENATE(A222,LEFT(B222,3)), I222)</f>
        <v/>
      </c>
      <c r="L222" s="19" t="b">
        <f t="shared" si="43"/>
        <v>1</v>
      </c>
      <c r="M222" s="19" t="str">
        <f>IF(L222, CONCATENATE(A222,LEFT(B222,4)), K222)</f>
        <v/>
      </c>
    </row>
    <row r="223" spans="6:13">
      <c r="F223" s="19" t="b">
        <f t="shared" si="40"/>
        <v>0</v>
      </c>
      <c r="G223" s="19">
        <f>IF(F223, CONCATENATE(A223,LEFT(B223,1)), A223)</f>
        <v>0</v>
      </c>
      <c r="H223" s="19" t="b">
        <f t="shared" si="41"/>
        <v>1</v>
      </c>
      <c r="I223" s="19" t="str">
        <f>IF(H223, CONCATENATE(A223,LEFT(B223,2)), G223)</f>
        <v/>
      </c>
      <c r="J223" s="19" t="b">
        <f t="shared" si="42"/>
        <v>1</v>
      </c>
      <c r="K223" s="19" t="str">
        <f>IF(J223, CONCATENATE(A223,LEFT(B223,3)), I223)</f>
        <v/>
      </c>
      <c r="L223" s="19" t="b">
        <f t="shared" si="43"/>
        <v>1</v>
      </c>
      <c r="M223" s="19" t="str">
        <f>IF(L223, CONCATENATE(A223,LEFT(B223,4)), K223)</f>
        <v/>
      </c>
    </row>
    <row r="224" spans="6:13">
      <c r="F224" s="19" t="b">
        <f t="shared" si="40"/>
        <v>0</v>
      </c>
      <c r="G224" s="19">
        <f>IF(F224, CONCATENATE(A224,LEFT(B224,1)), A224)</f>
        <v>0</v>
      </c>
      <c r="H224" s="19" t="b">
        <f t="shared" si="41"/>
        <v>1</v>
      </c>
      <c r="I224" s="19" t="str">
        <f>IF(H224, CONCATENATE(A224,LEFT(B224,2)), G224)</f>
        <v/>
      </c>
      <c r="J224" s="19" t="b">
        <f t="shared" si="42"/>
        <v>1</v>
      </c>
      <c r="K224" s="19" t="str">
        <f>IF(J224, CONCATENATE(A224,LEFT(B224,3)), I224)</f>
        <v/>
      </c>
      <c r="L224" s="19" t="b">
        <f t="shared" si="43"/>
        <v>1</v>
      </c>
      <c r="M224" s="19" t="str">
        <f>IF(L224, CONCATENATE(A224,LEFT(B224,4)), K224)</f>
        <v/>
      </c>
    </row>
    <row r="225" spans="6:13">
      <c r="F225" s="19" t="b">
        <f t="shared" si="40"/>
        <v>0</v>
      </c>
      <c r="G225" s="19">
        <f>IF(F225, CONCATENATE(A225,LEFT(B225,1)), A225)</f>
        <v>0</v>
      </c>
      <c r="H225" s="19" t="b">
        <f t="shared" si="41"/>
        <v>1</v>
      </c>
      <c r="I225" s="19" t="str">
        <f>IF(H225, CONCATENATE(A225,LEFT(B225,2)), G225)</f>
        <v/>
      </c>
      <c r="J225" s="19" t="b">
        <f t="shared" si="42"/>
        <v>1</v>
      </c>
      <c r="K225" s="19" t="str">
        <f>IF(J225, CONCATENATE(A225,LEFT(B225,3)), I225)</f>
        <v/>
      </c>
      <c r="L225" s="19" t="b">
        <f t="shared" si="43"/>
        <v>1</v>
      </c>
      <c r="M225" s="19" t="str">
        <f>IF(L225, CONCATENATE(A225,LEFT(B225,4)), K225)</f>
        <v/>
      </c>
    </row>
    <row r="226" spans="6:13">
      <c r="F226" s="19" t="b">
        <f t="shared" si="40"/>
        <v>0</v>
      </c>
      <c r="G226" s="19">
        <f>IF(F226, CONCATENATE(A226,LEFT(B226,1)), A226)</f>
        <v>0</v>
      </c>
      <c r="H226" s="19" t="b">
        <f t="shared" si="41"/>
        <v>1</v>
      </c>
      <c r="I226" s="19" t="str">
        <f>IF(H226, CONCATENATE(A226,LEFT(B226,2)), G226)</f>
        <v/>
      </c>
      <c r="J226" s="19" t="b">
        <f t="shared" si="42"/>
        <v>1</v>
      </c>
      <c r="K226" s="19" t="str">
        <f>IF(J226, CONCATENATE(A226,LEFT(B226,3)), I226)</f>
        <v/>
      </c>
      <c r="L226" s="19" t="b">
        <f t="shared" si="43"/>
        <v>1</v>
      </c>
      <c r="M226" s="19" t="str">
        <f>IF(L226, CONCATENATE(A226,LEFT(B226,4)), K226)</f>
        <v/>
      </c>
    </row>
    <row r="227" spans="6:13">
      <c r="F227" s="19" t="b">
        <f t="shared" si="40"/>
        <v>0</v>
      </c>
      <c r="G227" s="19">
        <f>IF(F227, CONCATENATE(A227,LEFT(B227,1)), A227)</f>
        <v>0</v>
      </c>
      <c r="H227" s="19" t="b">
        <f t="shared" si="41"/>
        <v>1</v>
      </c>
      <c r="I227" s="19" t="str">
        <f>IF(H227, CONCATENATE(A227,LEFT(B227,2)), G227)</f>
        <v/>
      </c>
      <c r="J227" s="19" t="b">
        <f t="shared" si="42"/>
        <v>1</v>
      </c>
      <c r="K227" s="19" t="str">
        <f>IF(J227, CONCATENATE(A227,LEFT(B227,3)), I227)</f>
        <v/>
      </c>
      <c r="L227" s="19" t="b">
        <f t="shared" si="43"/>
        <v>1</v>
      </c>
      <c r="M227" s="19" t="str">
        <f>IF(L227, CONCATENATE(A227,LEFT(B227,4)), K227)</f>
        <v/>
      </c>
    </row>
    <row r="228" spans="6:13">
      <c r="F228" s="19" t="b">
        <f t="shared" si="40"/>
        <v>0</v>
      </c>
      <c r="G228" s="19">
        <f>IF(F228, CONCATENATE(A228,LEFT(B228,1)), A228)</f>
        <v>0</v>
      </c>
      <c r="H228" s="19" t="b">
        <f t="shared" si="41"/>
        <v>1</v>
      </c>
      <c r="I228" s="19" t="str">
        <f>IF(H228, CONCATENATE(A228,LEFT(B228,2)), G228)</f>
        <v/>
      </c>
      <c r="J228" s="19" t="b">
        <f t="shared" si="42"/>
        <v>1</v>
      </c>
      <c r="K228" s="19" t="str">
        <f>IF(J228, CONCATENATE(A228,LEFT(B228,3)), I228)</f>
        <v/>
      </c>
      <c r="L228" s="19" t="b">
        <f t="shared" si="43"/>
        <v>1</v>
      </c>
      <c r="M228" s="19" t="str">
        <f>IF(L228, CONCATENATE(A228,LEFT(B228,4)), K228)</f>
        <v/>
      </c>
    </row>
    <row r="229" spans="6:13">
      <c r="F229" s="19" t="b">
        <f t="shared" si="40"/>
        <v>0</v>
      </c>
      <c r="G229" s="19">
        <f>IF(F229, CONCATENATE(A229,LEFT(B229,1)), A229)</f>
        <v>0</v>
      </c>
      <c r="H229" s="19" t="b">
        <f t="shared" si="41"/>
        <v>1</v>
      </c>
      <c r="I229" s="19" t="str">
        <f>IF(H229, CONCATENATE(A229,LEFT(B229,2)), G229)</f>
        <v/>
      </c>
      <c r="J229" s="19" t="b">
        <f t="shared" si="42"/>
        <v>1</v>
      </c>
      <c r="K229" s="19" t="str">
        <f>IF(J229, CONCATENATE(A229,LEFT(B229,3)), I229)</f>
        <v/>
      </c>
      <c r="L229" s="19" t="b">
        <f t="shared" si="43"/>
        <v>1</v>
      </c>
      <c r="M229" s="19" t="str">
        <f>IF(L229, CONCATENATE(A229,LEFT(B229,4)), K229)</f>
        <v/>
      </c>
    </row>
    <row r="230" spans="6:13">
      <c r="F230" s="19" t="b">
        <f t="shared" si="40"/>
        <v>0</v>
      </c>
      <c r="G230" s="19">
        <f>IF(F230, CONCATENATE(A230,LEFT(B230,1)), A230)</f>
        <v>0</v>
      </c>
      <c r="H230" s="19" t="b">
        <f t="shared" si="41"/>
        <v>1</v>
      </c>
      <c r="I230" s="19" t="str">
        <f>IF(H230, CONCATENATE(A230,LEFT(B230,2)), G230)</f>
        <v/>
      </c>
      <c r="J230" s="19" t="b">
        <f t="shared" si="42"/>
        <v>1</v>
      </c>
      <c r="K230" s="19" t="str">
        <f>IF(J230, CONCATENATE(A230,LEFT(B230,3)), I230)</f>
        <v/>
      </c>
      <c r="L230" s="19" t="b">
        <f t="shared" si="43"/>
        <v>1</v>
      </c>
      <c r="M230" s="19" t="str">
        <f>IF(L230, CONCATENATE(A230,LEFT(B230,4)), K230)</f>
        <v/>
      </c>
    </row>
    <row r="231" spans="6:13">
      <c r="F231" s="19" t="b">
        <f t="shared" si="40"/>
        <v>0</v>
      </c>
      <c r="G231" s="19">
        <f>IF(F231, CONCATENATE(A231,LEFT(B231,1)), A231)</f>
        <v>0</v>
      </c>
      <c r="H231" s="19" t="b">
        <f t="shared" si="41"/>
        <v>1</v>
      </c>
      <c r="I231" s="19" t="str">
        <f>IF(H231, CONCATENATE(A231,LEFT(B231,2)), G231)</f>
        <v/>
      </c>
      <c r="J231" s="19" t="b">
        <f t="shared" si="42"/>
        <v>1</v>
      </c>
      <c r="K231" s="19" t="str">
        <f>IF(J231, CONCATENATE(A231,LEFT(B231,3)), I231)</f>
        <v/>
      </c>
      <c r="L231" s="19" t="b">
        <f t="shared" si="43"/>
        <v>1</v>
      </c>
      <c r="M231" s="19" t="str">
        <f>IF(L231, CONCATENATE(A231,LEFT(B231,4)), K231)</f>
        <v/>
      </c>
    </row>
    <row r="232" spans="6:13">
      <c r="F232" s="19" t="b">
        <f t="shared" si="40"/>
        <v>0</v>
      </c>
      <c r="G232" s="19">
        <f>IF(F232, CONCATENATE(A232,LEFT(B232,1)), A232)</f>
        <v>0</v>
      </c>
      <c r="H232" s="19" t="b">
        <f t="shared" si="41"/>
        <v>1</v>
      </c>
      <c r="I232" s="19" t="str">
        <f>IF(H232, CONCATENATE(A232,LEFT(B232,2)), G232)</f>
        <v/>
      </c>
      <c r="J232" s="19" t="b">
        <f t="shared" si="42"/>
        <v>1</v>
      </c>
      <c r="K232" s="19" t="str">
        <f>IF(J232, CONCATENATE(A232,LEFT(B232,3)), I232)</f>
        <v/>
      </c>
      <c r="L232" s="19" t="b">
        <f t="shared" si="43"/>
        <v>1</v>
      </c>
      <c r="M232" s="19" t="str">
        <f>IF(L232, CONCATENATE(A232,LEFT(B232,4)), K232)</f>
        <v/>
      </c>
    </row>
  </sheetData>
  <sheetCalcPr fullCalcOnLoad="1"/>
  <autoFilter ref="A1:C150"/>
  <sortState ref="A2:C150">
    <sortCondition ref="A3:A150"/>
  </sortState>
  <phoneticPr fontId="1" type="noConversion"/>
  <conditionalFormatting sqref="C2:C150">
    <cfRule type="expression" dxfId="4" priority="0" stopIfTrue="1">
      <formula>AND(NOT(ISTEXT(VLOOKUP(C2,$N$2:$N$36,1,FALSE))),NOT(ISBLANK(C2)))</formula>
    </cfRule>
  </conditionalFormatting>
  <pageMargins left="0.75" right="0.75" top="1" bottom="1" header="0.5" footer="0.5"/>
  <pageSetup paperSize="0" orientation="portrait" horizontalDpi="4294967292" verticalDpi="4294967292"/>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1" stopIfTrue="1" id="{16212513-3A24-B840-9CB1-6D72DAAB4469}">
            <xm:f>IF(ISBLANK(C2),FLASE,COUNTIF(Cabins!$B$2:$B$35,C2)&lt; 1)</xm:f>
            <x14:dxf>
              <font>
                <color rgb="FF9C0006"/>
              </font>
              <fill>
                <patternFill>
                  <bgColor rgb="FFFFC7CE"/>
                </patternFill>
              </fill>
            </x14:dxf>
          </x14:cfRule>
          <xm:sqref>C2:C150</xm:sqref>
        </x14:conditionalFormatting>
      </x14:conditionalFormattings>
    </ex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6" enableFormatConditionsCalculation="0"/>
  <dimension ref="A1:H400"/>
  <sheetViews>
    <sheetView workbookViewId="0">
      <selection activeCell="G9" sqref="G9"/>
    </sheetView>
  </sheetViews>
  <sheetFormatPr baseColWidth="10" defaultRowHeight="13"/>
  <cols>
    <col min="1" max="3" width="10.7109375" style="19"/>
    <col min="4" max="4" width="9.140625" style="19" customWidth="1"/>
    <col min="5" max="5" width="7.5703125" style="19" customWidth="1"/>
    <col min="6" max="6" width="7.42578125" style="19" customWidth="1"/>
    <col min="7" max="7" width="44.28515625" style="19" customWidth="1"/>
    <col min="8" max="16384" width="10.7109375" style="19"/>
  </cols>
  <sheetData>
    <row r="1" spans="1:8">
      <c r="A1" s="23" t="s">
        <v>825</v>
      </c>
      <c r="B1" s="23" t="s">
        <v>826</v>
      </c>
      <c r="C1" s="23" t="s">
        <v>827</v>
      </c>
      <c r="D1" s="23" t="s">
        <v>828</v>
      </c>
      <c r="E1" s="23" t="s">
        <v>829</v>
      </c>
      <c r="F1" s="23" t="s">
        <v>830</v>
      </c>
      <c r="G1" s="11" t="s">
        <v>313</v>
      </c>
      <c r="H1" s="29" t="s">
        <v>314</v>
      </c>
    </row>
    <row r="2" spans="1:8">
      <c r="A2" s="23" t="s">
        <v>635</v>
      </c>
      <c r="B2" s="23" t="s">
        <v>636</v>
      </c>
      <c r="C2" s="24" t="s">
        <v>24</v>
      </c>
      <c r="D2" s="23">
        <v>1</v>
      </c>
      <c r="E2" s="23">
        <v>1</v>
      </c>
      <c r="F2" s="23">
        <v>1990</v>
      </c>
      <c r="G2" s="19" t="str">
        <f>CONCATENATE(CLEAN(TRIM(A2)),",",CLEAN(TRIM(B2)),",",CLEAN(TRIM(C2)),",",CLEAN(TRIM(D2)),",",CLEAN(TRIM(E2)),",",CLEAN(TRIM(F2)))</f>
        <v>ayden,ackerman,av,1,1,1990</v>
      </c>
      <c r="H2" s="29" t="str">
        <f>Cabins!B2</f>
        <v>AV</v>
      </c>
    </row>
    <row r="3" spans="1:8">
      <c r="A3" s="23" t="s">
        <v>731</v>
      </c>
      <c r="B3" s="23" t="s">
        <v>732</v>
      </c>
      <c r="C3" s="24" t="s">
        <v>316</v>
      </c>
      <c r="D3" s="23">
        <v>1</v>
      </c>
      <c r="E3" s="23">
        <v>1</v>
      </c>
      <c r="F3" s="23">
        <v>1990</v>
      </c>
      <c r="G3" s="11" t="str">
        <f t="shared" ref="G3:G66" si="0">CONCATENATE(CLEAN(TRIM(A3)),",",CLEAN(TRIM(B3)),",",CLEAN(TRIM(C3)),",",CLEAN(TRIM(D3)),",",CLEAN(TRIM(E3)),",",CLEAN(TRIM(F3)))</f>
        <v>mayan,apkon,av,1,1,1990</v>
      </c>
      <c r="H3" s="29" t="str">
        <f>Cabins!B3</f>
        <v>AW</v>
      </c>
    </row>
    <row r="4" spans="1:8">
      <c r="A4" s="23" t="s">
        <v>507</v>
      </c>
      <c r="B4" s="23" t="s">
        <v>508</v>
      </c>
      <c r="C4" s="24" t="s">
        <v>316</v>
      </c>
      <c r="D4" s="23">
        <v>1</v>
      </c>
      <c r="E4" s="23">
        <v>1</v>
      </c>
      <c r="F4" s="23">
        <v>1990</v>
      </c>
      <c r="G4" s="11" t="str">
        <f t="shared" si="0"/>
        <v>eliana,aronson,av,1,1,1990</v>
      </c>
      <c r="H4" s="29" t="str">
        <f>Cabins!B4</f>
        <v>BT</v>
      </c>
    </row>
    <row r="5" spans="1:8">
      <c r="A5" s="23" t="s">
        <v>698</v>
      </c>
      <c r="B5" s="23" t="s">
        <v>699</v>
      </c>
      <c r="C5" s="24" t="s">
        <v>316</v>
      </c>
      <c r="D5" s="23">
        <v>1</v>
      </c>
      <c r="E5" s="23">
        <v>1</v>
      </c>
      <c r="F5" s="23">
        <v>1990</v>
      </c>
      <c r="G5" s="11" t="str">
        <f t="shared" si="0"/>
        <v>jamie,arthur - hagan,av,1,1,1990</v>
      </c>
      <c r="H5" s="29" t="str">
        <f>Cabins!B5</f>
        <v>BM</v>
      </c>
    </row>
    <row r="6" spans="1:8">
      <c r="A6" s="23" t="s">
        <v>728</v>
      </c>
      <c r="B6" s="23" t="s">
        <v>729</v>
      </c>
      <c r="C6" s="24" t="s">
        <v>316</v>
      </c>
      <c r="D6" s="23">
        <v>1</v>
      </c>
      <c r="E6" s="23">
        <v>1</v>
      </c>
      <c r="F6" s="23">
        <v>1990</v>
      </c>
      <c r="G6" s="11" t="str">
        <f t="shared" si="0"/>
        <v>madison,aubey,av,1,1,1990</v>
      </c>
      <c r="H6" s="29" t="str">
        <f>Cabins!B6</f>
        <v>B</v>
      </c>
    </row>
    <row r="7" spans="1:8">
      <c r="A7" s="23" t="s">
        <v>680</v>
      </c>
      <c r="B7" s="23" t="s">
        <v>515</v>
      </c>
      <c r="C7" s="24" t="s">
        <v>316</v>
      </c>
      <c r="D7" s="23">
        <v>1</v>
      </c>
      <c r="E7" s="23">
        <v>1</v>
      </c>
      <c r="F7" s="23">
        <v>1990</v>
      </c>
      <c r="G7" s="11" t="str">
        <f t="shared" si="0"/>
        <v>Arlynn,Baer,av,1,1,1990</v>
      </c>
      <c r="H7" s="29" t="str">
        <f>Cabins!B7</f>
        <v>C</v>
      </c>
    </row>
    <row r="8" spans="1:8">
      <c r="A8" s="23" t="s">
        <v>514</v>
      </c>
      <c r="B8" s="23" t="s">
        <v>515</v>
      </c>
      <c r="C8" s="24" t="s">
        <v>316</v>
      </c>
      <c r="D8" s="23">
        <v>1</v>
      </c>
      <c r="E8" s="23">
        <v>1</v>
      </c>
      <c r="F8" s="23">
        <v>1990</v>
      </c>
      <c r="G8" s="11" t="str">
        <f t="shared" si="0"/>
        <v>Leah,Baer,av,1,1,1990</v>
      </c>
      <c r="H8" s="29" t="str">
        <f>Cabins!B8</f>
        <v>CF</v>
      </c>
    </row>
    <row r="9" spans="1:8">
      <c r="A9" s="23" t="s">
        <v>542</v>
      </c>
      <c r="B9" s="23" t="s">
        <v>543</v>
      </c>
      <c r="C9" s="24" t="s">
        <v>316</v>
      </c>
      <c r="D9" s="23">
        <v>1</v>
      </c>
      <c r="E9" s="23">
        <v>1</v>
      </c>
      <c r="F9" s="23">
        <v>1990</v>
      </c>
      <c r="G9" s="11" t="str">
        <f t="shared" si="0"/>
        <v>Raphael,Balas,av,1,1,1990</v>
      </c>
      <c r="H9" s="29" t="str">
        <f>Cabins!B9</f>
        <v>DM</v>
      </c>
    </row>
    <row r="10" spans="1:8">
      <c r="A10" s="23" t="s">
        <v>809</v>
      </c>
      <c r="B10" s="23" t="s">
        <v>543</v>
      </c>
      <c r="C10" s="24" t="s">
        <v>316</v>
      </c>
      <c r="D10" s="23">
        <v>1</v>
      </c>
      <c r="E10" s="23">
        <v>1</v>
      </c>
      <c r="F10" s="23">
        <v>1990</v>
      </c>
      <c r="G10" s="11" t="str">
        <f t="shared" si="0"/>
        <v>Sebastian,Balas,av,1,1,1990</v>
      </c>
      <c r="H10" s="29" t="str">
        <f>Cabins!B10</f>
        <v>DU</v>
      </c>
    </row>
    <row r="11" spans="1:8">
      <c r="A11" s="23" t="s">
        <v>738</v>
      </c>
      <c r="B11" s="23" t="s">
        <v>739</v>
      </c>
      <c r="C11" s="24" t="s">
        <v>316</v>
      </c>
      <c r="D11" s="23">
        <v>1</v>
      </c>
      <c r="E11" s="23">
        <v>1</v>
      </c>
      <c r="F11" s="23">
        <v>1990</v>
      </c>
      <c r="G11" s="11" t="str">
        <f t="shared" si="0"/>
        <v>samantha,barth,av,1,1,1990</v>
      </c>
      <c r="H11" s="29" t="str">
        <f>Cabins!B11</f>
        <v>FG</v>
      </c>
    </row>
    <row r="12" spans="1:8">
      <c r="A12" s="23" t="s">
        <v>416</v>
      </c>
      <c r="B12" s="23" t="s">
        <v>417</v>
      </c>
      <c r="C12" s="24" t="s">
        <v>316</v>
      </c>
      <c r="D12" s="23">
        <v>1</v>
      </c>
      <c r="E12" s="23">
        <v>1</v>
      </c>
      <c r="F12" s="23">
        <v>1990</v>
      </c>
      <c r="G12" s="11" t="str">
        <f t="shared" si="0"/>
        <v>laura,baruch,av,1,1,1990</v>
      </c>
      <c r="H12" s="29" t="str">
        <f>Cabins!B12</f>
        <v>FP</v>
      </c>
    </row>
    <row r="13" spans="1:8">
      <c r="A13" s="23" t="s">
        <v>641</v>
      </c>
      <c r="B13" s="23" t="s">
        <v>642</v>
      </c>
      <c r="C13" s="24" t="s">
        <v>316</v>
      </c>
      <c r="D13" s="23">
        <v>1</v>
      </c>
      <c r="E13" s="23">
        <v>1</v>
      </c>
      <c r="F13" s="23">
        <v>1990</v>
      </c>
      <c r="G13" s="11" t="str">
        <f t="shared" si="0"/>
        <v>eleanor,beckerman,av,1,1,1990</v>
      </c>
      <c r="H13" s="29" t="str">
        <f>Cabins!B13</f>
        <v>F/4</v>
      </c>
    </row>
    <row r="14" spans="1:8">
      <c r="A14" s="23" t="s">
        <v>493</v>
      </c>
      <c r="B14" s="23" t="s">
        <v>456</v>
      </c>
      <c r="C14" s="24" t="s">
        <v>316</v>
      </c>
      <c r="D14" s="23">
        <v>1</v>
      </c>
      <c r="E14" s="23">
        <v>1</v>
      </c>
      <c r="F14" s="23">
        <v>1990</v>
      </c>
      <c r="G14" s="11" t="str">
        <f t="shared" si="0"/>
        <v>cordelia,bellinson,av,1,1,1990</v>
      </c>
      <c r="H14" s="29" t="str">
        <f>Cabins!B14</f>
        <v>HVA</v>
      </c>
    </row>
    <row r="15" spans="1:8">
      <c r="A15" s="23" t="s">
        <v>823</v>
      </c>
      <c r="B15" s="23" t="s">
        <v>824</v>
      </c>
      <c r="C15" s="24" t="s">
        <v>316</v>
      </c>
      <c r="D15" s="23">
        <v>1</v>
      </c>
      <c r="E15" s="23">
        <v>1</v>
      </c>
      <c r="F15" s="23">
        <v>1990</v>
      </c>
      <c r="G15" s="11" t="str">
        <f t="shared" si="0"/>
        <v>Tamar,Benjoseph,av,1,1,1990</v>
      </c>
      <c r="H15" s="29" t="str">
        <f>Cabins!B15</f>
        <v>L</v>
      </c>
    </row>
    <row r="16" spans="1:8">
      <c r="A16" s="23" t="s">
        <v>488</v>
      </c>
      <c r="B16" s="23" t="s">
        <v>489</v>
      </c>
      <c r="C16" s="24" t="s">
        <v>316</v>
      </c>
      <c r="D16" s="23">
        <v>1</v>
      </c>
      <c r="E16" s="23">
        <v>1</v>
      </c>
      <c r="F16" s="23">
        <v>1990</v>
      </c>
      <c r="G16" s="11" t="str">
        <f t="shared" si="0"/>
        <v>yoni,benjoseph,av,1,1,1990</v>
      </c>
      <c r="H16" s="29" t="str">
        <f>Cabins!B16</f>
        <v>LCH</v>
      </c>
    </row>
    <row r="17" spans="1:8">
      <c r="A17" s="23" t="s">
        <v>674</v>
      </c>
      <c r="B17" s="23" t="s">
        <v>675</v>
      </c>
      <c r="C17" s="24" t="s">
        <v>316</v>
      </c>
      <c r="D17" s="23">
        <v>1</v>
      </c>
      <c r="E17" s="23">
        <v>1</v>
      </c>
      <c r="F17" s="23">
        <v>1990</v>
      </c>
      <c r="G17" s="11" t="str">
        <f t="shared" si="0"/>
        <v>josh,berman,av,1,1,1990</v>
      </c>
      <c r="H17" s="29" t="str">
        <f>Cabins!B17</f>
        <v>NC</v>
      </c>
    </row>
    <row r="18" spans="1:8">
      <c r="A18" s="23" t="s">
        <v>663</v>
      </c>
      <c r="B18" s="23" t="s">
        <v>664</v>
      </c>
      <c r="C18" s="24" t="s">
        <v>316</v>
      </c>
      <c r="D18" s="23">
        <v>1</v>
      </c>
      <c r="E18" s="23">
        <v>1</v>
      </c>
      <c r="F18" s="23">
        <v>1990</v>
      </c>
      <c r="G18" s="11" t="str">
        <f t="shared" si="0"/>
        <v>Jack,binda,av,1,1,1990</v>
      </c>
      <c r="H18" s="29" t="str">
        <f>Cabins!B18</f>
        <v>P</v>
      </c>
    </row>
    <row r="19" spans="1:8">
      <c r="A19" s="23" t="s">
        <v>740</v>
      </c>
      <c r="B19" s="23" t="s">
        <v>741</v>
      </c>
      <c r="C19" s="24" t="s">
        <v>316</v>
      </c>
      <c r="D19" s="23">
        <v>1</v>
      </c>
      <c r="E19" s="23">
        <v>1</v>
      </c>
      <c r="F19" s="23">
        <v>1990</v>
      </c>
      <c r="G19" s="11" t="str">
        <f t="shared" si="0"/>
        <v>Sasha,Black,av,1,1,1990</v>
      </c>
      <c r="H19" s="29" t="str">
        <f>Cabins!B19</f>
        <v>RU</v>
      </c>
    </row>
    <row r="20" spans="1:8">
      <c r="A20" s="23" t="s">
        <v>806</v>
      </c>
      <c r="B20" s="23" t="s">
        <v>593</v>
      </c>
      <c r="C20" s="24" t="s">
        <v>316</v>
      </c>
      <c r="D20" s="23">
        <v>1</v>
      </c>
      <c r="E20" s="23">
        <v>1</v>
      </c>
      <c r="F20" s="23">
        <v>1990</v>
      </c>
      <c r="G20" s="11" t="str">
        <f t="shared" si="0"/>
        <v>kerry,blecher,av,1,1,1990</v>
      </c>
      <c r="H20" s="29" t="str">
        <f>Cabins!B20</f>
        <v>SL</v>
      </c>
    </row>
    <row r="21" spans="1:8">
      <c r="A21" s="23" t="s">
        <v>592</v>
      </c>
      <c r="B21" s="23" t="s">
        <v>593</v>
      </c>
      <c r="C21" s="24" t="s">
        <v>316</v>
      </c>
      <c r="D21" s="23">
        <v>1</v>
      </c>
      <c r="E21" s="23">
        <v>1</v>
      </c>
      <c r="F21" s="23">
        <v>1990</v>
      </c>
      <c r="G21" s="11" t="str">
        <f t="shared" si="0"/>
        <v>Robert,blecher,av,1,1,1990</v>
      </c>
      <c r="H21" s="29" t="str">
        <f>Cabins!B21</f>
        <v>T</v>
      </c>
    </row>
    <row r="22" spans="1:8">
      <c r="A22" s="23" t="s">
        <v>439</v>
      </c>
      <c r="B22" s="23" t="s">
        <v>553</v>
      </c>
      <c r="C22" s="24" t="s">
        <v>316</v>
      </c>
      <c r="D22" s="23">
        <v>1</v>
      </c>
      <c r="E22" s="23">
        <v>1</v>
      </c>
      <c r="F22" s="23">
        <v>1990</v>
      </c>
      <c r="G22" s="11" t="str">
        <f t="shared" si="0"/>
        <v>Rebecca,Boorstin,av,1,1,1990</v>
      </c>
      <c r="H22" s="29" t="str">
        <f>Cabins!B22</f>
        <v>BUR</v>
      </c>
    </row>
    <row r="23" spans="1:8">
      <c r="A23" s="23" t="s">
        <v>790</v>
      </c>
      <c r="B23" s="23" t="s">
        <v>791</v>
      </c>
      <c r="C23" s="24" t="s">
        <v>316</v>
      </c>
      <c r="D23" s="23">
        <v>1</v>
      </c>
      <c r="E23" s="23">
        <v>1</v>
      </c>
      <c r="F23" s="23">
        <v>1990</v>
      </c>
      <c r="G23" s="11" t="str">
        <f t="shared" si="0"/>
        <v>MAYA,bushell,av,1,1,1990</v>
      </c>
      <c r="H23" s="29" t="str">
        <f>Cabins!B23</f>
        <v>TI</v>
      </c>
    </row>
    <row r="24" spans="1:8">
      <c r="A24" s="23" t="s">
        <v>817</v>
      </c>
      <c r="B24" s="23" t="s">
        <v>791</v>
      </c>
      <c r="C24" s="24" t="s">
        <v>316</v>
      </c>
      <c r="D24" s="23">
        <v>1</v>
      </c>
      <c r="E24" s="23">
        <v>1</v>
      </c>
      <c r="F24" s="23">
        <v>1990</v>
      </c>
      <c r="G24" s="11" t="str">
        <f t="shared" si="0"/>
        <v>niko,bushell,av,1,1,1990</v>
      </c>
      <c r="H24" s="29" t="str">
        <f>Cabins!B24</f>
        <v>UT</v>
      </c>
    </row>
    <row r="25" spans="1:8">
      <c r="A25" s="23" t="s">
        <v>578</v>
      </c>
      <c r="B25" s="23" t="s">
        <v>579</v>
      </c>
      <c r="C25" s="24" t="s">
        <v>316</v>
      </c>
      <c r="D25" s="23">
        <v>1</v>
      </c>
      <c r="E25" s="23">
        <v>1</v>
      </c>
      <c r="F25" s="23">
        <v>1990</v>
      </c>
      <c r="G25" s="11" t="str">
        <f t="shared" si="0"/>
        <v>Sara,calderon,av,1,1,1990</v>
      </c>
      <c r="H25" s="29" t="str">
        <f>Cabins!B25</f>
        <v>V</v>
      </c>
    </row>
    <row r="26" spans="1:8">
      <c r="A26" s="23" t="s">
        <v>700</v>
      </c>
      <c r="B26" s="23" t="s">
        <v>701</v>
      </c>
      <c r="C26" s="24" t="s">
        <v>316</v>
      </c>
      <c r="D26" s="23">
        <v>1</v>
      </c>
      <c r="E26" s="23">
        <v>1</v>
      </c>
      <c r="F26" s="23">
        <v>1990</v>
      </c>
      <c r="G26" s="11" t="str">
        <f t="shared" si="0"/>
        <v>jonathan,cantwell,av,1,1,1990</v>
      </c>
      <c r="H26" s="29" t="str">
        <f>Cabins!B26</f>
        <v>WAB</v>
      </c>
    </row>
    <row r="27" spans="1:8">
      <c r="A27" s="23" t="s">
        <v>605</v>
      </c>
      <c r="B27" s="23" t="s">
        <v>606</v>
      </c>
      <c r="C27" s="24" t="s">
        <v>316</v>
      </c>
      <c r="D27" s="23">
        <v>1</v>
      </c>
      <c r="E27" s="23">
        <v>1</v>
      </c>
      <c r="F27" s="23">
        <v>1990</v>
      </c>
      <c r="G27" s="11" t="str">
        <f t="shared" si="0"/>
        <v>Emma,Carey,av,1,1,1990</v>
      </c>
      <c r="H27" s="29" t="str">
        <f>Cabins!B27</f>
        <v>W</v>
      </c>
    </row>
    <row r="28" spans="1:8">
      <c r="A28" s="23" t="s">
        <v>614</v>
      </c>
      <c r="B28" s="23" t="s">
        <v>606</v>
      </c>
      <c r="C28" s="24" t="s">
        <v>316</v>
      </c>
      <c r="D28" s="23">
        <v>1</v>
      </c>
      <c r="E28" s="23">
        <v>1</v>
      </c>
      <c r="F28" s="23">
        <v>1990</v>
      </c>
      <c r="G28" s="11" t="str">
        <f t="shared" si="0"/>
        <v>Rosemary,Carey,av,1,1,1990</v>
      </c>
      <c r="H28" s="29">
        <f>Cabins!B28</f>
        <v>0</v>
      </c>
    </row>
    <row r="29" spans="1:8">
      <c r="A29" s="23" t="s">
        <v>630</v>
      </c>
      <c r="B29" s="23" t="s">
        <v>773</v>
      </c>
      <c r="C29" s="24" t="s">
        <v>316</v>
      </c>
      <c r="D29" s="23">
        <v>1</v>
      </c>
      <c r="E29" s="23">
        <v>1</v>
      </c>
      <c r="F29" s="23">
        <v>1990</v>
      </c>
      <c r="G29" s="11" t="str">
        <f t="shared" si="0"/>
        <v>sofia,cellucci,av,1,1,1990</v>
      </c>
      <c r="H29" s="29">
        <f>Cabins!B29</f>
        <v>0</v>
      </c>
    </row>
    <row r="30" spans="1:8">
      <c r="A30" s="23" t="s">
        <v>758</v>
      </c>
      <c r="B30" s="23" t="s">
        <v>759</v>
      </c>
      <c r="C30" s="24" t="s">
        <v>316</v>
      </c>
      <c r="D30" s="23">
        <v>1</v>
      </c>
      <c r="E30" s="23">
        <v>1</v>
      </c>
      <c r="F30" s="23">
        <v>1990</v>
      </c>
      <c r="G30" s="11" t="str">
        <f t="shared" si="0"/>
        <v>nina,channing,av,1,1,1990</v>
      </c>
      <c r="H30" s="29">
        <f>Cabins!B30</f>
        <v>0</v>
      </c>
    </row>
    <row r="31" spans="1:8">
      <c r="A31" s="23" t="s">
        <v>643</v>
      </c>
      <c r="B31" s="23" t="s">
        <v>644</v>
      </c>
      <c r="C31" s="24" t="s">
        <v>316</v>
      </c>
      <c r="D31" s="23">
        <v>1</v>
      </c>
      <c r="E31" s="23">
        <v>1</v>
      </c>
      <c r="F31" s="23">
        <v>1990</v>
      </c>
      <c r="G31" s="11" t="str">
        <f t="shared" si="0"/>
        <v>Eliana,Cohen- Orth,av,1,1,1990</v>
      </c>
      <c r="H31" s="29">
        <f>Cabins!B31</f>
        <v>0</v>
      </c>
    </row>
    <row r="32" spans="1:8">
      <c r="A32" s="23" t="s">
        <v>341</v>
      </c>
      <c r="B32" s="23" t="s">
        <v>511</v>
      </c>
      <c r="C32" s="24" t="s">
        <v>316</v>
      </c>
      <c r="D32" s="23">
        <v>1</v>
      </c>
      <c r="E32" s="23">
        <v>1</v>
      </c>
      <c r="F32" s="23">
        <v>1990</v>
      </c>
      <c r="G32" s="11" t="str">
        <f t="shared" si="0"/>
        <v>Katie,Cundari,av,1,1,1990</v>
      </c>
      <c r="H32" s="29">
        <f>Cabins!B32</f>
        <v>0</v>
      </c>
    </row>
    <row r="33" spans="1:8">
      <c r="A33" s="23" t="s">
        <v>649</v>
      </c>
      <c r="B33" s="23" t="s">
        <v>650</v>
      </c>
      <c r="C33" s="24" t="s">
        <v>316</v>
      </c>
      <c r="D33" s="23">
        <v>1</v>
      </c>
      <c r="E33" s="23">
        <v>1</v>
      </c>
      <c r="F33" s="23">
        <v>1990</v>
      </c>
      <c r="G33" s="11" t="str">
        <f t="shared" si="0"/>
        <v>lauren,davidson,av,1,1,1990</v>
      </c>
      <c r="H33" s="29">
        <f>Cabins!B33</f>
        <v>0</v>
      </c>
    </row>
    <row r="34" spans="1:8">
      <c r="A34" s="23" t="s">
        <v>777</v>
      </c>
      <c r="B34" s="23" t="s">
        <v>778</v>
      </c>
      <c r="C34" s="24" t="s">
        <v>316</v>
      </c>
      <c r="D34" s="23">
        <v>1</v>
      </c>
      <c r="E34" s="23">
        <v>1</v>
      </c>
      <c r="F34" s="23">
        <v>1990</v>
      </c>
      <c r="G34" s="11" t="str">
        <f t="shared" si="0"/>
        <v>elizabeth,dee,av,1,1,1990</v>
      </c>
      <c r="H34" s="29">
        <f>Cabins!B34</f>
        <v>0</v>
      </c>
    </row>
    <row r="35" spans="1:8">
      <c r="A35" s="23" t="s">
        <v>766</v>
      </c>
      <c r="B35" s="23" t="s">
        <v>767</v>
      </c>
      <c r="C35" s="24" t="s">
        <v>316</v>
      </c>
      <c r="D35" s="23">
        <v>1</v>
      </c>
      <c r="E35" s="23">
        <v>1</v>
      </c>
      <c r="F35" s="23">
        <v>1990</v>
      </c>
      <c r="G35" s="11" t="str">
        <f t="shared" si="0"/>
        <v>mathilde,denegre,av,1,1,1990</v>
      </c>
      <c r="H35" s="29">
        <f>Cabins!B35</f>
        <v>0</v>
      </c>
    </row>
    <row r="36" spans="1:8">
      <c r="A36" s="23" t="s">
        <v>657</v>
      </c>
      <c r="B36" s="23" t="s">
        <v>658</v>
      </c>
      <c r="C36" s="24" t="s">
        <v>316</v>
      </c>
      <c r="D36" s="23">
        <v>1</v>
      </c>
      <c r="E36" s="23">
        <v>1</v>
      </c>
      <c r="F36" s="23">
        <v>1990</v>
      </c>
      <c r="G36" s="11" t="str">
        <f t="shared" si="0"/>
        <v>adam,deutsch,av,1,1,1990</v>
      </c>
    </row>
    <row r="37" spans="1:8">
      <c r="A37" s="23" t="s">
        <v>763</v>
      </c>
      <c r="B37" s="23" t="s">
        <v>658</v>
      </c>
      <c r="C37" s="24" t="s">
        <v>316</v>
      </c>
      <c r="D37" s="23">
        <v>1</v>
      </c>
      <c r="E37" s="23">
        <v>1</v>
      </c>
      <c r="F37" s="23">
        <v>1990</v>
      </c>
      <c r="G37" s="11" t="str">
        <f t="shared" si="0"/>
        <v>Emily,deutsch,av,1,1,1990</v>
      </c>
    </row>
    <row r="38" spans="1:8">
      <c r="A38" s="23" t="s">
        <v>750</v>
      </c>
      <c r="B38" s="23" t="s">
        <v>751</v>
      </c>
      <c r="C38" s="24" t="s">
        <v>316</v>
      </c>
      <c r="D38" s="23">
        <v>1</v>
      </c>
      <c r="E38" s="23">
        <v>1</v>
      </c>
      <c r="F38" s="23">
        <v>1990</v>
      </c>
      <c r="G38" s="11" t="str">
        <f t="shared" si="0"/>
        <v>lucy,dolan - Zalaznick,av,1,1,1990</v>
      </c>
    </row>
    <row r="39" spans="1:8">
      <c r="A39" s="23" t="s">
        <v>676</v>
      </c>
      <c r="B39" s="23" t="s">
        <v>677</v>
      </c>
      <c r="C39" s="24" t="s">
        <v>316</v>
      </c>
      <c r="D39" s="23">
        <v>1</v>
      </c>
      <c r="E39" s="23">
        <v>1</v>
      </c>
      <c r="F39" s="23">
        <v>1990</v>
      </c>
      <c r="G39" s="11" t="str">
        <f t="shared" si="0"/>
        <v>ada,dolan- Zalaznick,av,1,1,1990</v>
      </c>
    </row>
    <row r="40" spans="1:8">
      <c r="A40" s="23" t="s">
        <v>801</v>
      </c>
      <c r="B40" s="23" t="s">
        <v>677</v>
      </c>
      <c r="C40" s="24" t="s">
        <v>316</v>
      </c>
      <c r="D40" s="23">
        <v>1</v>
      </c>
      <c r="E40" s="23">
        <v>1</v>
      </c>
      <c r="F40" s="23">
        <v>1990</v>
      </c>
      <c r="G40" s="11" t="str">
        <f t="shared" si="0"/>
        <v>Dale,dolan- Zalaznick,av,1,1,1990</v>
      </c>
    </row>
    <row r="41" spans="1:8">
      <c r="A41" s="23" t="s">
        <v>617</v>
      </c>
      <c r="B41" s="23" t="s">
        <v>618</v>
      </c>
      <c r="C41" s="24" t="s">
        <v>316</v>
      </c>
      <c r="D41" s="23">
        <v>1</v>
      </c>
      <c r="E41" s="23">
        <v>1</v>
      </c>
      <c r="F41" s="23">
        <v>1990</v>
      </c>
      <c r="G41" s="11" t="str">
        <f t="shared" si="0"/>
        <v>gabriella,dumo,av,1,1,1990</v>
      </c>
    </row>
    <row r="42" spans="1:8">
      <c r="A42" s="23" t="s">
        <v>530</v>
      </c>
      <c r="B42" s="23" t="s">
        <v>531</v>
      </c>
      <c r="C42" s="24" t="s">
        <v>316</v>
      </c>
      <c r="D42" s="23">
        <v>1</v>
      </c>
      <c r="E42" s="23">
        <v>1</v>
      </c>
      <c r="F42" s="23">
        <v>1990</v>
      </c>
      <c r="G42" s="11" t="str">
        <f t="shared" si="0"/>
        <v>Henry,dunkelberger,av,1,1,1990</v>
      </c>
    </row>
    <row r="43" spans="1:8">
      <c r="A43" s="23" t="s">
        <v>689</v>
      </c>
      <c r="B43" s="23" t="s">
        <v>531</v>
      </c>
      <c r="C43" s="24" t="s">
        <v>316</v>
      </c>
      <c r="D43" s="23">
        <v>1</v>
      </c>
      <c r="E43" s="23">
        <v>1</v>
      </c>
      <c r="F43" s="23">
        <v>1990</v>
      </c>
      <c r="G43" s="11" t="str">
        <f t="shared" si="0"/>
        <v>sophie,dunkelberger,av,1,1,1990</v>
      </c>
    </row>
    <row r="44" spans="1:8">
      <c r="A44" s="23" t="s">
        <v>526</v>
      </c>
      <c r="B44" s="23" t="s">
        <v>527</v>
      </c>
      <c r="C44" s="24" t="s">
        <v>316</v>
      </c>
      <c r="D44" s="23">
        <v>1</v>
      </c>
      <c r="E44" s="23">
        <v>1</v>
      </c>
      <c r="F44" s="23">
        <v>1990</v>
      </c>
      <c r="G44" s="11" t="str">
        <f t="shared" si="0"/>
        <v>Ethan,dunn,av,1,1,1990</v>
      </c>
    </row>
    <row r="45" spans="1:8">
      <c r="A45" s="23" t="s">
        <v>470</v>
      </c>
      <c r="B45" s="23" t="s">
        <v>471</v>
      </c>
      <c r="C45" s="24" t="s">
        <v>316</v>
      </c>
      <c r="D45" s="23">
        <v>1</v>
      </c>
      <c r="E45" s="23">
        <v>1</v>
      </c>
      <c r="F45" s="23">
        <v>1990</v>
      </c>
      <c r="G45" s="11" t="str">
        <f t="shared" si="0"/>
        <v>Cameron,Dupre,av,1,1,1990</v>
      </c>
    </row>
    <row r="46" spans="1:8">
      <c r="A46" s="23" t="s">
        <v>552</v>
      </c>
      <c r="B46" s="23" t="s">
        <v>471</v>
      </c>
      <c r="C46" s="24" t="s">
        <v>316</v>
      </c>
      <c r="D46" s="23">
        <v>1</v>
      </c>
      <c r="E46" s="23">
        <v>1</v>
      </c>
      <c r="F46" s="23">
        <v>1990</v>
      </c>
      <c r="G46" s="11" t="str">
        <f t="shared" si="0"/>
        <v>olivia,Dupre,av,1,1,1990</v>
      </c>
    </row>
    <row r="47" spans="1:8">
      <c r="A47" s="23" t="s">
        <v>468</v>
      </c>
      <c r="B47" s="23" t="s">
        <v>544</v>
      </c>
      <c r="C47" s="24" t="s">
        <v>316</v>
      </c>
      <c r="D47" s="23">
        <v>1</v>
      </c>
      <c r="E47" s="23">
        <v>1</v>
      </c>
      <c r="F47" s="23">
        <v>1990</v>
      </c>
      <c r="G47" s="11" t="str">
        <f t="shared" si="0"/>
        <v>Anna,Durrett,av,1,1,1990</v>
      </c>
    </row>
    <row r="48" spans="1:8">
      <c r="A48" s="23" t="s">
        <v>509</v>
      </c>
      <c r="B48" s="23" t="s">
        <v>510</v>
      </c>
      <c r="C48" s="24" t="s">
        <v>316</v>
      </c>
      <c r="D48" s="23">
        <v>1</v>
      </c>
      <c r="E48" s="23">
        <v>1</v>
      </c>
      <c r="F48" s="23">
        <v>1990</v>
      </c>
      <c r="G48" s="11" t="str">
        <f t="shared" si="0"/>
        <v>ella,dyett,av,1,1,1990</v>
      </c>
    </row>
    <row r="49" spans="1:7">
      <c r="A49" s="23" t="s">
        <v>685</v>
      </c>
      <c r="B49" s="23" t="s">
        <v>686</v>
      </c>
      <c r="C49" s="24" t="s">
        <v>316</v>
      </c>
      <c r="D49" s="23">
        <v>1</v>
      </c>
      <c r="E49" s="23">
        <v>1</v>
      </c>
      <c r="F49" s="23">
        <v>1990</v>
      </c>
      <c r="G49" s="11" t="str">
        <f t="shared" si="0"/>
        <v>Lillian,eckstein,av,1,1,1990</v>
      </c>
    </row>
    <row r="50" spans="1:7">
      <c r="A50" s="23" t="s">
        <v>549</v>
      </c>
      <c r="B50" s="23" t="s">
        <v>624</v>
      </c>
      <c r="C50" s="24" t="s">
        <v>316</v>
      </c>
      <c r="D50" s="23">
        <v>1</v>
      </c>
      <c r="E50" s="23">
        <v>1</v>
      </c>
      <c r="F50" s="23">
        <v>1990</v>
      </c>
      <c r="G50" s="11" t="str">
        <f t="shared" si="0"/>
        <v>Jordan,einhorn,av,1,1,1990</v>
      </c>
    </row>
    <row r="51" spans="1:7">
      <c r="A51" s="23" t="s">
        <v>689</v>
      </c>
      <c r="B51" s="23" t="s">
        <v>760</v>
      </c>
      <c r="C51" s="24" t="s">
        <v>316</v>
      </c>
      <c r="D51" s="23">
        <v>1</v>
      </c>
      <c r="E51" s="23">
        <v>1</v>
      </c>
      <c r="F51" s="23">
        <v>1990</v>
      </c>
      <c r="G51" s="11" t="str">
        <f t="shared" si="0"/>
        <v>sophie,Eldred,av,1,1,1990</v>
      </c>
    </row>
    <row r="52" spans="1:7">
      <c r="A52" s="23" t="s">
        <v>812</v>
      </c>
      <c r="B52" s="23" t="s">
        <v>813</v>
      </c>
      <c r="C52" s="24" t="s">
        <v>316</v>
      </c>
      <c r="D52" s="23">
        <v>1</v>
      </c>
      <c r="E52" s="23">
        <v>1</v>
      </c>
      <c r="F52" s="23">
        <v>1990</v>
      </c>
      <c r="G52" s="11" t="str">
        <f t="shared" si="0"/>
        <v>clara,emlen,av,1,1,1990</v>
      </c>
    </row>
    <row r="53" spans="1:7">
      <c r="A53" s="23" t="s">
        <v>545</v>
      </c>
      <c r="B53" s="23" t="s">
        <v>546</v>
      </c>
      <c r="C53" s="24" t="s">
        <v>316</v>
      </c>
      <c r="D53" s="23">
        <v>1</v>
      </c>
      <c r="E53" s="23">
        <v>1</v>
      </c>
      <c r="F53" s="23">
        <v>1990</v>
      </c>
      <c r="G53" s="11" t="str">
        <f t="shared" si="0"/>
        <v>anna,epstein,av,1,1,1990</v>
      </c>
    </row>
    <row r="54" spans="1:7">
      <c r="A54" s="23" t="s">
        <v>554</v>
      </c>
      <c r="B54" s="23" t="s">
        <v>555</v>
      </c>
      <c r="C54" s="24" t="s">
        <v>316</v>
      </c>
      <c r="D54" s="23">
        <v>1</v>
      </c>
      <c r="E54" s="23">
        <v>1</v>
      </c>
      <c r="F54" s="23">
        <v>1990</v>
      </c>
      <c r="G54" s="11" t="str">
        <f t="shared" si="0"/>
        <v>Sophia,Esposito,av,1,1,1990</v>
      </c>
    </row>
    <row r="55" spans="1:7">
      <c r="A55" s="23" t="s">
        <v>545</v>
      </c>
      <c r="B55" s="23" t="s">
        <v>632</v>
      </c>
      <c r="C55" s="24" t="s">
        <v>316</v>
      </c>
      <c r="D55" s="23">
        <v>1</v>
      </c>
      <c r="E55" s="23">
        <v>1</v>
      </c>
      <c r="F55" s="23">
        <v>1990</v>
      </c>
      <c r="G55" s="11" t="str">
        <f t="shared" si="0"/>
        <v>anna,farber,av,1,1,1990</v>
      </c>
    </row>
    <row r="56" spans="1:7">
      <c r="A56" s="23" t="s">
        <v>582</v>
      </c>
      <c r="B56" s="23" t="s">
        <v>583</v>
      </c>
      <c r="C56" s="24" t="s">
        <v>316</v>
      </c>
      <c r="D56" s="23">
        <v>1</v>
      </c>
      <c r="E56" s="23">
        <v>1</v>
      </c>
      <c r="F56" s="23">
        <v>1990</v>
      </c>
      <c r="G56" s="11" t="str">
        <f t="shared" si="0"/>
        <v>evan,feldberg - bannatyne,av,1,1,1990</v>
      </c>
    </row>
    <row r="57" spans="1:7">
      <c r="A57" s="23" t="s">
        <v>547</v>
      </c>
      <c r="B57" s="23" t="s">
        <v>548</v>
      </c>
      <c r="C57" s="24" t="s">
        <v>316</v>
      </c>
      <c r="D57" s="23">
        <v>1</v>
      </c>
      <c r="E57" s="23">
        <v>1</v>
      </c>
      <c r="F57" s="23">
        <v>1990</v>
      </c>
      <c r="G57" s="11" t="str">
        <f t="shared" si="0"/>
        <v>arabella,ferguson,av,1,1,1990</v>
      </c>
    </row>
    <row r="58" spans="1:7">
      <c r="A58" s="23" t="s">
        <v>820</v>
      </c>
      <c r="B58" s="23" t="s">
        <v>821</v>
      </c>
      <c r="C58" s="24" t="s">
        <v>316</v>
      </c>
      <c r="D58" s="23">
        <v>1</v>
      </c>
      <c r="E58" s="23">
        <v>1</v>
      </c>
      <c r="F58" s="23">
        <v>1990</v>
      </c>
      <c r="G58" s="11" t="str">
        <f t="shared" si="0"/>
        <v>Ruvienne,Fetsco,av,1,1,1990</v>
      </c>
    </row>
    <row r="59" spans="1:7">
      <c r="A59" s="23" t="s">
        <v>608</v>
      </c>
      <c r="B59" s="23" t="s">
        <v>609</v>
      </c>
      <c r="C59" s="24" t="s">
        <v>316</v>
      </c>
      <c r="D59" s="23">
        <v>1</v>
      </c>
      <c r="E59" s="23">
        <v>1</v>
      </c>
      <c r="F59" s="23">
        <v>1990</v>
      </c>
      <c r="G59" s="11" t="str">
        <f t="shared" si="0"/>
        <v>Lucas,Finsness,av,1,1,1990</v>
      </c>
    </row>
    <row r="60" spans="1:7">
      <c r="A60" s="23" t="s">
        <v>752</v>
      </c>
      <c r="B60" s="23" t="s">
        <v>753</v>
      </c>
      <c r="C60" s="24" t="s">
        <v>316</v>
      </c>
      <c r="D60" s="23">
        <v>1</v>
      </c>
      <c r="E60" s="23">
        <v>1</v>
      </c>
      <c r="F60" s="23">
        <v>1990</v>
      </c>
      <c r="G60" s="11" t="str">
        <f t="shared" si="0"/>
        <v>mackenzie,foley,av,1,1,1990</v>
      </c>
    </row>
    <row r="61" spans="1:7">
      <c r="A61" s="23" t="s">
        <v>628</v>
      </c>
      <c r="B61" s="23" t="s">
        <v>629</v>
      </c>
      <c r="C61" s="24" t="s">
        <v>316</v>
      </c>
      <c r="D61" s="23">
        <v>1</v>
      </c>
      <c r="E61" s="23">
        <v>1</v>
      </c>
      <c r="F61" s="23">
        <v>1990</v>
      </c>
      <c r="G61" s="11" t="str">
        <f t="shared" si="0"/>
        <v>olive,forgash,av,1,1,1990</v>
      </c>
    </row>
    <row r="62" spans="1:7">
      <c r="A62" s="23" t="s">
        <v>540</v>
      </c>
      <c r="B62" s="23" t="s">
        <v>541</v>
      </c>
      <c r="C62" s="24" t="s">
        <v>316</v>
      </c>
      <c r="D62" s="23">
        <v>1</v>
      </c>
      <c r="E62" s="23">
        <v>1</v>
      </c>
      <c r="F62" s="23">
        <v>1990</v>
      </c>
      <c r="G62" s="11" t="str">
        <f t="shared" si="0"/>
        <v>nica,franklin,av,1,1,1990</v>
      </c>
    </row>
    <row r="63" spans="1:7">
      <c r="A63" s="23" t="s">
        <v>802</v>
      </c>
      <c r="B63" s="23" t="s">
        <v>452</v>
      </c>
      <c r="C63" s="24" t="s">
        <v>316</v>
      </c>
      <c r="D63" s="23">
        <v>1</v>
      </c>
      <c r="E63" s="23">
        <v>1</v>
      </c>
      <c r="F63" s="23">
        <v>1990</v>
      </c>
      <c r="G63" s="11" t="str">
        <f t="shared" si="0"/>
        <v>Evan,friedman,av,1,1,1990</v>
      </c>
    </row>
    <row r="64" spans="1:7">
      <c r="A64" s="23" t="s">
        <v>451</v>
      </c>
      <c r="B64" s="23" t="s">
        <v>452</v>
      </c>
      <c r="C64" s="24" t="s">
        <v>316</v>
      </c>
      <c r="D64" s="23">
        <v>1</v>
      </c>
      <c r="E64" s="23">
        <v>1</v>
      </c>
      <c r="F64" s="23">
        <v>1990</v>
      </c>
      <c r="G64" s="11" t="str">
        <f t="shared" si="0"/>
        <v>mason,friedman,av,1,1,1990</v>
      </c>
    </row>
    <row r="65" spans="1:7">
      <c r="A65" s="23" t="s">
        <v>788</v>
      </c>
      <c r="B65" s="23" t="s">
        <v>789</v>
      </c>
      <c r="C65" s="24" t="s">
        <v>316</v>
      </c>
      <c r="D65" s="23">
        <v>1</v>
      </c>
      <c r="E65" s="23">
        <v>1</v>
      </c>
      <c r="F65" s="23">
        <v>1990</v>
      </c>
      <c r="G65" s="11" t="str">
        <f t="shared" si="0"/>
        <v>Luisa,Garbowit,av,1,1,1990</v>
      </c>
    </row>
    <row r="66" spans="1:7">
      <c r="A66" s="23" t="s">
        <v>612</v>
      </c>
      <c r="B66" s="23" t="s">
        <v>613</v>
      </c>
      <c r="C66" s="24" t="s">
        <v>316</v>
      </c>
      <c r="D66" s="23">
        <v>1</v>
      </c>
      <c r="E66" s="23">
        <v>1</v>
      </c>
      <c r="F66" s="23">
        <v>1990</v>
      </c>
      <c r="G66" s="11" t="str">
        <f t="shared" si="0"/>
        <v>nikolas,george Brown,av,1,1,1990</v>
      </c>
    </row>
    <row r="67" spans="1:7">
      <c r="A67" s="23" t="s">
        <v>799</v>
      </c>
      <c r="B67" s="23" t="s">
        <v>800</v>
      </c>
      <c r="C67" s="24" t="s">
        <v>316</v>
      </c>
      <c r="D67" s="23">
        <v>1</v>
      </c>
      <c r="E67" s="23">
        <v>1</v>
      </c>
      <c r="F67" s="23">
        <v>1990</v>
      </c>
      <c r="G67" s="11" t="str">
        <f t="shared" ref="G67:G130" si="1">CONCATENATE(CLEAN(TRIM(A67)),",",CLEAN(TRIM(B67)),",",CLEAN(TRIM(C67)),",",CLEAN(TRIM(D67)),",",CLEAN(TRIM(E67)),",",CLEAN(TRIM(F67)))</f>
        <v>ari,goodfriend,av,1,1,1990</v>
      </c>
    </row>
    <row r="68" spans="1:7">
      <c r="A68" s="23" t="s">
        <v>358</v>
      </c>
      <c r="B68" s="23" t="s">
        <v>783</v>
      </c>
      <c r="C68" s="24" t="s">
        <v>316</v>
      </c>
      <c r="D68" s="23">
        <v>1</v>
      </c>
      <c r="E68" s="23">
        <v>1</v>
      </c>
      <c r="F68" s="23">
        <v>1990</v>
      </c>
      <c r="G68" s="11" t="str">
        <f t="shared" si="1"/>
        <v>Holly,Gottsegen,av,1,1,1990</v>
      </c>
    </row>
    <row r="69" spans="1:7">
      <c r="A69" s="23" t="s">
        <v>754</v>
      </c>
      <c r="B69" s="23" t="s">
        <v>755</v>
      </c>
      <c r="C69" s="24" t="s">
        <v>316</v>
      </c>
      <c r="D69" s="23">
        <v>1</v>
      </c>
      <c r="E69" s="23">
        <v>1</v>
      </c>
      <c r="F69" s="23">
        <v>1990</v>
      </c>
      <c r="G69" s="11" t="str">
        <f t="shared" si="1"/>
        <v>Maya,Greenwald,av,1,1,1990</v>
      </c>
    </row>
    <row r="70" spans="1:7">
      <c r="A70" s="23" t="s">
        <v>450</v>
      </c>
      <c r="B70" s="23" t="s">
        <v>535</v>
      </c>
      <c r="C70" s="24" t="s">
        <v>316</v>
      </c>
      <c r="D70" s="23">
        <v>1</v>
      </c>
      <c r="E70" s="23">
        <v>1</v>
      </c>
      <c r="F70" s="23">
        <v>1990</v>
      </c>
      <c r="G70" s="11" t="str">
        <f t="shared" si="1"/>
        <v>lucas,gutterman,av,1,1,1990</v>
      </c>
    </row>
    <row r="71" spans="1:7">
      <c r="A71" s="23" t="s">
        <v>534</v>
      </c>
      <c r="B71" s="23" t="s">
        <v>535</v>
      </c>
      <c r="C71" s="24" t="s">
        <v>316</v>
      </c>
      <c r="D71" s="23">
        <v>1</v>
      </c>
      <c r="E71" s="23">
        <v>1</v>
      </c>
      <c r="F71" s="23">
        <v>1990</v>
      </c>
      <c r="G71" s="11" t="str">
        <f t="shared" si="1"/>
        <v>Maxwell,gutterman,av,1,1,1990</v>
      </c>
    </row>
    <row r="72" spans="1:7">
      <c r="A72" s="23" t="s">
        <v>625</v>
      </c>
      <c r="B72" s="23" t="s">
        <v>626</v>
      </c>
      <c r="C72" s="24" t="s">
        <v>316</v>
      </c>
      <c r="D72" s="23">
        <v>1</v>
      </c>
      <c r="E72" s="23">
        <v>1</v>
      </c>
      <c r="F72" s="23">
        <v>1990</v>
      </c>
      <c r="G72" s="11" t="str">
        <f t="shared" si="1"/>
        <v>madalyn,hadwen,av,1,1,1990</v>
      </c>
    </row>
    <row r="73" spans="1:7">
      <c r="A73" s="23" t="s">
        <v>474</v>
      </c>
      <c r="B73" s="23" t="s">
        <v>475</v>
      </c>
      <c r="C73" s="24" t="s">
        <v>316</v>
      </c>
      <c r="D73" s="23">
        <v>1</v>
      </c>
      <c r="E73" s="23">
        <v>1</v>
      </c>
      <c r="F73" s="23">
        <v>1990</v>
      </c>
      <c r="G73" s="11" t="str">
        <f t="shared" si="1"/>
        <v>Cole,Hanson,av,1,1,1990</v>
      </c>
    </row>
    <row r="74" spans="1:7">
      <c r="A74" s="23" t="s">
        <v>653</v>
      </c>
      <c r="B74" s="23" t="s">
        <v>654</v>
      </c>
      <c r="C74" s="24" t="s">
        <v>316</v>
      </c>
      <c r="D74" s="23">
        <v>1</v>
      </c>
      <c r="E74" s="23">
        <v>1</v>
      </c>
      <c r="F74" s="23">
        <v>1990</v>
      </c>
      <c r="G74" s="11" t="str">
        <f t="shared" si="1"/>
        <v>mackennah,hardie,av,1,1,1990</v>
      </c>
    </row>
    <row r="75" spans="1:7">
      <c r="A75" s="23" t="s">
        <v>596</v>
      </c>
      <c r="B75" s="23" t="s">
        <v>597</v>
      </c>
      <c r="C75" s="24" t="s">
        <v>316</v>
      </c>
      <c r="D75" s="23">
        <v>1</v>
      </c>
      <c r="E75" s="23">
        <v>1</v>
      </c>
      <c r="F75" s="23">
        <v>1990</v>
      </c>
      <c r="G75" s="11" t="str">
        <f t="shared" si="1"/>
        <v>simon,Harris,av,1,1,1990</v>
      </c>
    </row>
    <row r="76" spans="1:7">
      <c r="A76" s="23" t="s">
        <v>694</v>
      </c>
      <c r="B76" s="23" t="s">
        <v>695</v>
      </c>
      <c r="C76" s="24" t="s">
        <v>316</v>
      </c>
      <c r="D76" s="23">
        <v>1</v>
      </c>
      <c r="E76" s="23">
        <v>1</v>
      </c>
      <c r="F76" s="23">
        <v>1990</v>
      </c>
      <c r="G76" s="11" t="str">
        <f t="shared" si="1"/>
        <v>Grae,Heald Abbott,av,1,1,1990</v>
      </c>
    </row>
    <row r="77" spans="1:7">
      <c r="A77" s="23" t="s">
        <v>453</v>
      </c>
      <c r="B77" s="23" t="s">
        <v>695</v>
      </c>
      <c r="C77" s="24" t="s">
        <v>316</v>
      </c>
      <c r="D77" s="23">
        <v>1</v>
      </c>
      <c r="E77" s="23">
        <v>1</v>
      </c>
      <c r="F77" s="23">
        <v>1990</v>
      </c>
      <c r="G77" s="11" t="str">
        <f t="shared" si="1"/>
        <v>Spencer,Heald Abbott,av,1,1,1990</v>
      </c>
    </row>
    <row r="78" spans="1:7">
      <c r="A78" s="23" t="s">
        <v>630</v>
      </c>
      <c r="B78" s="23" t="s">
        <v>631</v>
      </c>
      <c r="C78" s="24" t="s">
        <v>316</v>
      </c>
      <c r="D78" s="23">
        <v>1</v>
      </c>
      <c r="E78" s="23">
        <v>1</v>
      </c>
      <c r="F78" s="23">
        <v>1990</v>
      </c>
      <c r="G78" s="11" t="str">
        <f t="shared" si="1"/>
        <v>sofia,heineman- Zarzuela,av,1,1,1990</v>
      </c>
    </row>
    <row r="79" spans="1:7">
      <c r="A79" s="23" t="s">
        <v>536</v>
      </c>
      <c r="B79" s="23" t="s">
        <v>537</v>
      </c>
      <c r="C79" s="24" t="s">
        <v>316</v>
      </c>
      <c r="D79" s="23">
        <v>1</v>
      </c>
      <c r="E79" s="23">
        <v>1</v>
      </c>
      <c r="F79" s="23">
        <v>1990</v>
      </c>
      <c r="G79" s="11" t="str">
        <f t="shared" si="1"/>
        <v>Micah,Hersom,av,1,1,1990</v>
      </c>
    </row>
    <row r="80" spans="1:7">
      <c r="A80" s="23" t="s">
        <v>409</v>
      </c>
      <c r="B80" s="23" t="s">
        <v>410</v>
      </c>
      <c r="C80" s="24" t="s">
        <v>316</v>
      </c>
      <c r="D80" s="23">
        <v>1</v>
      </c>
      <c r="E80" s="23">
        <v>1</v>
      </c>
      <c r="F80" s="23">
        <v>1990</v>
      </c>
      <c r="G80" s="11" t="str">
        <f t="shared" si="1"/>
        <v>asha,hinson,av,1,1,1990</v>
      </c>
    </row>
    <row r="81" spans="1:7">
      <c r="A81" s="23" t="s">
        <v>659</v>
      </c>
      <c r="B81" s="23" t="s">
        <v>660</v>
      </c>
      <c r="C81" s="24" t="s">
        <v>316</v>
      </c>
      <c r="D81" s="23">
        <v>1</v>
      </c>
      <c r="E81" s="23">
        <v>1</v>
      </c>
      <c r="F81" s="23">
        <v>1990</v>
      </c>
      <c r="G81" s="11" t="str">
        <f t="shared" si="1"/>
        <v>Grant,hoechst,av,1,1,1990</v>
      </c>
    </row>
    <row r="82" spans="1:7">
      <c r="A82" s="23" t="s">
        <v>774</v>
      </c>
      <c r="B82" s="23" t="s">
        <v>660</v>
      </c>
      <c r="C82" s="24" t="s">
        <v>316</v>
      </c>
      <c r="D82" s="23">
        <v>1</v>
      </c>
      <c r="E82" s="23">
        <v>1</v>
      </c>
      <c r="F82" s="23">
        <v>1990</v>
      </c>
      <c r="G82" s="11" t="str">
        <f t="shared" si="1"/>
        <v>steph,hoechst,av,1,1,1990</v>
      </c>
    </row>
    <row r="83" spans="1:7">
      <c r="A83" s="23" t="s">
        <v>446</v>
      </c>
      <c r="B83" s="23" t="s">
        <v>447</v>
      </c>
      <c r="C83" s="24" t="s">
        <v>316</v>
      </c>
      <c r="D83" s="23">
        <v>1</v>
      </c>
      <c r="E83" s="23">
        <v>1</v>
      </c>
      <c r="F83" s="23">
        <v>1990</v>
      </c>
      <c r="G83" s="11" t="str">
        <f t="shared" si="1"/>
        <v>Nicholas,Hollander,av,1,1,1990</v>
      </c>
    </row>
    <row r="84" spans="1:7">
      <c r="A84" s="23" t="s">
        <v>441</v>
      </c>
      <c r="B84" s="23" t="s">
        <v>483</v>
      </c>
      <c r="C84" s="24" t="s">
        <v>316</v>
      </c>
      <c r="D84" s="23">
        <v>1</v>
      </c>
      <c r="E84" s="23">
        <v>1</v>
      </c>
      <c r="F84" s="23">
        <v>1990</v>
      </c>
      <c r="G84" s="11" t="str">
        <f t="shared" si="1"/>
        <v>Jake,hoppenheim,av,1,1,1990</v>
      </c>
    </row>
    <row r="85" spans="1:7">
      <c r="A85" s="23" t="s">
        <v>482</v>
      </c>
      <c r="B85" s="23" t="s">
        <v>483</v>
      </c>
      <c r="C85" s="24" t="s">
        <v>316</v>
      </c>
      <c r="D85" s="23">
        <v>1</v>
      </c>
      <c r="E85" s="23">
        <v>1</v>
      </c>
      <c r="F85" s="23">
        <v>1990</v>
      </c>
      <c r="G85" s="11" t="str">
        <f t="shared" si="1"/>
        <v>Jonah,hoppenheim,av,1,1,1990</v>
      </c>
    </row>
    <row r="86" spans="1:7">
      <c r="A86" s="23" t="s">
        <v>549</v>
      </c>
      <c r="B86" s="23" t="s">
        <v>483</v>
      </c>
      <c r="C86" s="24" t="s">
        <v>316</v>
      </c>
      <c r="D86" s="23">
        <v>1</v>
      </c>
      <c r="E86" s="23">
        <v>1</v>
      </c>
      <c r="F86" s="23">
        <v>1990</v>
      </c>
      <c r="G86" s="11" t="str">
        <f t="shared" si="1"/>
        <v>Jordan,hoppenheim,av,1,1,1990</v>
      </c>
    </row>
    <row r="87" spans="1:7">
      <c r="A87" s="23" t="s">
        <v>550</v>
      </c>
      <c r="B87" s="23" t="s">
        <v>551</v>
      </c>
      <c r="C87" s="24" t="s">
        <v>316</v>
      </c>
      <c r="D87" s="23">
        <v>1</v>
      </c>
      <c r="E87" s="23">
        <v>1</v>
      </c>
      <c r="F87" s="23">
        <v>1990</v>
      </c>
      <c r="G87" s="11" t="str">
        <f t="shared" si="1"/>
        <v>Madoka,Igimi,av,1,1,1990</v>
      </c>
    </row>
    <row r="88" spans="1:7">
      <c r="A88" s="23" t="s">
        <v>512</v>
      </c>
      <c r="B88" s="23" t="s">
        <v>513</v>
      </c>
      <c r="C88" s="24" t="s">
        <v>316</v>
      </c>
      <c r="D88" s="23">
        <v>1</v>
      </c>
      <c r="E88" s="23">
        <v>1</v>
      </c>
      <c r="F88" s="23">
        <v>1990</v>
      </c>
      <c r="G88" s="11" t="str">
        <f t="shared" si="1"/>
        <v>Ksenia,Ignatchenko,av,1,1,1990</v>
      </c>
    </row>
    <row r="89" spans="1:7">
      <c r="A89" s="23" t="s">
        <v>667</v>
      </c>
      <c r="B89" s="23" t="s">
        <v>668</v>
      </c>
      <c r="C89" s="24" t="s">
        <v>316</v>
      </c>
      <c r="D89" s="23">
        <v>1</v>
      </c>
      <c r="E89" s="23">
        <v>1</v>
      </c>
      <c r="F89" s="23">
        <v>1990</v>
      </c>
      <c r="G89" s="11" t="str">
        <f t="shared" si="1"/>
        <v>Julian,ireland,av,1,1,1990</v>
      </c>
    </row>
    <row r="90" spans="1:7">
      <c r="A90" s="23" t="s">
        <v>807</v>
      </c>
      <c r="B90" s="23" t="s">
        <v>808</v>
      </c>
      <c r="C90" s="24" t="s">
        <v>316</v>
      </c>
      <c r="D90" s="23">
        <v>1</v>
      </c>
      <c r="E90" s="23">
        <v>1</v>
      </c>
      <c r="F90" s="23">
        <v>1990</v>
      </c>
      <c r="G90" s="11" t="str">
        <f t="shared" si="1"/>
        <v>Ryunasuke,Iwase,av,1,1,1990</v>
      </c>
    </row>
    <row r="91" spans="1:7">
      <c r="A91" s="23" t="s">
        <v>622</v>
      </c>
      <c r="B91" s="23" t="s">
        <v>623</v>
      </c>
      <c r="C91" s="24" t="s">
        <v>316</v>
      </c>
      <c r="D91" s="23">
        <v>1</v>
      </c>
      <c r="E91" s="23">
        <v>1</v>
      </c>
      <c r="F91" s="23">
        <v>1990</v>
      </c>
      <c r="G91" s="11" t="str">
        <f t="shared" si="1"/>
        <v>isabelle,jaber,av,1,1,1990</v>
      </c>
    </row>
    <row r="92" spans="1:7">
      <c r="A92" s="23" t="s">
        <v>607</v>
      </c>
      <c r="B92" s="23" t="s">
        <v>463</v>
      </c>
      <c r="C92" s="24" t="s">
        <v>316</v>
      </c>
      <c r="D92" s="23">
        <v>1</v>
      </c>
      <c r="E92" s="23">
        <v>1</v>
      </c>
      <c r="F92" s="23">
        <v>1990</v>
      </c>
      <c r="G92" s="11" t="str">
        <f t="shared" si="1"/>
        <v>eugene,Jones,av,1,1,1990</v>
      </c>
    </row>
    <row r="93" spans="1:7">
      <c r="A93" s="23" t="s">
        <v>816</v>
      </c>
      <c r="B93" s="23" t="s">
        <v>463</v>
      </c>
      <c r="C93" s="24" t="s">
        <v>316</v>
      </c>
      <c r="D93" s="23">
        <v>1</v>
      </c>
      <c r="E93" s="23">
        <v>1</v>
      </c>
      <c r="F93" s="23">
        <v>1990</v>
      </c>
      <c r="G93" s="11" t="str">
        <f t="shared" si="1"/>
        <v>Nicole,Jones,av,1,1,1990</v>
      </c>
    </row>
    <row r="94" spans="1:7">
      <c r="A94" s="23" t="s">
        <v>528</v>
      </c>
      <c r="B94" s="23" t="s">
        <v>529</v>
      </c>
      <c r="C94" s="24" t="s">
        <v>316</v>
      </c>
      <c r="D94" s="23">
        <v>1</v>
      </c>
      <c r="E94" s="23">
        <v>1</v>
      </c>
      <c r="F94" s="23">
        <v>1990</v>
      </c>
      <c r="G94" s="11" t="str">
        <f t="shared" si="1"/>
        <v>Gai,Kaneko,av,1,1,1990</v>
      </c>
    </row>
    <row r="95" spans="1:7">
      <c r="A95" s="23" t="s">
        <v>804</v>
      </c>
      <c r="B95" s="23" t="s">
        <v>805</v>
      </c>
      <c r="C95" s="24" t="s">
        <v>316</v>
      </c>
      <c r="D95" s="23">
        <v>1</v>
      </c>
      <c r="E95" s="23">
        <v>1</v>
      </c>
      <c r="F95" s="23">
        <v>1990</v>
      </c>
      <c r="G95" s="11" t="str">
        <f t="shared" si="1"/>
        <v>harry,kassen,av,1,1,1990</v>
      </c>
    </row>
    <row r="96" spans="1:7">
      <c r="A96" s="23" t="s">
        <v>413</v>
      </c>
      <c r="B96" s="23" t="s">
        <v>414</v>
      </c>
      <c r="C96" s="24" t="s">
        <v>316</v>
      </c>
      <c r="D96" s="23">
        <v>1</v>
      </c>
      <c r="E96" s="23">
        <v>1</v>
      </c>
      <c r="F96" s="23">
        <v>1990</v>
      </c>
      <c r="G96" s="11" t="str">
        <f t="shared" si="1"/>
        <v>kate,katz,av,1,1,1990</v>
      </c>
    </row>
    <row r="97" spans="1:7">
      <c r="A97" s="23" t="s">
        <v>497</v>
      </c>
      <c r="B97" s="23" t="s">
        <v>498</v>
      </c>
      <c r="C97" s="24" t="s">
        <v>316</v>
      </c>
      <c r="D97" s="23">
        <v>1</v>
      </c>
      <c r="E97" s="23">
        <v>1</v>
      </c>
      <c r="F97" s="23">
        <v>1990</v>
      </c>
      <c r="G97" s="11" t="str">
        <f t="shared" si="1"/>
        <v>Phoebe,Keyes,av,1,1,1990</v>
      </c>
    </row>
    <row r="98" spans="1:7">
      <c r="A98" s="23" t="s">
        <v>584</v>
      </c>
      <c r="B98" s="23" t="s">
        <v>585</v>
      </c>
      <c r="C98" s="24" t="s">
        <v>316</v>
      </c>
      <c r="D98" s="23">
        <v>1</v>
      </c>
      <c r="E98" s="23">
        <v>1</v>
      </c>
      <c r="F98" s="23">
        <v>1990</v>
      </c>
      <c r="G98" s="11" t="str">
        <f t="shared" si="1"/>
        <v>gregory,knowles,av,1,1,1990</v>
      </c>
    </row>
    <row r="99" spans="1:7">
      <c r="A99" s="23" t="s">
        <v>538</v>
      </c>
      <c r="B99" s="23" t="s">
        <v>539</v>
      </c>
      <c r="C99" s="24" t="s">
        <v>316</v>
      </c>
      <c r="D99" s="23">
        <v>1</v>
      </c>
      <c r="E99" s="23">
        <v>1</v>
      </c>
      <c r="F99" s="23">
        <v>1990</v>
      </c>
      <c r="G99" s="11" t="str">
        <f t="shared" si="1"/>
        <v>MIles,KOErNER,av,1,1,1990</v>
      </c>
    </row>
    <row r="100" spans="1:7">
      <c r="A100" s="23" t="s">
        <v>748</v>
      </c>
      <c r="B100" s="23" t="s">
        <v>749</v>
      </c>
      <c r="C100" s="24" t="s">
        <v>316</v>
      </c>
      <c r="D100" s="23">
        <v>1</v>
      </c>
      <c r="E100" s="23">
        <v>1</v>
      </c>
      <c r="F100" s="23">
        <v>1990</v>
      </c>
      <c r="G100" s="11" t="str">
        <f t="shared" si="1"/>
        <v>Kalynn,kosyka,av,1,1,1990</v>
      </c>
    </row>
    <row r="101" spans="1:7">
      <c r="A101" s="23" t="s">
        <v>645</v>
      </c>
      <c r="B101" s="23" t="s">
        <v>646</v>
      </c>
      <c r="C101" s="24" t="s">
        <v>316</v>
      </c>
      <c r="D101" s="23">
        <v>1</v>
      </c>
      <c r="E101" s="23">
        <v>1</v>
      </c>
      <c r="F101" s="23">
        <v>1990</v>
      </c>
      <c r="G101" s="11" t="str">
        <f t="shared" si="1"/>
        <v>isabel,kulko,av,1,1,1990</v>
      </c>
    </row>
    <row r="102" spans="1:7">
      <c r="A102" s="23" t="s">
        <v>702</v>
      </c>
      <c r="B102" s="23" t="s">
        <v>443</v>
      </c>
      <c r="C102" s="24" t="s">
        <v>316</v>
      </c>
      <c r="D102" s="23">
        <v>1</v>
      </c>
      <c r="E102" s="23">
        <v>1</v>
      </c>
      <c r="F102" s="23">
        <v>1990</v>
      </c>
      <c r="G102" s="11" t="str">
        <f t="shared" si="1"/>
        <v>Jonathan,Kurtz,av,1,1,1990</v>
      </c>
    </row>
    <row r="103" spans="1:7">
      <c r="A103" s="23" t="s">
        <v>552</v>
      </c>
      <c r="B103" s="23" t="s">
        <v>424</v>
      </c>
      <c r="C103" s="24" t="s">
        <v>316</v>
      </c>
      <c r="D103" s="23">
        <v>1</v>
      </c>
      <c r="E103" s="23">
        <v>1</v>
      </c>
      <c r="F103" s="23">
        <v>1990</v>
      </c>
      <c r="G103" s="11" t="str">
        <f t="shared" si="1"/>
        <v>olivia,kutner,av,1,1,1990</v>
      </c>
    </row>
    <row r="104" spans="1:7">
      <c r="A104" s="23" t="s">
        <v>633</v>
      </c>
      <c r="B104" s="23" t="s">
        <v>634</v>
      </c>
      <c r="C104" s="24" t="s">
        <v>316</v>
      </c>
      <c r="D104" s="23">
        <v>1</v>
      </c>
      <c r="E104" s="23">
        <v>1</v>
      </c>
      <c r="F104" s="23">
        <v>1990</v>
      </c>
      <c r="G104" s="11" t="str">
        <f t="shared" si="1"/>
        <v>Ava,lee,av,1,1,1990</v>
      </c>
    </row>
    <row r="105" spans="1:7">
      <c r="A105" s="23" t="s">
        <v>796</v>
      </c>
      <c r="B105" s="23" t="s">
        <v>634</v>
      </c>
      <c r="C105" s="24" t="s">
        <v>316</v>
      </c>
      <c r="D105" s="23">
        <v>1</v>
      </c>
      <c r="E105" s="23">
        <v>1</v>
      </c>
      <c r="F105" s="23">
        <v>1990</v>
      </c>
      <c r="G105" s="11" t="str">
        <f t="shared" si="1"/>
        <v>tia,lee,av,1,1,1990</v>
      </c>
    </row>
    <row r="106" spans="1:7">
      <c r="A106" s="23" t="s">
        <v>615</v>
      </c>
      <c r="B106" s="23" t="s">
        <v>616</v>
      </c>
      <c r="C106" s="24" t="s">
        <v>316</v>
      </c>
      <c r="D106" s="23">
        <v>1</v>
      </c>
      <c r="E106" s="23">
        <v>1</v>
      </c>
      <c r="F106" s="23">
        <v>1990</v>
      </c>
      <c r="G106" s="11" t="str">
        <f t="shared" si="1"/>
        <v>annabelle,leeson,av,1,1,1990</v>
      </c>
    </row>
    <row r="107" spans="1:7">
      <c r="A107" s="23" t="s">
        <v>735</v>
      </c>
      <c r="B107" s="23" t="s">
        <v>736</v>
      </c>
      <c r="C107" s="24" t="s">
        <v>316</v>
      </c>
      <c r="D107" s="23">
        <v>1</v>
      </c>
      <c r="E107" s="23">
        <v>1</v>
      </c>
      <c r="F107" s="23">
        <v>1990</v>
      </c>
      <c r="G107" s="11" t="str">
        <f t="shared" si="1"/>
        <v>Paulina,Lichtman,av,1,1,1990</v>
      </c>
    </row>
    <row r="108" spans="1:7">
      <c r="A108" s="23" t="s">
        <v>738</v>
      </c>
      <c r="B108" s="23" t="s">
        <v>822</v>
      </c>
      <c r="C108" s="24" t="s">
        <v>316</v>
      </c>
      <c r="D108" s="23">
        <v>1</v>
      </c>
      <c r="E108" s="23">
        <v>1</v>
      </c>
      <c r="F108" s="23">
        <v>1990</v>
      </c>
      <c r="G108" s="11" t="str">
        <f t="shared" si="1"/>
        <v>samantha,linde,av,1,1,1990</v>
      </c>
    </row>
    <row r="109" spans="1:7">
      <c r="A109" s="23" t="s">
        <v>768</v>
      </c>
      <c r="B109" s="23" t="s">
        <v>769</v>
      </c>
      <c r="C109" s="24" t="s">
        <v>316</v>
      </c>
      <c r="D109" s="23">
        <v>1</v>
      </c>
      <c r="E109" s="23">
        <v>1</v>
      </c>
      <c r="F109" s="23">
        <v>1990</v>
      </c>
      <c r="G109" s="11" t="str">
        <f t="shared" si="1"/>
        <v>mercedes,mackie,av,1,1,1990</v>
      </c>
    </row>
    <row r="110" spans="1:7">
      <c r="A110" s="23" t="s">
        <v>590</v>
      </c>
      <c r="B110" s="23" t="s">
        <v>591</v>
      </c>
      <c r="C110" s="24" t="s">
        <v>316</v>
      </c>
      <c r="D110" s="23">
        <v>1</v>
      </c>
      <c r="E110" s="23">
        <v>1</v>
      </c>
      <c r="F110" s="23">
        <v>1990</v>
      </c>
      <c r="G110" s="11" t="str">
        <f t="shared" si="1"/>
        <v>Matthew,Mallary,av,1,1,1990</v>
      </c>
    </row>
    <row r="111" spans="1:7">
      <c r="A111" s="23" t="s">
        <v>524</v>
      </c>
      <c r="B111" s="23" t="s">
        <v>525</v>
      </c>
      <c r="C111" s="24" t="s">
        <v>316</v>
      </c>
      <c r="D111" s="23">
        <v>1</v>
      </c>
      <c r="E111" s="23">
        <v>1</v>
      </c>
      <c r="F111" s="23">
        <v>1990</v>
      </c>
      <c r="G111" s="11" t="str">
        <f t="shared" si="1"/>
        <v>david,mallow,av,1,1,1990</v>
      </c>
    </row>
    <row r="112" spans="1:7">
      <c r="A112" s="23" t="s">
        <v>692</v>
      </c>
      <c r="B112" s="23" t="s">
        <v>693</v>
      </c>
      <c r="C112" s="24" t="s">
        <v>316</v>
      </c>
      <c r="D112" s="23">
        <v>1</v>
      </c>
      <c r="E112" s="23">
        <v>1</v>
      </c>
      <c r="F112" s="23">
        <v>1990</v>
      </c>
      <c r="G112" s="11" t="str">
        <f t="shared" si="1"/>
        <v>Gabriel,Marko,av,1,1,1990</v>
      </c>
    </row>
    <row r="113" spans="1:7">
      <c r="A113" s="23" t="s">
        <v>620</v>
      </c>
      <c r="B113" s="23" t="s">
        <v>621</v>
      </c>
      <c r="C113" s="24" t="s">
        <v>316</v>
      </c>
      <c r="D113" s="23">
        <v>1</v>
      </c>
      <c r="E113" s="23">
        <v>1</v>
      </c>
      <c r="F113" s="23">
        <v>1990</v>
      </c>
      <c r="G113" s="11" t="str">
        <f t="shared" si="1"/>
        <v>harley,marks,av,1,1,1990</v>
      </c>
    </row>
    <row r="114" spans="1:7">
      <c r="A114" s="23" t="s">
        <v>745</v>
      </c>
      <c r="B114" s="23" t="s">
        <v>487</v>
      </c>
      <c r="C114" s="24" t="s">
        <v>316</v>
      </c>
      <c r="D114" s="23">
        <v>1</v>
      </c>
      <c r="E114" s="23">
        <v>1</v>
      </c>
      <c r="F114" s="23">
        <v>1990</v>
      </c>
      <c r="G114" s="11" t="str">
        <f t="shared" si="1"/>
        <v>emma,massimilla,av,1,1,1990</v>
      </c>
    </row>
    <row r="115" spans="1:7">
      <c r="A115" s="23" t="s">
        <v>486</v>
      </c>
      <c r="B115" s="23" t="s">
        <v>487</v>
      </c>
      <c r="C115" s="24" t="s">
        <v>316</v>
      </c>
      <c r="D115" s="23">
        <v>1</v>
      </c>
      <c r="E115" s="23">
        <v>1</v>
      </c>
      <c r="F115" s="23">
        <v>1990</v>
      </c>
      <c r="G115" s="11" t="str">
        <f t="shared" si="1"/>
        <v>Richard,massimilla,av,1,1,1990</v>
      </c>
    </row>
    <row r="116" spans="1:7">
      <c r="A116" s="23" t="s">
        <v>476</v>
      </c>
      <c r="B116" s="23" t="s">
        <v>477</v>
      </c>
      <c r="C116" s="24" t="s">
        <v>316</v>
      </c>
      <c r="D116" s="23">
        <v>1</v>
      </c>
      <c r="E116" s="23">
        <v>1</v>
      </c>
      <c r="F116" s="23">
        <v>1990</v>
      </c>
      <c r="G116" s="11" t="str">
        <f t="shared" si="1"/>
        <v>ezra,max,av,1,1,1990</v>
      </c>
    </row>
    <row r="117" spans="1:7">
      <c r="A117" s="23" t="s">
        <v>357</v>
      </c>
      <c r="B117" s="23" t="s">
        <v>725</v>
      </c>
      <c r="C117" s="24" t="s">
        <v>316</v>
      </c>
      <c r="D117" s="23">
        <v>1</v>
      </c>
      <c r="E117" s="23">
        <v>1</v>
      </c>
      <c r="F117" s="23">
        <v>1990</v>
      </c>
      <c r="G117" s="11" t="str">
        <f t="shared" si="1"/>
        <v>Grace,Mc Allister,av,1,1,1990</v>
      </c>
    </row>
    <row r="118" spans="1:7">
      <c r="A118" s="23" t="s">
        <v>814</v>
      </c>
      <c r="B118" s="23" t="s">
        <v>734</v>
      </c>
      <c r="C118" s="24" t="s">
        <v>316</v>
      </c>
      <c r="D118" s="23">
        <v>1</v>
      </c>
      <c r="E118" s="23">
        <v>1</v>
      </c>
      <c r="F118" s="23">
        <v>1990</v>
      </c>
      <c r="G118" s="11" t="str">
        <f t="shared" si="1"/>
        <v>maddi,mc kay,av,1,1,1990</v>
      </c>
    </row>
    <row r="119" spans="1:7">
      <c r="A119" s="23" t="s">
        <v>733</v>
      </c>
      <c r="B119" s="23" t="s">
        <v>734</v>
      </c>
      <c r="C119" s="24" t="s">
        <v>316</v>
      </c>
      <c r="D119" s="23">
        <v>1</v>
      </c>
      <c r="E119" s="23">
        <v>1</v>
      </c>
      <c r="F119" s="23">
        <v>1990</v>
      </c>
      <c r="G119" s="11" t="str">
        <f t="shared" si="1"/>
        <v>Nina,mc kay,av,1,1,1990</v>
      </c>
    </row>
    <row r="120" spans="1:7">
      <c r="A120" s="23" t="s">
        <v>672</v>
      </c>
      <c r="B120" s="23" t="s">
        <v>673</v>
      </c>
      <c r="C120" s="24" t="s">
        <v>316</v>
      </c>
      <c r="D120" s="23">
        <v>1</v>
      </c>
      <c r="E120" s="23">
        <v>1</v>
      </c>
      <c r="F120" s="23">
        <v>1990</v>
      </c>
      <c r="G120" s="11" t="str">
        <f t="shared" si="1"/>
        <v>Zion,Melvin,av,1,1,1990</v>
      </c>
    </row>
    <row r="121" spans="1:7">
      <c r="A121" s="23" t="s">
        <v>764</v>
      </c>
      <c r="B121" s="23" t="s">
        <v>765</v>
      </c>
      <c r="C121" s="24" t="s">
        <v>316</v>
      </c>
      <c r="D121" s="23">
        <v>1</v>
      </c>
      <c r="E121" s="23">
        <v>1</v>
      </c>
      <c r="F121" s="23">
        <v>1990</v>
      </c>
      <c r="G121" s="11" t="str">
        <f t="shared" si="1"/>
        <v>jane,Mentzinger,av,1,1,1990</v>
      </c>
    </row>
    <row r="122" spans="1:7">
      <c r="A122" s="23" t="s">
        <v>793</v>
      </c>
      <c r="B122" s="23" t="s">
        <v>794</v>
      </c>
      <c r="C122" s="24" t="s">
        <v>316</v>
      </c>
      <c r="D122" s="23">
        <v>1</v>
      </c>
      <c r="E122" s="23">
        <v>1</v>
      </c>
      <c r="F122" s="23">
        <v>1990</v>
      </c>
      <c r="G122" s="11" t="str">
        <f t="shared" si="1"/>
        <v>Pia,Mileaf Patel,av,1,1,1990</v>
      </c>
    </row>
    <row r="123" spans="1:7">
      <c r="A123" s="23" t="s">
        <v>588</v>
      </c>
      <c r="B123" s="23" t="s">
        <v>589</v>
      </c>
      <c r="C123" s="24" t="s">
        <v>316</v>
      </c>
      <c r="D123" s="23">
        <v>1</v>
      </c>
      <c r="E123" s="23">
        <v>1</v>
      </c>
      <c r="F123" s="23">
        <v>1990</v>
      </c>
      <c r="G123" s="11" t="str">
        <f t="shared" si="1"/>
        <v>macken,murphy,av,1,1,1990</v>
      </c>
    </row>
    <row r="124" spans="1:7">
      <c r="A124" s="23" t="s">
        <v>696</v>
      </c>
      <c r="B124" s="23" t="s">
        <v>697</v>
      </c>
      <c r="C124" s="24" t="s">
        <v>316</v>
      </c>
      <c r="D124" s="23">
        <v>1</v>
      </c>
      <c r="E124" s="23">
        <v>1</v>
      </c>
      <c r="F124" s="23">
        <v>1990</v>
      </c>
      <c r="G124" s="11" t="str">
        <f t="shared" si="1"/>
        <v>henry,nelson,av,1,1,1990</v>
      </c>
    </row>
    <row r="125" spans="1:7">
      <c r="A125" s="23" t="s">
        <v>639</v>
      </c>
      <c r="B125" s="23" t="s">
        <v>640</v>
      </c>
      <c r="C125" s="24" t="s">
        <v>316</v>
      </c>
      <c r="D125" s="23">
        <v>1</v>
      </c>
      <c r="E125" s="23">
        <v>1</v>
      </c>
      <c r="F125" s="23">
        <v>1990</v>
      </c>
      <c r="G125" s="11" t="str">
        <f t="shared" si="1"/>
        <v>Cecilia,NG,av,1,1,1990</v>
      </c>
    </row>
    <row r="126" spans="1:7">
      <c r="A126" s="23" t="s">
        <v>803</v>
      </c>
      <c r="B126" s="23" t="s">
        <v>445</v>
      </c>
      <c r="C126" s="24" t="s">
        <v>316</v>
      </c>
      <c r="D126" s="23">
        <v>1</v>
      </c>
      <c r="E126" s="23">
        <v>1</v>
      </c>
      <c r="F126" s="23">
        <v>1990</v>
      </c>
      <c r="G126" s="11" t="str">
        <f t="shared" si="1"/>
        <v>george,nighswander,av,1,1,1990</v>
      </c>
    </row>
    <row r="127" spans="1:7">
      <c r="A127" s="23" t="s">
        <v>444</v>
      </c>
      <c r="B127" s="23" t="s">
        <v>445</v>
      </c>
      <c r="C127" s="24" t="s">
        <v>316</v>
      </c>
      <c r="D127" s="23">
        <v>1</v>
      </c>
      <c r="E127" s="23">
        <v>1</v>
      </c>
      <c r="F127" s="23">
        <v>1990</v>
      </c>
      <c r="G127" s="11" t="str">
        <f t="shared" si="1"/>
        <v>Max,nighswander,av,1,1,1990</v>
      </c>
    </row>
    <row r="128" spans="1:7">
      <c r="A128" s="23" t="s">
        <v>480</v>
      </c>
      <c r="B128" s="23" t="s">
        <v>481</v>
      </c>
      <c r="C128" s="24" t="s">
        <v>316</v>
      </c>
      <c r="D128" s="23">
        <v>1</v>
      </c>
      <c r="E128" s="23">
        <v>1</v>
      </c>
      <c r="F128" s="23">
        <v>1990</v>
      </c>
      <c r="G128" s="11" t="str">
        <f t="shared" si="1"/>
        <v>james,nightengale,av,1,1,1990</v>
      </c>
    </row>
    <row r="129" spans="1:7">
      <c r="A129" s="23" t="s">
        <v>723</v>
      </c>
      <c r="B129" s="23" t="s">
        <v>724</v>
      </c>
      <c r="C129" s="24" t="s">
        <v>316</v>
      </c>
      <c r="D129" s="23">
        <v>1</v>
      </c>
      <c r="E129" s="23">
        <v>1</v>
      </c>
      <c r="F129" s="23">
        <v>1990</v>
      </c>
      <c r="G129" s="11" t="str">
        <f t="shared" si="1"/>
        <v>Georgia,O’ Leary,av,1,1,1990</v>
      </c>
    </row>
    <row r="130" spans="1:7">
      <c r="A130" s="23" t="s">
        <v>742</v>
      </c>
      <c r="B130" s="23" t="s">
        <v>743</v>
      </c>
      <c r="C130" s="24" t="s">
        <v>316</v>
      </c>
      <c r="D130" s="23">
        <v>1</v>
      </c>
      <c r="E130" s="23">
        <v>1</v>
      </c>
      <c r="F130" s="23">
        <v>1990</v>
      </c>
      <c r="G130" s="11" t="str">
        <f t="shared" si="1"/>
        <v>Clara,Oppenheimer,av,1,1,1990</v>
      </c>
    </row>
    <row r="131" spans="1:7">
      <c r="A131" s="23" t="s">
        <v>457</v>
      </c>
      <c r="B131" s="23" t="s">
        <v>458</v>
      </c>
      <c r="C131" s="24" t="s">
        <v>316</v>
      </c>
      <c r="D131" s="23">
        <v>1</v>
      </c>
      <c r="E131" s="23">
        <v>1</v>
      </c>
      <c r="F131" s="23">
        <v>1990</v>
      </c>
      <c r="G131" s="11" t="str">
        <f t="shared" ref="G131:G194" si="2">CONCATENATE(CLEAN(TRIM(A131)),",",CLEAN(TRIM(B131)),",",CLEAN(TRIM(C131)),",",CLEAN(TRIM(D131)),",",CLEAN(TRIM(E131)),",",CLEAN(TRIM(F131)))</f>
        <v>Danica,Pacifici,av,1,1,1990</v>
      </c>
    </row>
    <row r="132" spans="1:7">
      <c r="A132" s="23" t="s">
        <v>472</v>
      </c>
      <c r="B132" s="23" t="s">
        <v>473</v>
      </c>
      <c r="C132" s="24" t="s">
        <v>316</v>
      </c>
      <c r="D132" s="23">
        <v>1</v>
      </c>
      <c r="E132" s="23">
        <v>1</v>
      </c>
      <c r="F132" s="23">
        <v>1990</v>
      </c>
      <c r="G132" s="11" t="str">
        <f t="shared" si="2"/>
        <v>Charlie,Papadopoulos,av,1,1,1990</v>
      </c>
    </row>
    <row r="133" spans="1:7">
      <c r="A133" s="23" t="s">
        <v>559</v>
      </c>
      <c r="B133" s="23" t="s">
        <v>408</v>
      </c>
      <c r="C133" s="24" t="s">
        <v>316</v>
      </c>
      <c r="D133" s="23">
        <v>1</v>
      </c>
      <c r="E133" s="23">
        <v>1</v>
      </c>
      <c r="F133" s="23">
        <v>1990</v>
      </c>
      <c r="G133" s="11" t="str">
        <f t="shared" si="2"/>
        <v>Ariana,pelkie,av,1,1,1990</v>
      </c>
    </row>
    <row r="134" spans="1:7">
      <c r="A134" s="23" t="s">
        <v>464</v>
      </c>
      <c r="B134" s="23" t="s">
        <v>500</v>
      </c>
      <c r="C134" s="24" t="s">
        <v>316</v>
      </c>
      <c r="D134" s="23">
        <v>1</v>
      </c>
      <c r="E134" s="23">
        <v>1</v>
      </c>
      <c r="F134" s="23">
        <v>1990</v>
      </c>
      <c r="G134" s="11" t="str">
        <f t="shared" si="2"/>
        <v>Natalie,pels,av,1,1,1990</v>
      </c>
    </row>
    <row r="135" spans="1:7">
      <c r="A135" s="23" t="s">
        <v>499</v>
      </c>
      <c r="B135" s="23" t="s">
        <v>500</v>
      </c>
      <c r="C135" s="24" t="s">
        <v>316</v>
      </c>
      <c r="D135" s="23">
        <v>1</v>
      </c>
      <c r="E135" s="23">
        <v>1</v>
      </c>
      <c r="F135" s="23">
        <v>1990</v>
      </c>
      <c r="G135" s="11" t="str">
        <f t="shared" si="2"/>
        <v>rebecca,pels,av,1,1,1990</v>
      </c>
    </row>
    <row r="136" spans="1:7">
      <c r="A136" s="23" t="s">
        <v>454</v>
      </c>
      <c r="B136" s="23" t="s">
        <v>455</v>
      </c>
      <c r="C136" s="24" t="s">
        <v>316</v>
      </c>
      <c r="D136" s="23">
        <v>1</v>
      </c>
      <c r="E136" s="23">
        <v>1</v>
      </c>
      <c r="F136" s="23">
        <v>1990</v>
      </c>
      <c r="G136" s="11" t="str">
        <f t="shared" si="2"/>
        <v>alanna,phillips,av,1,1,1990</v>
      </c>
    </row>
    <row r="137" spans="1:7">
      <c r="A137" s="23" t="s">
        <v>655</v>
      </c>
      <c r="B137" s="23" t="s">
        <v>656</v>
      </c>
      <c r="C137" s="24" t="s">
        <v>316</v>
      </c>
      <c r="D137" s="23">
        <v>1</v>
      </c>
      <c r="E137" s="23">
        <v>1</v>
      </c>
      <c r="F137" s="23">
        <v>1990</v>
      </c>
      <c r="G137" s="11" t="str">
        <f t="shared" si="2"/>
        <v>Savannah,Phillips Falk,av,1,1,1990</v>
      </c>
    </row>
    <row r="138" spans="1:7">
      <c r="A138" s="23" t="s">
        <v>586</v>
      </c>
      <c r="B138" s="23" t="s">
        <v>587</v>
      </c>
      <c r="C138" s="24" t="s">
        <v>316</v>
      </c>
      <c r="D138" s="23">
        <v>1</v>
      </c>
      <c r="E138" s="23">
        <v>1</v>
      </c>
      <c r="F138" s="23">
        <v>1990</v>
      </c>
      <c r="G138" s="11" t="str">
        <f t="shared" si="2"/>
        <v>Keon,Pollydoie,av,1,1,1990</v>
      </c>
    </row>
    <row r="139" spans="1:7">
      <c r="A139" s="23" t="s">
        <v>490</v>
      </c>
      <c r="B139" s="23" t="s">
        <v>491</v>
      </c>
      <c r="C139" s="24" t="s">
        <v>316</v>
      </c>
      <c r="D139" s="23">
        <v>1</v>
      </c>
      <c r="E139" s="23">
        <v>1</v>
      </c>
      <c r="F139" s="23">
        <v>1990</v>
      </c>
      <c r="G139" s="11" t="str">
        <f t="shared" si="2"/>
        <v>amanda,poorvu,av,1,1,1990</v>
      </c>
    </row>
    <row r="140" spans="1:7">
      <c r="A140" s="23" t="s">
        <v>477</v>
      </c>
      <c r="B140" s="23" t="s">
        <v>671</v>
      </c>
      <c r="C140" s="24" t="s">
        <v>316</v>
      </c>
      <c r="D140" s="23">
        <v>1</v>
      </c>
      <c r="E140" s="23">
        <v>1</v>
      </c>
      <c r="F140" s="23">
        <v>1990</v>
      </c>
      <c r="G140" s="11" t="str">
        <f t="shared" si="2"/>
        <v>max,pratt,av,1,1,1990</v>
      </c>
    </row>
    <row r="141" spans="1:7">
      <c r="A141" s="23" t="s">
        <v>461</v>
      </c>
      <c r="B141" s="23" t="s">
        <v>679</v>
      </c>
      <c r="C141" s="24" t="s">
        <v>316</v>
      </c>
      <c r="D141" s="23">
        <v>1</v>
      </c>
      <c r="E141" s="23">
        <v>1</v>
      </c>
      <c r="F141" s="23">
        <v>1990</v>
      </c>
      <c r="G141" s="11" t="str">
        <f t="shared" si="2"/>
        <v>Amy,rasmus,av,1,1,1990</v>
      </c>
    </row>
    <row r="142" spans="1:7">
      <c r="A142" s="23" t="s">
        <v>520</v>
      </c>
      <c r="B142" s="23" t="s">
        <v>521</v>
      </c>
      <c r="C142" s="24" t="s">
        <v>316</v>
      </c>
      <c r="D142" s="23">
        <v>1</v>
      </c>
      <c r="E142" s="23">
        <v>1</v>
      </c>
      <c r="F142" s="23">
        <v>1990</v>
      </c>
      <c r="G142" s="11" t="str">
        <f t="shared" si="2"/>
        <v>alexander,reifsnyder,av,1,1,1990</v>
      </c>
    </row>
    <row r="143" spans="1:7">
      <c r="A143" s="23" t="s">
        <v>786</v>
      </c>
      <c r="B143" s="23" t="s">
        <v>787</v>
      </c>
      <c r="C143" s="24" t="s">
        <v>316</v>
      </c>
      <c r="D143" s="23">
        <v>1</v>
      </c>
      <c r="E143" s="23">
        <v>1</v>
      </c>
      <c r="F143" s="23">
        <v>1990</v>
      </c>
      <c r="G143" s="11" t="str">
        <f t="shared" si="2"/>
        <v>Karen,Reppy,av,1,1,1990</v>
      </c>
    </row>
    <row r="144" spans="1:7">
      <c r="A144" s="23" t="s">
        <v>532</v>
      </c>
      <c r="B144" s="23" t="s">
        <v>533</v>
      </c>
      <c r="C144" s="24" t="s">
        <v>316</v>
      </c>
      <c r="D144" s="23">
        <v>1</v>
      </c>
      <c r="E144" s="23">
        <v>1</v>
      </c>
      <c r="F144" s="23">
        <v>1990</v>
      </c>
      <c r="G144" s="11" t="str">
        <f t="shared" si="2"/>
        <v>jack,resnick,av,1,1,1990</v>
      </c>
    </row>
    <row r="145" spans="1:7">
      <c r="A145" s="23" t="s">
        <v>781</v>
      </c>
      <c r="B145" s="23" t="s">
        <v>782</v>
      </c>
      <c r="C145" s="24" t="s">
        <v>316</v>
      </c>
      <c r="D145" s="23">
        <v>1</v>
      </c>
      <c r="E145" s="23">
        <v>1</v>
      </c>
      <c r="F145" s="23">
        <v>1990</v>
      </c>
      <c r="G145" s="11" t="str">
        <f t="shared" si="2"/>
        <v>grace,richardson,av,1,1,1990</v>
      </c>
    </row>
    <row r="146" spans="1:7">
      <c r="A146" s="23" t="s">
        <v>690</v>
      </c>
      <c r="B146" s="23" t="s">
        <v>691</v>
      </c>
      <c r="C146" s="24" t="s">
        <v>316</v>
      </c>
      <c r="D146" s="23">
        <v>1</v>
      </c>
      <c r="E146" s="23">
        <v>1</v>
      </c>
      <c r="F146" s="23">
        <v>1990</v>
      </c>
      <c r="G146" s="11" t="str">
        <f t="shared" si="2"/>
        <v>Christopher,Ritter,av,1,1,1990</v>
      </c>
    </row>
    <row r="147" spans="1:7">
      <c r="A147" s="23" t="s">
        <v>501</v>
      </c>
      <c r="B147" s="23" t="s">
        <v>502</v>
      </c>
      <c r="C147" s="24" t="s">
        <v>316</v>
      </c>
      <c r="D147" s="23">
        <v>1</v>
      </c>
      <c r="E147" s="23">
        <v>1</v>
      </c>
      <c r="F147" s="23">
        <v>1990</v>
      </c>
      <c r="G147" s="11" t="str">
        <f t="shared" si="2"/>
        <v>victoria,rodrigues,av,1,1,1990</v>
      </c>
    </row>
    <row r="148" spans="1:7">
      <c r="A148" s="23" t="s">
        <v>420</v>
      </c>
      <c r="B148" s="23" t="s">
        <v>421</v>
      </c>
      <c r="C148" s="24" t="s">
        <v>316</v>
      </c>
      <c r="D148" s="23">
        <v>1</v>
      </c>
      <c r="E148" s="23">
        <v>1</v>
      </c>
      <c r="F148" s="23">
        <v>1990</v>
      </c>
      <c r="G148" s="11" t="str">
        <f t="shared" si="2"/>
        <v>madeline,roodberg,av,1,1,1990</v>
      </c>
    </row>
    <row r="149" spans="1:7">
      <c r="A149" s="23" t="s">
        <v>779</v>
      </c>
      <c r="B149" s="23" t="s">
        <v>780</v>
      </c>
      <c r="C149" s="24" t="s">
        <v>316</v>
      </c>
      <c r="D149" s="23">
        <v>1</v>
      </c>
      <c r="E149" s="23">
        <v>1</v>
      </c>
      <c r="F149" s="23">
        <v>1990</v>
      </c>
      <c r="G149" s="11" t="str">
        <f t="shared" si="2"/>
        <v>emma Frances,rose,av,1,1,1990</v>
      </c>
    </row>
    <row r="150" spans="1:7">
      <c r="A150" s="23" t="s">
        <v>580</v>
      </c>
      <c r="B150" s="23" t="s">
        <v>581</v>
      </c>
      <c r="C150" s="24" t="s">
        <v>316</v>
      </c>
      <c r="D150" s="23">
        <v>1</v>
      </c>
      <c r="E150" s="23">
        <v>1</v>
      </c>
      <c r="F150" s="23">
        <v>1990</v>
      </c>
      <c r="G150" s="11" t="str">
        <f t="shared" si="2"/>
        <v>Alex,Ross Farris,av,1,1,1990</v>
      </c>
    </row>
    <row r="151" spans="1:7">
      <c r="A151" s="23" t="s">
        <v>746</v>
      </c>
      <c r="B151" s="23" t="s">
        <v>747</v>
      </c>
      <c r="C151" s="24" t="s">
        <v>316</v>
      </c>
      <c r="D151" s="23">
        <v>1</v>
      </c>
      <c r="E151" s="23">
        <v>1</v>
      </c>
      <c r="F151" s="23">
        <v>1990</v>
      </c>
      <c r="G151" s="11" t="str">
        <f t="shared" si="2"/>
        <v>julia,russo,av,1,1,1990</v>
      </c>
    </row>
    <row r="152" spans="1:7">
      <c r="A152" s="23" t="s">
        <v>448</v>
      </c>
      <c r="B152" s="23" t="s">
        <v>449</v>
      </c>
      <c r="C152" s="24" t="s">
        <v>316</v>
      </c>
      <c r="D152" s="23">
        <v>1</v>
      </c>
      <c r="E152" s="23">
        <v>1</v>
      </c>
      <c r="F152" s="23">
        <v>1990</v>
      </c>
      <c r="G152" s="11" t="str">
        <f t="shared" si="2"/>
        <v>Dai,Sakuragi,av,1,1,1990</v>
      </c>
    </row>
    <row r="153" spans="1:7">
      <c r="A153" s="23" t="s">
        <v>552</v>
      </c>
      <c r="B153" s="23" t="s">
        <v>792</v>
      </c>
      <c r="C153" s="24" t="s">
        <v>316</v>
      </c>
      <c r="D153" s="23">
        <v>1</v>
      </c>
      <c r="E153" s="23">
        <v>1</v>
      </c>
      <c r="F153" s="23">
        <v>1990</v>
      </c>
      <c r="G153" s="11" t="str">
        <f t="shared" si="2"/>
        <v>olivia,salama,av,1,1,1990</v>
      </c>
    </row>
    <row r="154" spans="1:7">
      <c r="A154" s="23" t="s">
        <v>681</v>
      </c>
      <c r="B154" s="23" t="s">
        <v>682</v>
      </c>
      <c r="C154" s="24" t="s">
        <v>316</v>
      </c>
      <c r="D154" s="23">
        <v>1</v>
      </c>
      <c r="E154" s="23">
        <v>1</v>
      </c>
      <c r="F154" s="23">
        <v>1990</v>
      </c>
      <c r="G154" s="11" t="str">
        <f t="shared" si="2"/>
        <v>Claire,Saudino,av,1,1,1990</v>
      </c>
    </row>
    <row r="155" spans="1:7">
      <c r="A155" s="23" t="s">
        <v>647</v>
      </c>
      <c r="B155" s="23" t="s">
        <v>648</v>
      </c>
      <c r="C155" s="24" t="s">
        <v>316</v>
      </c>
      <c r="D155" s="23">
        <v>1</v>
      </c>
      <c r="E155" s="23">
        <v>1</v>
      </c>
      <c r="F155" s="23">
        <v>1990</v>
      </c>
      <c r="G155" s="11" t="str">
        <f t="shared" si="2"/>
        <v>isabella,scannell,av,1,1,1990</v>
      </c>
    </row>
    <row r="156" spans="1:7">
      <c r="A156" s="23" t="s">
        <v>397</v>
      </c>
      <c r="B156" s="23" t="s">
        <v>556</v>
      </c>
      <c r="C156" s="24" t="s">
        <v>316</v>
      </c>
      <c r="D156" s="23">
        <v>1</v>
      </c>
      <c r="E156" s="23">
        <v>1</v>
      </c>
      <c r="F156" s="23">
        <v>1990</v>
      </c>
      <c r="G156" s="11" t="str">
        <f t="shared" si="2"/>
        <v>Tessa,Schaeffer,av,1,1,1990</v>
      </c>
    </row>
    <row r="157" spans="1:7">
      <c r="A157" s="23" t="s">
        <v>726</v>
      </c>
      <c r="B157" s="23" t="s">
        <v>727</v>
      </c>
      <c r="C157" s="24" t="s">
        <v>316</v>
      </c>
      <c r="D157" s="23">
        <v>1</v>
      </c>
      <c r="E157" s="23">
        <v>1</v>
      </c>
      <c r="F157" s="23">
        <v>1990</v>
      </c>
      <c r="G157" s="11" t="str">
        <f t="shared" si="2"/>
        <v>Maddy,Schecter- Gross,av,1,1,1990</v>
      </c>
    </row>
    <row r="158" spans="1:7">
      <c r="A158" s="23" t="s">
        <v>478</v>
      </c>
      <c r="B158" s="23" t="s">
        <v>479</v>
      </c>
      <c r="C158" s="24" t="s">
        <v>316</v>
      </c>
      <c r="D158" s="23">
        <v>1</v>
      </c>
      <c r="E158" s="23">
        <v>1</v>
      </c>
      <c r="F158" s="23">
        <v>1990</v>
      </c>
      <c r="G158" s="11" t="str">
        <f t="shared" si="2"/>
        <v>george,scott,av,1,1,1990</v>
      </c>
    </row>
    <row r="159" spans="1:7">
      <c r="A159" s="23" t="s">
        <v>661</v>
      </c>
      <c r="B159" s="23" t="s">
        <v>662</v>
      </c>
      <c r="C159" s="24" t="s">
        <v>316</v>
      </c>
      <c r="D159" s="23">
        <v>1</v>
      </c>
      <c r="E159" s="23">
        <v>1</v>
      </c>
      <c r="F159" s="23">
        <v>1990</v>
      </c>
      <c r="G159" s="11" t="str">
        <f t="shared" si="2"/>
        <v>Hector,Semnack,av,1,1,1990</v>
      </c>
    </row>
    <row r="160" spans="1:7">
      <c r="A160" s="23" t="s">
        <v>601</v>
      </c>
      <c r="B160" s="23" t="s">
        <v>602</v>
      </c>
      <c r="C160" s="24" t="s">
        <v>316</v>
      </c>
      <c r="D160" s="23">
        <v>1</v>
      </c>
      <c r="E160" s="23">
        <v>1</v>
      </c>
      <c r="F160" s="23">
        <v>1990</v>
      </c>
      <c r="G160" s="11" t="str">
        <f t="shared" si="2"/>
        <v>BEN,Sernau,av,1,1,1990</v>
      </c>
    </row>
    <row r="161" spans="1:7">
      <c r="A161" s="23" t="s">
        <v>411</v>
      </c>
      <c r="B161" s="23" t="s">
        <v>412</v>
      </c>
      <c r="C161" s="24" t="s">
        <v>316</v>
      </c>
      <c r="D161" s="23">
        <v>1</v>
      </c>
      <c r="E161" s="23">
        <v>1</v>
      </c>
      <c r="F161" s="23">
        <v>1990</v>
      </c>
      <c r="G161" s="11" t="str">
        <f t="shared" si="2"/>
        <v>emily,shannon,av,1,1,1990</v>
      </c>
    </row>
    <row r="162" spans="1:7">
      <c r="A162" s="23" t="s">
        <v>594</v>
      </c>
      <c r="B162" s="23" t="s">
        <v>595</v>
      </c>
      <c r="C162" s="24" t="s">
        <v>316</v>
      </c>
      <c r="D162" s="23">
        <v>1</v>
      </c>
      <c r="E162" s="23">
        <v>1</v>
      </c>
      <c r="F162" s="23">
        <v>1990</v>
      </c>
      <c r="G162" s="11" t="str">
        <f t="shared" si="2"/>
        <v>Ryo,Shinomiya,av,1,1,1990</v>
      </c>
    </row>
    <row r="163" spans="1:7">
      <c r="A163" s="23" t="s">
        <v>522</v>
      </c>
      <c r="B163" s="23" t="s">
        <v>523</v>
      </c>
      <c r="C163" s="24" t="s">
        <v>316</v>
      </c>
      <c r="D163" s="23">
        <v>1</v>
      </c>
      <c r="E163" s="23">
        <v>1</v>
      </c>
      <c r="F163" s="23">
        <v>1990</v>
      </c>
      <c r="G163" s="11" t="str">
        <f t="shared" si="2"/>
        <v>campbell,silverstein,av,1,1,1990</v>
      </c>
    </row>
    <row r="164" spans="1:7">
      <c r="A164" s="23" t="s">
        <v>557</v>
      </c>
      <c r="B164" s="23" t="s">
        <v>558</v>
      </c>
      <c r="C164" s="24" t="s">
        <v>316</v>
      </c>
      <c r="D164" s="23">
        <v>1</v>
      </c>
      <c r="E164" s="23">
        <v>1</v>
      </c>
      <c r="F164" s="23">
        <v>1990</v>
      </c>
      <c r="G164" s="11" t="str">
        <f t="shared" si="2"/>
        <v>april,simmons,av,1,1,1990</v>
      </c>
    </row>
    <row r="165" spans="1:7">
      <c r="A165" s="23" t="s">
        <v>683</v>
      </c>
      <c r="B165" s="23" t="s">
        <v>684</v>
      </c>
      <c r="C165" s="24" t="s">
        <v>316</v>
      </c>
      <c r="D165" s="23">
        <v>1</v>
      </c>
      <c r="E165" s="23">
        <v>1</v>
      </c>
      <c r="F165" s="23">
        <v>1990</v>
      </c>
      <c r="G165" s="11" t="str">
        <f t="shared" si="2"/>
        <v>ginger,Simms,av,1,1,1990</v>
      </c>
    </row>
    <row r="166" spans="1:7">
      <c r="A166" s="23" t="s">
        <v>503</v>
      </c>
      <c r="B166" s="23" t="s">
        <v>504</v>
      </c>
      <c r="C166" s="24" t="s">
        <v>316</v>
      </c>
      <c r="D166" s="23">
        <v>1</v>
      </c>
      <c r="E166" s="23">
        <v>1</v>
      </c>
      <c r="F166" s="23">
        <v>1990</v>
      </c>
      <c r="G166" s="11" t="str">
        <f t="shared" si="2"/>
        <v>abbey,sirois,av,1,1,1990</v>
      </c>
    </row>
    <row r="167" spans="1:7">
      <c r="A167" s="23" t="s">
        <v>772</v>
      </c>
      <c r="B167" s="23" t="s">
        <v>469</v>
      </c>
      <c r="C167" s="24" t="s">
        <v>316</v>
      </c>
      <c r="D167" s="23">
        <v>1</v>
      </c>
      <c r="E167" s="23">
        <v>1</v>
      </c>
      <c r="F167" s="23">
        <v>1990</v>
      </c>
      <c r="G167" s="11" t="str">
        <f t="shared" si="2"/>
        <v>Morgan,Small,av,1,1,1990</v>
      </c>
    </row>
    <row r="168" spans="1:7">
      <c r="A168" s="23" t="s">
        <v>598</v>
      </c>
      <c r="B168" s="23" t="s">
        <v>469</v>
      </c>
      <c r="C168" s="24" t="s">
        <v>316</v>
      </c>
      <c r="D168" s="23">
        <v>1</v>
      </c>
      <c r="E168" s="23">
        <v>1</v>
      </c>
      <c r="F168" s="23">
        <v>1990</v>
      </c>
      <c r="G168" s="11" t="str">
        <f t="shared" si="2"/>
        <v>Tyler,Small,av,1,1,1990</v>
      </c>
    </row>
    <row r="169" spans="1:7">
      <c r="A169" s="23" t="s">
        <v>810</v>
      </c>
      <c r="B169" s="23" t="s">
        <v>811</v>
      </c>
      <c r="C169" s="24" t="s">
        <v>316</v>
      </c>
      <c r="D169" s="23">
        <v>1</v>
      </c>
      <c r="E169" s="23">
        <v>1</v>
      </c>
      <c r="F169" s="23">
        <v>1990</v>
      </c>
      <c r="G169" s="11" t="str">
        <f t="shared" si="2"/>
        <v>tran,soles - torres,av,1,1,1990</v>
      </c>
    </row>
    <row r="170" spans="1:7">
      <c r="A170" s="23" t="s">
        <v>610</v>
      </c>
      <c r="B170" s="23" t="s">
        <v>611</v>
      </c>
      <c r="C170" s="24" t="s">
        <v>316</v>
      </c>
      <c r="D170" s="23">
        <v>1</v>
      </c>
      <c r="E170" s="23">
        <v>1</v>
      </c>
      <c r="F170" s="23">
        <v>1990</v>
      </c>
      <c r="G170" s="11" t="str">
        <f t="shared" si="2"/>
        <v>Madison,Stern,av,1,1,1990</v>
      </c>
    </row>
    <row r="171" spans="1:7">
      <c r="A171" s="23" t="s">
        <v>742</v>
      </c>
      <c r="B171" s="23" t="s">
        <v>744</v>
      </c>
      <c r="C171" s="24" t="s">
        <v>316</v>
      </c>
      <c r="D171" s="23">
        <v>1</v>
      </c>
      <c r="E171" s="23">
        <v>1</v>
      </c>
      <c r="F171" s="23">
        <v>1990</v>
      </c>
      <c r="G171" s="11" t="str">
        <f t="shared" si="2"/>
        <v>Clara,Sternberg,av,1,1,1990</v>
      </c>
    </row>
    <row r="172" spans="1:7">
      <c r="A172" s="23" t="s">
        <v>493</v>
      </c>
      <c r="B172" s="23" t="s">
        <v>494</v>
      </c>
      <c r="C172" s="24" t="s">
        <v>316</v>
      </c>
      <c r="D172" s="23">
        <v>1</v>
      </c>
      <c r="E172" s="23">
        <v>1</v>
      </c>
      <c r="F172" s="23">
        <v>1990</v>
      </c>
      <c r="G172" s="11" t="str">
        <f t="shared" si="2"/>
        <v>cordelia,stiff,av,1,1,1990</v>
      </c>
    </row>
    <row r="173" spans="1:7">
      <c r="A173" s="23" t="s">
        <v>665</v>
      </c>
      <c r="B173" s="23" t="s">
        <v>666</v>
      </c>
      <c r="C173" s="24" t="s">
        <v>316</v>
      </c>
      <c r="D173" s="23">
        <v>1</v>
      </c>
      <c r="E173" s="23">
        <v>1</v>
      </c>
      <c r="F173" s="23">
        <v>1990</v>
      </c>
      <c r="G173" s="11" t="str">
        <f t="shared" si="2"/>
        <v>jacob,stillman,av,1,1,1990</v>
      </c>
    </row>
    <row r="174" spans="1:7">
      <c r="A174" s="23" t="s">
        <v>637</v>
      </c>
      <c r="B174" s="23" t="s">
        <v>638</v>
      </c>
      <c r="C174" s="24" t="s">
        <v>316</v>
      </c>
      <c r="D174" s="23">
        <v>1</v>
      </c>
      <c r="E174" s="23">
        <v>1</v>
      </c>
      <c r="F174" s="23">
        <v>1990</v>
      </c>
      <c r="G174" s="11" t="str">
        <f t="shared" si="2"/>
        <v>bella,sullivan,av,1,1,1990</v>
      </c>
    </row>
    <row r="175" spans="1:7">
      <c r="A175" s="23" t="s">
        <v>425</v>
      </c>
      <c r="B175" s="23" t="s">
        <v>426</v>
      </c>
      <c r="C175" s="24" t="s">
        <v>316</v>
      </c>
      <c r="D175" s="23">
        <v>1</v>
      </c>
      <c r="E175" s="23">
        <v>1</v>
      </c>
      <c r="F175" s="23">
        <v>1990</v>
      </c>
      <c r="G175" s="11" t="str">
        <f t="shared" si="2"/>
        <v>Olivia,tabacchini,av,1,1,1990</v>
      </c>
    </row>
    <row r="176" spans="1:7">
      <c r="A176" s="23" t="s">
        <v>516</v>
      </c>
      <c r="B176" s="23" t="s">
        <v>517</v>
      </c>
      <c r="C176" s="24" t="s">
        <v>316</v>
      </c>
      <c r="D176" s="23">
        <v>1</v>
      </c>
      <c r="E176" s="23">
        <v>1</v>
      </c>
      <c r="F176" s="23">
        <v>1990</v>
      </c>
      <c r="G176" s="11" t="str">
        <f t="shared" si="2"/>
        <v>Yumika,Takeda,av,1,1,1990</v>
      </c>
    </row>
    <row r="177" spans="1:7">
      <c r="A177" s="23" t="s">
        <v>687</v>
      </c>
      <c r="B177" s="23" t="s">
        <v>688</v>
      </c>
      <c r="C177" s="24" t="s">
        <v>316</v>
      </c>
      <c r="D177" s="23">
        <v>1</v>
      </c>
      <c r="E177" s="23">
        <v>1</v>
      </c>
      <c r="F177" s="23">
        <v>1990</v>
      </c>
      <c r="G177" s="11" t="str">
        <f t="shared" si="2"/>
        <v>Sakura,Tamaki,av,1,1,1990</v>
      </c>
    </row>
    <row r="178" spans="1:7">
      <c r="A178" s="23" t="s">
        <v>518</v>
      </c>
      <c r="B178" s="23" t="s">
        <v>519</v>
      </c>
      <c r="C178" s="24" t="s">
        <v>316</v>
      </c>
      <c r="D178" s="23">
        <v>1</v>
      </c>
      <c r="E178" s="23">
        <v>1</v>
      </c>
      <c r="F178" s="23">
        <v>1990</v>
      </c>
      <c r="G178" s="11" t="str">
        <f t="shared" si="2"/>
        <v>Aaron,Teitelbaum- Veal,av,1,1,1990</v>
      </c>
    </row>
    <row r="179" spans="1:7">
      <c r="A179" s="23" t="s">
        <v>770</v>
      </c>
      <c r="B179" s="23" t="s">
        <v>771</v>
      </c>
      <c r="C179" s="24" t="s">
        <v>316</v>
      </c>
      <c r="D179" s="23">
        <v>1</v>
      </c>
      <c r="E179" s="23">
        <v>1</v>
      </c>
      <c r="F179" s="23">
        <v>1990</v>
      </c>
      <c r="G179" s="11" t="str">
        <f t="shared" si="2"/>
        <v>Molly,THAYER,av,1,1,1990</v>
      </c>
    </row>
    <row r="180" spans="1:7">
      <c r="A180" s="23" t="s">
        <v>669</v>
      </c>
      <c r="B180" s="23" t="s">
        <v>670</v>
      </c>
      <c r="C180" s="24" t="s">
        <v>316</v>
      </c>
      <c r="D180" s="23">
        <v>1</v>
      </c>
      <c r="E180" s="23">
        <v>1</v>
      </c>
      <c r="F180" s="23">
        <v>1990</v>
      </c>
      <c r="G180" s="11" t="str">
        <f t="shared" si="2"/>
        <v>liam,theis,av,1,1,1990</v>
      </c>
    </row>
    <row r="181" spans="1:7">
      <c r="A181" s="23" t="s">
        <v>603</v>
      </c>
      <c r="B181" s="23" t="s">
        <v>604</v>
      </c>
      <c r="C181" s="24" t="s">
        <v>316</v>
      </c>
      <c r="D181" s="23">
        <v>1</v>
      </c>
      <c r="E181" s="23">
        <v>1</v>
      </c>
      <c r="F181" s="23">
        <v>1990</v>
      </c>
      <c r="G181" s="11" t="str">
        <f t="shared" si="2"/>
        <v>Elizabeth,tolley,av,1,1,1990</v>
      </c>
    </row>
    <row r="182" spans="1:7">
      <c r="A182" s="23" t="s">
        <v>775</v>
      </c>
      <c r="B182" s="23" t="s">
        <v>776</v>
      </c>
      <c r="C182" s="24" t="s">
        <v>316</v>
      </c>
      <c r="D182" s="23">
        <v>1</v>
      </c>
      <c r="E182" s="23">
        <v>1</v>
      </c>
      <c r="F182" s="23">
        <v>1990</v>
      </c>
      <c r="G182" s="11" t="str">
        <f t="shared" si="2"/>
        <v>zoe,tolz,av,1,1,1990</v>
      </c>
    </row>
    <row r="183" spans="1:7">
      <c r="A183" s="23" t="s">
        <v>630</v>
      </c>
      <c r="B183" s="23" t="s">
        <v>795</v>
      </c>
      <c r="C183" s="24" t="s">
        <v>316</v>
      </c>
      <c r="D183" s="23">
        <v>1</v>
      </c>
      <c r="E183" s="23">
        <v>1</v>
      </c>
      <c r="F183" s="23">
        <v>1990</v>
      </c>
      <c r="G183" s="11" t="str">
        <f t="shared" si="2"/>
        <v>sofia,trigo,av,1,1,1990</v>
      </c>
    </row>
    <row r="184" spans="1:7">
      <c r="A184" s="23" t="s">
        <v>797</v>
      </c>
      <c r="B184" s="23" t="s">
        <v>798</v>
      </c>
      <c r="C184" s="24" t="s">
        <v>316</v>
      </c>
      <c r="D184" s="23">
        <v>1</v>
      </c>
      <c r="E184" s="23">
        <v>1</v>
      </c>
      <c r="F184" s="23">
        <v>1990</v>
      </c>
      <c r="G184" s="11" t="str">
        <f t="shared" si="2"/>
        <v>Yuri,Utsumi,av,1,1,1990</v>
      </c>
    </row>
    <row r="185" spans="1:7">
      <c r="A185" s="23" t="s">
        <v>761</v>
      </c>
      <c r="B185" s="23" t="s">
        <v>762</v>
      </c>
      <c r="C185" s="24" t="s">
        <v>316</v>
      </c>
      <c r="D185" s="23">
        <v>1</v>
      </c>
      <c r="E185" s="23">
        <v>1</v>
      </c>
      <c r="F185" s="23">
        <v>1990</v>
      </c>
      <c r="G185" s="11" t="str">
        <f t="shared" si="2"/>
        <v>Zoe,Vatash,av,1,1,1990</v>
      </c>
    </row>
    <row r="186" spans="1:7">
      <c r="A186" s="23" t="s">
        <v>484</v>
      </c>
      <c r="B186" s="23" t="s">
        <v>485</v>
      </c>
      <c r="C186" s="24" t="s">
        <v>316</v>
      </c>
      <c r="D186" s="23">
        <v>1</v>
      </c>
      <c r="E186" s="23">
        <v>1</v>
      </c>
      <c r="F186" s="23">
        <v>1990</v>
      </c>
      <c r="G186" s="11" t="str">
        <f t="shared" si="2"/>
        <v>Kai,victor,av,1,1,1990</v>
      </c>
    </row>
    <row r="187" spans="1:7">
      <c r="A187" s="23" t="s">
        <v>784</v>
      </c>
      <c r="B187" s="23" t="s">
        <v>785</v>
      </c>
      <c r="C187" s="24" t="s">
        <v>316</v>
      </c>
      <c r="D187" s="23">
        <v>1</v>
      </c>
      <c r="E187" s="23">
        <v>1</v>
      </c>
      <c r="F187" s="23">
        <v>1990</v>
      </c>
      <c r="G187" s="11" t="str">
        <f t="shared" si="2"/>
        <v>isabela,vidal,av,1,1,1990</v>
      </c>
    </row>
    <row r="188" spans="1:7">
      <c r="A188" s="23" t="s">
        <v>756</v>
      </c>
      <c r="B188" s="23" t="s">
        <v>757</v>
      </c>
      <c r="C188" s="24" t="s">
        <v>316</v>
      </c>
      <c r="D188" s="23">
        <v>1</v>
      </c>
      <c r="E188" s="23">
        <v>1</v>
      </c>
      <c r="F188" s="23">
        <v>1990</v>
      </c>
      <c r="G188" s="11" t="str">
        <f t="shared" si="2"/>
        <v>molly,vorhaus,av,1,1,1990</v>
      </c>
    </row>
    <row r="189" spans="1:7">
      <c r="A189" s="23" t="s">
        <v>505</v>
      </c>
      <c r="B189" s="23" t="s">
        <v>506</v>
      </c>
      <c r="C189" s="24" t="s">
        <v>316</v>
      </c>
      <c r="D189" s="23">
        <v>1</v>
      </c>
      <c r="E189" s="23">
        <v>1</v>
      </c>
      <c r="F189" s="23">
        <v>1990</v>
      </c>
      <c r="G189" s="11" t="str">
        <f t="shared" si="2"/>
        <v>Alexis,Walters,av,1,1,1990</v>
      </c>
    </row>
    <row r="190" spans="1:7">
      <c r="A190" s="23" t="s">
        <v>576</v>
      </c>
      <c r="B190" s="23" t="s">
        <v>577</v>
      </c>
      <c r="C190" s="24" t="s">
        <v>316</v>
      </c>
      <c r="D190" s="23">
        <v>1</v>
      </c>
      <c r="E190" s="23">
        <v>1</v>
      </c>
      <c r="F190" s="23">
        <v>1990</v>
      </c>
      <c r="G190" s="11" t="str">
        <f t="shared" si="2"/>
        <v>Rayven,Washington,av,1,1,1990</v>
      </c>
    </row>
    <row r="191" spans="1:7">
      <c r="A191" s="23" t="s">
        <v>495</v>
      </c>
      <c r="B191" s="23" t="s">
        <v>496</v>
      </c>
      <c r="C191" s="24" t="s">
        <v>316</v>
      </c>
      <c r="D191" s="23">
        <v>1</v>
      </c>
      <c r="E191" s="23">
        <v>1</v>
      </c>
      <c r="F191" s="23">
        <v>1990</v>
      </c>
      <c r="G191" s="11" t="str">
        <f t="shared" si="2"/>
        <v>Jamie,Wefald,av,1,1,1990</v>
      </c>
    </row>
    <row r="192" spans="1:7">
      <c r="A192" s="23" t="s">
        <v>599</v>
      </c>
      <c r="B192" s="23" t="s">
        <v>600</v>
      </c>
      <c r="C192" s="24" t="s">
        <v>316</v>
      </c>
      <c r="D192" s="23">
        <v>1</v>
      </c>
      <c r="E192" s="23">
        <v>1</v>
      </c>
      <c r="F192" s="23">
        <v>1990</v>
      </c>
      <c r="G192" s="11" t="str">
        <f t="shared" si="2"/>
        <v>august,weinbren,av,1,1,1990</v>
      </c>
    </row>
    <row r="193" spans="1:7">
      <c r="A193" s="23" t="s">
        <v>418</v>
      </c>
      <c r="B193" s="23" t="s">
        <v>419</v>
      </c>
      <c r="C193" s="24" t="s">
        <v>316</v>
      </c>
      <c r="D193" s="23">
        <v>1</v>
      </c>
      <c r="E193" s="23">
        <v>1</v>
      </c>
      <c r="F193" s="23">
        <v>1990</v>
      </c>
      <c r="G193" s="11" t="str">
        <f t="shared" si="2"/>
        <v>Lydia,white,av,1,1,1990</v>
      </c>
    </row>
    <row r="194" spans="1:7">
      <c r="A194" s="23" t="s">
        <v>730</v>
      </c>
      <c r="B194" s="23" t="s">
        <v>419</v>
      </c>
      <c r="C194" s="24" t="s">
        <v>316</v>
      </c>
      <c r="D194" s="23">
        <v>1</v>
      </c>
      <c r="E194" s="23">
        <v>1</v>
      </c>
      <c r="F194" s="23">
        <v>1990</v>
      </c>
      <c r="G194" s="11" t="str">
        <f t="shared" si="2"/>
        <v>maggie,white,av,1,1,1990</v>
      </c>
    </row>
    <row r="195" spans="1:7">
      <c r="A195" s="23" t="s">
        <v>651</v>
      </c>
      <c r="B195" s="23" t="s">
        <v>652</v>
      </c>
      <c r="C195" s="24" t="s">
        <v>316</v>
      </c>
      <c r="D195" s="23">
        <v>1</v>
      </c>
      <c r="E195" s="23">
        <v>1</v>
      </c>
      <c r="F195" s="23">
        <v>1990</v>
      </c>
      <c r="G195" s="11" t="str">
        <f t="shared" ref="G195:G258" si="3">CONCATENATE(CLEAN(TRIM(A195)),",",CLEAN(TRIM(B195)),",",CLEAN(TRIM(C195)),",",CLEAN(TRIM(D195)),",",CLEAN(TRIM(E195)),",",CLEAN(TRIM(F195)))</f>
        <v>Lizzy,wolozin,av,1,1,1990</v>
      </c>
    </row>
    <row r="196" spans="1:7">
      <c r="A196" s="23" t="s">
        <v>818</v>
      </c>
      <c r="B196" s="23" t="s">
        <v>819</v>
      </c>
      <c r="C196" s="24" t="s">
        <v>316</v>
      </c>
      <c r="D196" s="23">
        <v>1</v>
      </c>
      <c r="E196" s="23">
        <v>1</v>
      </c>
      <c r="F196" s="23">
        <v>1990</v>
      </c>
      <c r="G196" s="11" t="str">
        <f t="shared" si="3"/>
        <v>Rachel,Wortham,av,1,1,1990</v>
      </c>
    </row>
    <row r="197" spans="1:7">
      <c r="A197" s="23" t="s">
        <v>411</v>
      </c>
      <c r="B197" s="23" t="s">
        <v>722</v>
      </c>
      <c r="C197" s="24" t="s">
        <v>316</v>
      </c>
      <c r="D197" s="23">
        <v>1</v>
      </c>
      <c r="E197" s="23">
        <v>1</v>
      </c>
      <c r="F197" s="23">
        <v>1990</v>
      </c>
      <c r="G197" s="11" t="str">
        <f t="shared" si="3"/>
        <v>emily,wright,av,1,1,1990</v>
      </c>
    </row>
    <row r="198" spans="1:7">
      <c r="A198" s="23" t="s">
        <v>627</v>
      </c>
      <c r="B198" s="23" t="s">
        <v>423</v>
      </c>
      <c r="C198" s="24" t="s">
        <v>316</v>
      </c>
      <c r="D198" s="23">
        <v>1</v>
      </c>
      <c r="E198" s="23">
        <v>1</v>
      </c>
      <c r="F198" s="23">
        <v>1990</v>
      </c>
      <c r="G198" s="11" t="str">
        <f t="shared" si="3"/>
        <v>Mai,Yasutake,av,1,1,1990</v>
      </c>
    </row>
    <row r="199" spans="1:7">
      <c r="A199" s="23" t="s">
        <v>422</v>
      </c>
      <c r="B199" s="23" t="s">
        <v>423</v>
      </c>
      <c r="C199" s="24" t="s">
        <v>316</v>
      </c>
      <c r="D199" s="23">
        <v>1</v>
      </c>
      <c r="E199" s="23">
        <v>1</v>
      </c>
      <c r="F199" s="23">
        <v>1990</v>
      </c>
      <c r="G199" s="11" t="str">
        <f t="shared" si="3"/>
        <v>Moe,Yasutake,av,1,1,1990</v>
      </c>
    </row>
    <row r="200" spans="1:7">
      <c r="A200" s="23"/>
      <c r="B200" s="23"/>
      <c r="C200" s="24"/>
      <c r="D200" s="23"/>
      <c r="E200" s="23"/>
      <c r="F200" s="23"/>
      <c r="G200" s="11" t="str">
        <f t="shared" si="3"/>
        <v>,,,,,</v>
      </c>
    </row>
    <row r="201" spans="1:7">
      <c r="A201" s="23"/>
      <c r="B201" s="23"/>
      <c r="C201" s="24"/>
      <c r="D201" s="23"/>
      <c r="E201" s="23"/>
      <c r="F201" s="23"/>
      <c r="G201" s="11" t="str">
        <f t="shared" si="3"/>
        <v>,,,,,</v>
      </c>
    </row>
    <row r="202" spans="1:7">
      <c r="A202" s="23"/>
      <c r="B202" s="23"/>
      <c r="C202" s="24"/>
      <c r="D202" s="23"/>
      <c r="E202" s="23"/>
      <c r="F202" s="23"/>
      <c r="G202" s="11" t="str">
        <f t="shared" si="3"/>
        <v>,,,,,</v>
      </c>
    </row>
    <row r="203" spans="1:7">
      <c r="A203" s="23"/>
      <c r="B203" s="23"/>
      <c r="C203" s="24"/>
      <c r="D203" s="23"/>
      <c r="E203" s="23"/>
      <c r="F203" s="23"/>
      <c r="G203" s="11" t="str">
        <f t="shared" si="3"/>
        <v>,,,,,</v>
      </c>
    </row>
    <row r="204" spans="1:7">
      <c r="A204" s="23"/>
      <c r="B204" s="23"/>
      <c r="C204" s="24"/>
      <c r="D204" s="23"/>
      <c r="E204" s="23"/>
      <c r="F204" s="23"/>
      <c r="G204" s="11" t="str">
        <f t="shared" si="3"/>
        <v>,,,,,</v>
      </c>
    </row>
    <row r="205" spans="1:7">
      <c r="A205" s="23"/>
      <c r="B205" s="23"/>
      <c r="C205" s="24"/>
      <c r="D205" s="23"/>
      <c r="E205" s="23"/>
      <c r="F205" s="23"/>
      <c r="G205" s="11" t="str">
        <f t="shared" si="3"/>
        <v>,,,,,</v>
      </c>
    </row>
    <row r="206" spans="1:7">
      <c r="A206" s="23"/>
      <c r="B206" s="23"/>
      <c r="C206" s="24"/>
      <c r="D206" s="23"/>
      <c r="E206" s="23"/>
      <c r="F206" s="23"/>
      <c r="G206" s="11" t="str">
        <f t="shared" si="3"/>
        <v>,,,,,</v>
      </c>
    </row>
    <row r="207" spans="1:7">
      <c r="A207" s="23"/>
      <c r="B207" s="23"/>
      <c r="C207" s="24"/>
      <c r="D207" s="23"/>
      <c r="E207" s="23"/>
      <c r="F207" s="23"/>
      <c r="G207" s="11" t="str">
        <f t="shared" si="3"/>
        <v>,,,,,</v>
      </c>
    </row>
    <row r="208" spans="1:7">
      <c r="A208" s="23"/>
      <c r="B208" s="23"/>
      <c r="C208" s="24"/>
      <c r="D208" s="23"/>
      <c r="E208" s="23"/>
      <c r="F208" s="23"/>
      <c r="G208" s="11" t="str">
        <f t="shared" si="3"/>
        <v>,,,,,</v>
      </c>
    </row>
    <row r="209" spans="1:7">
      <c r="A209" s="23"/>
      <c r="B209" s="23"/>
      <c r="C209" s="24"/>
      <c r="D209" s="23"/>
      <c r="E209" s="23"/>
      <c r="F209" s="23"/>
      <c r="G209" s="11" t="str">
        <f t="shared" si="3"/>
        <v>,,,,,</v>
      </c>
    </row>
    <row r="210" spans="1:7">
      <c r="A210" s="23"/>
      <c r="B210" s="23"/>
      <c r="C210" s="24"/>
      <c r="D210" s="23"/>
      <c r="E210" s="23"/>
      <c r="F210" s="23"/>
      <c r="G210" s="11" t="str">
        <f t="shared" si="3"/>
        <v>,,,,,</v>
      </c>
    </row>
    <row r="211" spans="1:7">
      <c r="A211" s="23"/>
      <c r="B211" s="23"/>
      <c r="C211" s="24"/>
      <c r="D211" s="23"/>
      <c r="E211" s="23"/>
      <c r="F211" s="23"/>
      <c r="G211" s="11" t="str">
        <f t="shared" si="3"/>
        <v>,,,,,</v>
      </c>
    </row>
    <row r="212" spans="1:7">
      <c r="A212" s="23"/>
      <c r="B212" s="23"/>
      <c r="C212" s="24"/>
      <c r="D212" s="23"/>
      <c r="E212" s="23"/>
      <c r="F212" s="23"/>
      <c r="G212" s="11" t="str">
        <f t="shared" si="3"/>
        <v>,,,,,</v>
      </c>
    </row>
    <row r="213" spans="1:7">
      <c r="A213" s="23"/>
      <c r="B213" s="23"/>
      <c r="C213" s="24"/>
      <c r="D213" s="23"/>
      <c r="E213" s="23"/>
      <c r="F213" s="23"/>
      <c r="G213" s="11" t="str">
        <f t="shared" si="3"/>
        <v>,,,,,</v>
      </c>
    </row>
    <row r="214" spans="1:7">
      <c r="A214" s="23"/>
      <c r="B214" s="23"/>
      <c r="C214" s="24"/>
      <c r="D214" s="23"/>
      <c r="E214" s="23"/>
      <c r="F214" s="23"/>
      <c r="G214" s="11" t="str">
        <f t="shared" si="3"/>
        <v>,,,,,</v>
      </c>
    </row>
    <row r="215" spans="1:7">
      <c r="A215" s="23"/>
      <c r="B215" s="23"/>
      <c r="C215" s="24"/>
      <c r="D215" s="23"/>
      <c r="E215" s="23"/>
      <c r="F215" s="23"/>
      <c r="G215" s="11" t="str">
        <f t="shared" si="3"/>
        <v>,,,,,</v>
      </c>
    </row>
    <row r="216" spans="1:7">
      <c r="A216" s="23"/>
      <c r="B216" s="23"/>
      <c r="C216" s="24"/>
      <c r="D216" s="23"/>
      <c r="E216" s="23"/>
      <c r="F216" s="23"/>
      <c r="G216" s="11" t="str">
        <f t="shared" si="3"/>
        <v>,,,,,</v>
      </c>
    </row>
    <row r="217" spans="1:7">
      <c r="A217" s="23"/>
      <c r="B217" s="23"/>
      <c r="C217" s="24"/>
      <c r="D217" s="23"/>
      <c r="E217" s="23"/>
      <c r="F217" s="23"/>
      <c r="G217" s="11" t="str">
        <f t="shared" si="3"/>
        <v>,,,,,</v>
      </c>
    </row>
    <row r="218" spans="1:7">
      <c r="A218" s="23"/>
      <c r="B218" s="23"/>
      <c r="C218" s="24"/>
      <c r="D218" s="23"/>
      <c r="E218" s="23"/>
      <c r="F218" s="23"/>
      <c r="G218" s="11" t="str">
        <f t="shared" si="3"/>
        <v>,,,,,</v>
      </c>
    </row>
    <row r="219" spans="1:7">
      <c r="A219" s="23"/>
      <c r="B219" s="23"/>
      <c r="C219" s="24"/>
      <c r="D219" s="23"/>
      <c r="E219" s="23"/>
      <c r="F219" s="23"/>
      <c r="G219" s="11" t="str">
        <f t="shared" si="3"/>
        <v>,,,,,</v>
      </c>
    </row>
    <row r="220" spans="1:7">
      <c r="A220" s="23"/>
      <c r="B220" s="23"/>
      <c r="C220" s="24"/>
      <c r="D220" s="23"/>
      <c r="E220" s="23"/>
      <c r="F220" s="23"/>
      <c r="G220" s="11" t="str">
        <f t="shared" si="3"/>
        <v>,,,,,</v>
      </c>
    </row>
    <row r="221" spans="1:7">
      <c r="A221" s="23"/>
      <c r="B221" s="23"/>
      <c r="C221" s="24"/>
      <c r="D221" s="23"/>
      <c r="E221" s="23"/>
      <c r="F221" s="23"/>
      <c r="G221" s="11" t="str">
        <f t="shared" si="3"/>
        <v>,,,,,</v>
      </c>
    </row>
    <row r="222" spans="1:7">
      <c r="A222" s="23"/>
      <c r="B222" s="23"/>
      <c r="C222" s="24"/>
      <c r="D222" s="23"/>
      <c r="E222" s="23"/>
      <c r="F222" s="23"/>
      <c r="G222" s="11" t="str">
        <f t="shared" si="3"/>
        <v>,,,,,</v>
      </c>
    </row>
    <row r="223" spans="1:7">
      <c r="A223" s="23"/>
      <c r="B223" s="23"/>
      <c r="C223" s="24"/>
      <c r="D223" s="23"/>
      <c r="E223" s="23"/>
      <c r="F223" s="23"/>
      <c r="G223" s="11" t="str">
        <f t="shared" si="3"/>
        <v>,,,,,</v>
      </c>
    </row>
    <row r="224" spans="1:7">
      <c r="A224" s="23"/>
      <c r="B224" s="23"/>
      <c r="C224" s="24"/>
      <c r="D224" s="23"/>
      <c r="E224" s="23"/>
      <c r="F224" s="23"/>
      <c r="G224" s="11" t="str">
        <f t="shared" si="3"/>
        <v>,,,,,</v>
      </c>
    </row>
    <row r="225" spans="1:7">
      <c r="A225" s="23"/>
      <c r="B225" s="23"/>
      <c r="C225" s="24"/>
      <c r="D225" s="23"/>
      <c r="E225" s="23"/>
      <c r="F225" s="23"/>
      <c r="G225" s="11" t="str">
        <f t="shared" si="3"/>
        <v>,,,,,</v>
      </c>
    </row>
    <row r="226" spans="1:7">
      <c r="A226" s="23"/>
      <c r="B226" s="23"/>
      <c r="C226" s="24"/>
      <c r="D226" s="23"/>
      <c r="E226" s="23"/>
      <c r="F226" s="23"/>
      <c r="G226" s="11" t="str">
        <f t="shared" si="3"/>
        <v>,,,,,</v>
      </c>
    </row>
    <row r="227" spans="1:7">
      <c r="A227" s="23"/>
      <c r="B227" s="23"/>
      <c r="C227" s="24"/>
      <c r="D227" s="23"/>
      <c r="E227" s="23"/>
      <c r="F227" s="23"/>
      <c r="G227" s="11" t="str">
        <f t="shared" si="3"/>
        <v>,,,,,</v>
      </c>
    </row>
    <row r="228" spans="1:7">
      <c r="A228" s="23"/>
      <c r="B228" s="23"/>
      <c r="C228" s="24"/>
      <c r="D228" s="23"/>
      <c r="E228" s="23"/>
      <c r="F228" s="23"/>
      <c r="G228" s="11" t="str">
        <f t="shared" si="3"/>
        <v>,,,,,</v>
      </c>
    </row>
    <row r="229" spans="1:7">
      <c r="A229" s="23"/>
      <c r="B229" s="23"/>
      <c r="C229" s="24"/>
      <c r="D229" s="23"/>
      <c r="E229" s="23"/>
      <c r="F229" s="23"/>
      <c r="G229" s="11" t="str">
        <f t="shared" si="3"/>
        <v>,,,,,</v>
      </c>
    </row>
    <row r="230" spans="1:7">
      <c r="A230" s="23"/>
      <c r="B230" s="23"/>
      <c r="C230" s="24"/>
      <c r="D230" s="23"/>
      <c r="E230" s="23"/>
      <c r="F230" s="23"/>
      <c r="G230" s="11" t="str">
        <f t="shared" si="3"/>
        <v>,,,,,</v>
      </c>
    </row>
    <row r="231" spans="1:7">
      <c r="A231" s="23"/>
      <c r="B231" s="23"/>
      <c r="C231" s="24"/>
      <c r="D231" s="23"/>
      <c r="E231" s="23"/>
      <c r="F231" s="23"/>
      <c r="G231" s="11" t="str">
        <f t="shared" si="3"/>
        <v>,,,,,</v>
      </c>
    </row>
    <row r="232" spans="1:7">
      <c r="A232" s="23"/>
      <c r="B232" s="23"/>
      <c r="C232" s="24"/>
      <c r="D232" s="23"/>
      <c r="E232" s="23"/>
      <c r="F232" s="23"/>
      <c r="G232" s="11" t="str">
        <f t="shared" si="3"/>
        <v>,,,,,</v>
      </c>
    </row>
    <row r="233" spans="1:7">
      <c r="A233" s="23"/>
      <c r="B233" s="23"/>
      <c r="C233" s="24"/>
      <c r="D233" s="23"/>
      <c r="E233" s="23"/>
      <c r="F233" s="23"/>
      <c r="G233" s="11" t="str">
        <f t="shared" si="3"/>
        <v>,,,,,</v>
      </c>
    </row>
    <row r="234" spans="1:7">
      <c r="A234" s="23"/>
      <c r="B234" s="23"/>
      <c r="C234" s="24"/>
      <c r="D234" s="23"/>
      <c r="E234" s="23"/>
      <c r="F234" s="23"/>
      <c r="G234" s="11" t="str">
        <f t="shared" si="3"/>
        <v>,,,,,</v>
      </c>
    </row>
    <row r="235" spans="1:7">
      <c r="A235" s="23"/>
      <c r="B235" s="23"/>
      <c r="C235" s="24"/>
      <c r="D235" s="23"/>
      <c r="E235" s="23"/>
      <c r="F235" s="23"/>
      <c r="G235" s="11" t="str">
        <f t="shared" si="3"/>
        <v>,,,,,</v>
      </c>
    </row>
    <row r="236" spans="1:7">
      <c r="A236" s="23"/>
      <c r="B236" s="23"/>
      <c r="C236" s="24"/>
      <c r="D236" s="23"/>
      <c r="E236" s="23"/>
      <c r="F236" s="23"/>
      <c r="G236" s="11" t="str">
        <f t="shared" si="3"/>
        <v>,,,,,</v>
      </c>
    </row>
    <row r="237" spans="1:7">
      <c r="A237" s="23"/>
      <c r="B237" s="23"/>
      <c r="C237" s="24"/>
      <c r="D237" s="23"/>
      <c r="E237" s="23"/>
      <c r="F237" s="23"/>
      <c r="G237" s="11" t="str">
        <f t="shared" si="3"/>
        <v>,,,,,</v>
      </c>
    </row>
    <row r="238" spans="1:7">
      <c r="A238" s="23"/>
      <c r="B238" s="23"/>
      <c r="C238" s="24"/>
      <c r="D238" s="23"/>
      <c r="E238" s="23"/>
      <c r="F238" s="23"/>
      <c r="G238" s="11" t="str">
        <f t="shared" si="3"/>
        <v>,,,,,</v>
      </c>
    </row>
    <row r="239" spans="1:7">
      <c r="A239" s="23"/>
      <c r="B239" s="23"/>
      <c r="C239" s="24"/>
      <c r="D239" s="23"/>
      <c r="E239" s="23"/>
      <c r="F239" s="23"/>
      <c r="G239" s="11" t="str">
        <f t="shared" si="3"/>
        <v>,,,,,</v>
      </c>
    </row>
    <row r="240" spans="1:7">
      <c r="A240" s="23"/>
      <c r="B240" s="23"/>
      <c r="C240" s="24"/>
      <c r="D240" s="23"/>
      <c r="E240" s="23"/>
      <c r="F240" s="23"/>
      <c r="G240" s="11" t="str">
        <f t="shared" si="3"/>
        <v>,,,,,</v>
      </c>
    </row>
    <row r="241" spans="1:7">
      <c r="A241" s="23"/>
      <c r="B241" s="23"/>
      <c r="C241" s="24"/>
      <c r="D241" s="23"/>
      <c r="E241" s="23"/>
      <c r="F241" s="23"/>
      <c r="G241" s="11" t="str">
        <f t="shared" si="3"/>
        <v>,,,,,</v>
      </c>
    </row>
    <row r="242" spans="1:7">
      <c r="A242" s="23"/>
      <c r="B242" s="23"/>
      <c r="C242" s="24"/>
      <c r="D242" s="23"/>
      <c r="E242" s="23"/>
      <c r="F242" s="23"/>
      <c r="G242" s="11" t="str">
        <f t="shared" si="3"/>
        <v>,,,,,</v>
      </c>
    </row>
    <row r="243" spans="1:7">
      <c r="A243" s="23"/>
      <c r="B243" s="23"/>
      <c r="C243" s="24"/>
      <c r="D243" s="23"/>
      <c r="E243" s="23"/>
      <c r="F243" s="23"/>
      <c r="G243" s="11" t="str">
        <f t="shared" si="3"/>
        <v>,,,,,</v>
      </c>
    </row>
    <row r="244" spans="1:7">
      <c r="A244" s="23"/>
      <c r="B244" s="23"/>
      <c r="C244" s="24"/>
      <c r="D244" s="23"/>
      <c r="E244" s="23"/>
      <c r="F244" s="23"/>
      <c r="G244" s="11" t="str">
        <f t="shared" si="3"/>
        <v>,,,,,</v>
      </c>
    </row>
    <row r="245" spans="1:7">
      <c r="A245" s="23"/>
      <c r="B245" s="23"/>
      <c r="C245" s="24"/>
      <c r="D245" s="23"/>
      <c r="E245" s="23"/>
      <c r="F245" s="23"/>
      <c r="G245" s="11" t="str">
        <f t="shared" si="3"/>
        <v>,,,,,</v>
      </c>
    </row>
    <row r="246" spans="1:7">
      <c r="A246" s="23"/>
      <c r="B246" s="23"/>
      <c r="C246" s="24"/>
      <c r="D246" s="23"/>
      <c r="E246" s="23"/>
      <c r="F246" s="23"/>
      <c r="G246" s="11" t="str">
        <f t="shared" si="3"/>
        <v>,,,,,</v>
      </c>
    </row>
    <row r="247" spans="1:7">
      <c r="A247" s="23"/>
      <c r="B247" s="23"/>
      <c r="C247" s="24"/>
      <c r="D247" s="23"/>
      <c r="E247" s="23"/>
      <c r="F247" s="23"/>
      <c r="G247" s="11" t="str">
        <f t="shared" si="3"/>
        <v>,,,,,</v>
      </c>
    </row>
    <row r="248" spans="1:7">
      <c r="A248" s="23"/>
      <c r="B248" s="23"/>
      <c r="C248" s="24"/>
      <c r="D248" s="23"/>
      <c r="E248" s="23"/>
      <c r="F248" s="23"/>
      <c r="G248" s="11" t="str">
        <f t="shared" si="3"/>
        <v>,,,,,</v>
      </c>
    </row>
    <row r="249" spans="1:7">
      <c r="A249" s="23"/>
      <c r="B249" s="23"/>
      <c r="C249" s="24"/>
      <c r="D249" s="23"/>
      <c r="E249" s="23"/>
      <c r="F249" s="23"/>
      <c r="G249" s="11" t="str">
        <f t="shared" si="3"/>
        <v>,,,,,</v>
      </c>
    </row>
    <row r="250" spans="1:7">
      <c r="A250" s="23"/>
      <c r="B250" s="23"/>
      <c r="C250" s="24"/>
      <c r="D250" s="23"/>
      <c r="E250" s="23"/>
      <c r="F250" s="23"/>
      <c r="G250" s="11" t="str">
        <f t="shared" si="3"/>
        <v>,,,,,</v>
      </c>
    </row>
    <row r="251" spans="1:7">
      <c r="A251" s="23"/>
      <c r="B251" s="23"/>
      <c r="C251" s="24"/>
      <c r="D251" s="23"/>
      <c r="E251" s="23"/>
      <c r="F251" s="23"/>
      <c r="G251" s="11" t="str">
        <f t="shared" si="3"/>
        <v>,,,,,</v>
      </c>
    </row>
    <row r="252" spans="1:7">
      <c r="A252" s="23"/>
      <c r="B252" s="23"/>
      <c r="C252" s="24"/>
      <c r="D252" s="23"/>
      <c r="E252" s="23"/>
      <c r="F252" s="23"/>
      <c r="G252" s="11" t="str">
        <f t="shared" si="3"/>
        <v>,,,,,</v>
      </c>
    </row>
    <row r="253" spans="1:7">
      <c r="A253" s="23"/>
      <c r="B253" s="23"/>
      <c r="C253" s="24"/>
      <c r="D253" s="23"/>
      <c r="E253" s="23"/>
      <c r="F253" s="23"/>
      <c r="G253" s="11" t="str">
        <f t="shared" si="3"/>
        <v>,,,,,</v>
      </c>
    </row>
    <row r="254" spans="1:7">
      <c r="A254" s="23"/>
      <c r="B254" s="23"/>
      <c r="C254" s="24"/>
      <c r="D254" s="23"/>
      <c r="E254" s="23"/>
      <c r="F254" s="23"/>
      <c r="G254" s="11" t="str">
        <f t="shared" si="3"/>
        <v>,,,,,</v>
      </c>
    </row>
    <row r="255" spans="1:7">
      <c r="A255" s="23"/>
      <c r="B255" s="23"/>
      <c r="C255" s="24"/>
      <c r="D255" s="23"/>
      <c r="E255" s="23"/>
      <c r="F255" s="23"/>
      <c r="G255" s="11" t="str">
        <f t="shared" si="3"/>
        <v>,,,,,</v>
      </c>
    </row>
    <row r="256" spans="1:7">
      <c r="A256" s="23"/>
      <c r="B256" s="23"/>
      <c r="C256" s="24"/>
      <c r="D256" s="23"/>
      <c r="E256" s="23"/>
      <c r="F256" s="23"/>
      <c r="G256" s="11" t="str">
        <f t="shared" si="3"/>
        <v>,,,,,</v>
      </c>
    </row>
    <row r="257" spans="1:7">
      <c r="A257" s="23"/>
      <c r="B257" s="23"/>
      <c r="C257" s="24"/>
      <c r="D257" s="23"/>
      <c r="E257" s="23"/>
      <c r="F257" s="23"/>
      <c r="G257" s="11" t="str">
        <f t="shared" si="3"/>
        <v>,,,,,</v>
      </c>
    </row>
    <row r="258" spans="1:7">
      <c r="A258" s="23"/>
      <c r="B258" s="23"/>
      <c r="C258" s="24"/>
      <c r="D258" s="23"/>
      <c r="E258" s="23"/>
      <c r="F258" s="23"/>
      <c r="G258" s="11" t="str">
        <f t="shared" si="3"/>
        <v>,,,,,</v>
      </c>
    </row>
    <row r="259" spans="1:7">
      <c r="A259" s="23"/>
      <c r="B259" s="23"/>
      <c r="C259" s="24"/>
      <c r="D259" s="23"/>
      <c r="E259" s="23"/>
      <c r="F259" s="23"/>
      <c r="G259" s="11" t="str">
        <f t="shared" ref="G259:G322" si="4">CONCATENATE(CLEAN(TRIM(A259)),",",CLEAN(TRIM(B259)),",",CLEAN(TRIM(C259)),",",CLEAN(TRIM(D259)),",",CLEAN(TRIM(E259)),",",CLEAN(TRIM(F259)))</f>
        <v>,,,,,</v>
      </c>
    </row>
    <row r="260" spans="1:7">
      <c r="A260" s="23"/>
      <c r="B260" s="23"/>
      <c r="C260" s="24"/>
      <c r="D260" s="23"/>
      <c r="E260" s="23"/>
      <c r="F260" s="23"/>
      <c r="G260" s="11" t="str">
        <f t="shared" si="4"/>
        <v>,,,,,</v>
      </c>
    </row>
    <row r="261" spans="1:7">
      <c r="A261" s="23"/>
      <c r="B261" s="23"/>
      <c r="C261" s="24"/>
      <c r="D261" s="23"/>
      <c r="E261" s="23"/>
      <c r="F261" s="23"/>
      <c r="G261" s="11" t="str">
        <f t="shared" si="4"/>
        <v>,,,,,</v>
      </c>
    </row>
    <row r="262" spans="1:7">
      <c r="A262" s="23"/>
      <c r="B262" s="23"/>
      <c r="C262" s="24"/>
      <c r="D262" s="23"/>
      <c r="E262" s="23"/>
      <c r="F262" s="23"/>
      <c r="G262" s="11" t="str">
        <f t="shared" si="4"/>
        <v>,,,,,</v>
      </c>
    </row>
    <row r="263" spans="1:7">
      <c r="A263" s="23"/>
      <c r="B263" s="23"/>
      <c r="C263" s="24"/>
      <c r="D263" s="23"/>
      <c r="E263" s="23"/>
      <c r="F263" s="23"/>
      <c r="G263" s="11" t="str">
        <f t="shared" si="4"/>
        <v>,,,,,</v>
      </c>
    </row>
    <row r="264" spans="1:7">
      <c r="A264" s="23"/>
      <c r="B264" s="23"/>
      <c r="C264" s="24"/>
      <c r="D264" s="23"/>
      <c r="E264" s="23"/>
      <c r="F264" s="23"/>
      <c r="G264" s="11" t="str">
        <f t="shared" si="4"/>
        <v>,,,,,</v>
      </c>
    </row>
    <row r="265" spans="1:7">
      <c r="A265" s="23"/>
      <c r="B265" s="23"/>
      <c r="C265" s="24"/>
      <c r="D265" s="23"/>
      <c r="E265" s="23"/>
      <c r="F265" s="23"/>
      <c r="G265" s="11" t="str">
        <f t="shared" si="4"/>
        <v>,,,,,</v>
      </c>
    </row>
    <row r="266" spans="1:7">
      <c r="A266" s="23"/>
      <c r="B266" s="23"/>
      <c r="C266" s="24"/>
      <c r="D266" s="23"/>
      <c r="E266" s="23"/>
      <c r="F266" s="23"/>
      <c r="G266" s="11" t="str">
        <f t="shared" si="4"/>
        <v>,,,,,</v>
      </c>
    </row>
    <row r="267" spans="1:7">
      <c r="A267" s="23"/>
      <c r="B267" s="23"/>
      <c r="C267" s="24"/>
      <c r="D267" s="23"/>
      <c r="E267" s="23"/>
      <c r="F267" s="23"/>
      <c r="G267" s="11" t="str">
        <f t="shared" si="4"/>
        <v>,,,,,</v>
      </c>
    </row>
    <row r="268" spans="1:7">
      <c r="A268" s="23"/>
      <c r="B268" s="23"/>
      <c r="C268" s="24"/>
      <c r="D268" s="23"/>
      <c r="E268" s="23"/>
      <c r="F268" s="23"/>
      <c r="G268" s="11" t="str">
        <f t="shared" si="4"/>
        <v>,,,,,</v>
      </c>
    </row>
    <row r="269" spans="1:7">
      <c r="A269" s="23"/>
      <c r="B269" s="23"/>
      <c r="C269" s="24"/>
      <c r="D269" s="23"/>
      <c r="E269" s="23"/>
      <c r="F269" s="23"/>
      <c r="G269" s="11" t="str">
        <f t="shared" si="4"/>
        <v>,,,,,</v>
      </c>
    </row>
    <row r="270" spans="1:7">
      <c r="A270" s="23"/>
      <c r="B270" s="23"/>
      <c r="C270" s="24"/>
      <c r="D270" s="23"/>
      <c r="E270" s="23"/>
      <c r="F270" s="23"/>
      <c r="G270" s="11" t="str">
        <f t="shared" si="4"/>
        <v>,,,,,</v>
      </c>
    </row>
    <row r="271" spans="1:7">
      <c r="A271" s="23"/>
      <c r="B271" s="23"/>
      <c r="C271" s="24"/>
      <c r="D271" s="23"/>
      <c r="E271" s="23"/>
      <c r="F271" s="23"/>
      <c r="G271" s="11" t="str">
        <f t="shared" si="4"/>
        <v>,,,,,</v>
      </c>
    </row>
    <row r="272" spans="1:7">
      <c r="A272" s="23"/>
      <c r="B272" s="23"/>
      <c r="C272" s="24"/>
      <c r="D272" s="23"/>
      <c r="E272" s="23"/>
      <c r="F272" s="23"/>
      <c r="G272" s="11" t="str">
        <f t="shared" si="4"/>
        <v>,,,,,</v>
      </c>
    </row>
    <row r="273" spans="1:7">
      <c r="A273" s="23"/>
      <c r="B273" s="23"/>
      <c r="C273" s="24"/>
      <c r="D273" s="23"/>
      <c r="E273" s="23"/>
      <c r="F273" s="23"/>
      <c r="G273" s="11" t="str">
        <f t="shared" si="4"/>
        <v>,,,,,</v>
      </c>
    </row>
    <row r="274" spans="1:7">
      <c r="A274" s="23"/>
      <c r="B274" s="23"/>
      <c r="C274" s="24"/>
      <c r="D274" s="23"/>
      <c r="E274" s="23"/>
      <c r="F274" s="23"/>
      <c r="G274" s="11" t="str">
        <f t="shared" si="4"/>
        <v>,,,,,</v>
      </c>
    </row>
    <row r="275" spans="1:7">
      <c r="A275" s="23"/>
      <c r="B275" s="23"/>
      <c r="C275" s="24"/>
      <c r="D275" s="23"/>
      <c r="E275" s="23"/>
      <c r="F275" s="23"/>
      <c r="G275" s="11" t="str">
        <f t="shared" si="4"/>
        <v>,,,,,</v>
      </c>
    </row>
    <row r="276" spans="1:7">
      <c r="A276" s="23"/>
      <c r="B276" s="23"/>
      <c r="C276" s="24"/>
      <c r="D276" s="23"/>
      <c r="E276" s="23"/>
      <c r="F276" s="23"/>
      <c r="G276" s="11" t="str">
        <f t="shared" si="4"/>
        <v>,,,,,</v>
      </c>
    </row>
    <row r="277" spans="1:7">
      <c r="A277" s="23"/>
      <c r="B277" s="23"/>
      <c r="C277" s="24"/>
      <c r="D277" s="23"/>
      <c r="E277" s="23"/>
      <c r="F277" s="23"/>
      <c r="G277" s="11" t="str">
        <f t="shared" si="4"/>
        <v>,,,,,</v>
      </c>
    </row>
    <row r="278" spans="1:7">
      <c r="A278" s="23"/>
      <c r="B278" s="23"/>
      <c r="C278" s="24"/>
      <c r="D278" s="23"/>
      <c r="E278" s="23"/>
      <c r="F278" s="23"/>
      <c r="G278" s="11" t="str">
        <f t="shared" si="4"/>
        <v>,,,,,</v>
      </c>
    </row>
    <row r="279" spans="1:7">
      <c r="A279" s="23"/>
      <c r="B279" s="23"/>
      <c r="C279" s="24"/>
      <c r="D279" s="23"/>
      <c r="E279" s="23"/>
      <c r="F279" s="23"/>
      <c r="G279" s="11" t="str">
        <f t="shared" si="4"/>
        <v>,,,,,</v>
      </c>
    </row>
    <row r="280" spans="1:7">
      <c r="A280" s="23"/>
      <c r="B280" s="23"/>
      <c r="C280" s="24"/>
      <c r="D280" s="23"/>
      <c r="E280" s="23"/>
      <c r="F280" s="23"/>
      <c r="G280" s="11" t="str">
        <f t="shared" si="4"/>
        <v>,,,,,</v>
      </c>
    </row>
    <row r="281" spans="1:7">
      <c r="A281" s="23"/>
      <c r="B281" s="23"/>
      <c r="C281" s="24"/>
      <c r="D281" s="23"/>
      <c r="E281" s="23"/>
      <c r="F281" s="23"/>
      <c r="G281" s="11" t="str">
        <f t="shared" si="4"/>
        <v>,,,,,</v>
      </c>
    </row>
    <row r="282" spans="1:7">
      <c r="A282" s="23"/>
      <c r="B282" s="23"/>
      <c r="C282" s="24"/>
      <c r="D282" s="23"/>
      <c r="E282" s="23"/>
      <c r="F282" s="23"/>
      <c r="G282" s="11" t="str">
        <f t="shared" si="4"/>
        <v>,,,,,</v>
      </c>
    </row>
    <row r="283" spans="1:7">
      <c r="A283" s="23"/>
      <c r="B283" s="23"/>
      <c r="C283" s="24"/>
      <c r="D283" s="23"/>
      <c r="E283" s="23"/>
      <c r="F283" s="23"/>
      <c r="G283" s="11" t="str">
        <f t="shared" si="4"/>
        <v>,,,,,</v>
      </c>
    </row>
    <row r="284" spans="1:7">
      <c r="A284" s="23"/>
      <c r="B284" s="23"/>
      <c r="C284" s="24"/>
      <c r="D284" s="23"/>
      <c r="E284" s="23"/>
      <c r="F284" s="23"/>
      <c r="G284" s="11" t="str">
        <f t="shared" si="4"/>
        <v>,,,,,</v>
      </c>
    </row>
    <row r="285" spans="1:7">
      <c r="A285" s="23"/>
      <c r="B285" s="23"/>
      <c r="C285" s="24"/>
      <c r="D285" s="23"/>
      <c r="E285" s="23"/>
      <c r="F285" s="23"/>
      <c r="G285" s="11" t="str">
        <f t="shared" si="4"/>
        <v>,,,,,</v>
      </c>
    </row>
    <row r="286" spans="1:7">
      <c r="A286" s="23"/>
      <c r="B286" s="23"/>
      <c r="C286" s="24"/>
      <c r="D286" s="23"/>
      <c r="E286" s="23"/>
      <c r="F286" s="23"/>
      <c r="G286" s="11" t="str">
        <f t="shared" si="4"/>
        <v>,,,,,</v>
      </c>
    </row>
    <row r="287" spans="1:7">
      <c r="A287" s="23"/>
      <c r="B287" s="23"/>
      <c r="C287" s="24"/>
      <c r="D287" s="23"/>
      <c r="E287" s="23"/>
      <c r="F287" s="23"/>
      <c r="G287" s="11" t="str">
        <f t="shared" si="4"/>
        <v>,,,,,</v>
      </c>
    </row>
    <row r="288" spans="1:7">
      <c r="A288" s="23"/>
      <c r="B288" s="23"/>
      <c r="C288" s="24"/>
      <c r="D288" s="23"/>
      <c r="E288" s="23"/>
      <c r="F288" s="23"/>
      <c r="G288" s="11" t="str">
        <f t="shared" si="4"/>
        <v>,,,,,</v>
      </c>
    </row>
    <row r="289" spans="1:7">
      <c r="A289" s="23"/>
      <c r="B289" s="23"/>
      <c r="C289" s="24"/>
      <c r="D289" s="23"/>
      <c r="E289" s="23"/>
      <c r="F289" s="23"/>
      <c r="G289" s="11" t="str">
        <f t="shared" si="4"/>
        <v>,,,,,</v>
      </c>
    </row>
    <row r="290" spans="1:7">
      <c r="A290" s="23"/>
      <c r="B290" s="23"/>
      <c r="C290" s="24"/>
      <c r="D290" s="23"/>
      <c r="E290" s="23"/>
      <c r="F290" s="23"/>
      <c r="G290" s="11" t="str">
        <f t="shared" si="4"/>
        <v>,,,,,</v>
      </c>
    </row>
    <row r="291" spans="1:7">
      <c r="A291" s="23"/>
      <c r="B291" s="23"/>
      <c r="C291" s="24"/>
      <c r="D291" s="23"/>
      <c r="E291" s="23"/>
      <c r="F291" s="23"/>
      <c r="G291" s="11" t="str">
        <f t="shared" si="4"/>
        <v>,,,,,</v>
      </c>
    </row>
    <row r="292" spans="1:7">
      <c r="A292" s="23"/>
      <c r="B292" s="23"/>
      <c r="C292" s="24"/>
      <c r="D292" s="23"/>
      <c r="E292" s="23"/>
      <c r="F292" s="23"/>
      <c r="G292" s="11" t="str">
        <f t="shared" si="4"/>
        <v>,,,,,</v>
      </c>
    </row>
    <row r="293" spans="1:7">
      <c r="A293" s="23"/>
      <c r="B293" s="23"/>
      <c r="C293" s="24"/>
      <c r="D293" s="23"/>
      <c r="E293" s="23"/>
      <c r="F293" s="23"/>
      <c r="G293" s="11" t="str">
        <f t="shared" si="4"/>
        <v>,,,,,</v>
      </c>
    </row>
    <row r="294" spans="1:7">
      <c r="A294" s="23"/>
      <c r="B294" s="23"/>
      <c r="C294" s="24"/>
      <c r="D294" s="23"/>
      <c r="E294" s="23"/>
      <c r="F294" s="23"/>
      <c r="G294" s="11" t="str">
        <f t="shared" si="4"/>
        <v>,,,,,</v>
      </c>
    </row>
    <row r="295" spans="1:7">
      <c r="A295" s="23"/>
      <c r="B295" s="23"/>
      <c r="C295" s="24"/>
      <c r="D295" s="23"/>
      <c r="E295" s="23"/>
      <c r="F295" s="23"/>
      <c r="G295" s="11" t="str">
        <f t="shared" si="4"/>
        <v>,,,,,</v>
      </c>
    </row>
    <row r="296" spans="1:7">
      <c r="A296" s="23"/>
      <c r="B296" s="23"/>
      <c r="C296" s="24"/>
      <c r="D296" s="23"/>
      <c r="E296" s="23"/>
      <c r="F296" s="23"/>
      <c r="G296" s="11" t="str">
        <f t="shared" si="4"/>
        <v>,,,,,</v>
      </c>
    </row>
    <row r="297" spans="1:7">
      <c r="A297" s="23"/>
      <c r="B297" s="23"/>
      <c r="C297" s="24"/>
      <c r="D297" s="23"/>
      <c r="E297" s="23"/>
      <c r="F297" s="23"/>
      <c r="G297" s="11" t="str">
        <f t="shared" si="4"/>
        <v>,,,,,</v>
      </c>
    </row>
    <row r="298" spans="1:7">
      <c r="A298" s="23"/>
      <c r="B298" s="23"/>
      <c r="C298" s="24"/>
      <c r="D298" s="23"/>
      <c r="E298" s="23"/>
      <c r="F298" s="23"/>
      <c r="G298" s="11" t="str">
        <f t="shared" si="4"/>
        <v>,,,,,</v>
      </c>
    </row>
    <row r="299" spans="1:7">
      <c r="A299" s="23"/>
      <c r="B299" s="23"/>
      <c r="C299" s="24"/>
      <c r="D299" s="23"/>
      <c r="E299" s="23"/>
      <c r="F299" s="23"/>
      <c r="G299" s="11" t="str">
        <f t="shared" si="4"/>
        <v>,,,,,</v>
      </c>
    </row>
    <row r="300" spans="1:7">
      <c r="A300" s="23"/>
      <c r="B300" s="23"/>
      <c r="C300" s="24"/>
      <c r="D300" s="23"/>
      <c r="E300" s="23"/>
      <c r="F300" s="23"/>
      <c r="G300" s="11" t="str">
        <f t="shared" si="4"/>
        <v>,,,,,</v>
      </c>
    </row>
    <row r="301" spans="1:7">
      <c r="A301" s="23"/>
      <c r="B301" s="23"/>
      <c r="C301" s="24"/>
      <c r="D301" s="23"/>
      <c r="E301" s="23"/>
      <c r="F301" s="23"/>
      <c r="G301" s="11" t="str">
        <f t="shared" si="4"/>
        <v>,,,,,</v>
      </c>
    </row>
    <row r="302" spans="1:7">
      <c r="A302" s="23"/>
      <c r="B302" s="23"/>
      <c r="C302" s="24"/>
      <c r="D302" s="23"/>
      <c r="E302" s="23"/>
      <c r="F302" s="23"/>
      <c r="G302" s="11" t="str">
        <f t="shared" si="4"/>
        <v>,,,,,</v>
      </c>
    </row>
    <row r="303" spans="1:7">
      <c r="A303" s="23"/>
      <c r="B303" s="23"/>
      <c r="C303" s="24"/>
      <c r="D303" s="23"/>
      <c r="E303" s="23"/>
      <c r="F303" s="23"/>
      <c r="G303" s="11" t="str">
        <f t="shared" si="4"/>
        <v>,,,,,</v>
      </c>
    </row>
    <row r="304" spans="1:7">
      <c r="A304" s="23"/>
      <c r="B304" s="23"/>
      <c r="C304" s="24"/>
      <c r="D304" s="23"/>
      <c r="E304" s="23"/>
      <c r="F304" s="23"/>
      <c r="G304" s="11" t="str">
        <f t="shared" si="4"/>
        <v>,,,,,</v>
      </c>
    </row>
    <row r="305" spans="1:7">
      <c r="A305" s="23"/>
      <c r="B305" s="23"/>
      <c r="C305" s="24"/>
      <c r="D305" s="23"/>
      <c r="E305" s="23"/>
      <c r="F305" s="23"/>
      <c r="G305" s="11" t="str">
        <f t="shared" si="4"/>
        <v>,,,,,</v>
      </c>
    </row>
    <row r="306" spans="1:7">
      <c r="A306" s="23"/>
      <c r="B306" s="23"/>
      <c r="C306" s="24"/>
      <c r="D306" s="23"/>
      <c r="E306" s="23"/>
      <c r="F306" s="23"/>
      <c r="G306" s="11" t="str">
        <f t="shared" si="4"/>
        <v>,,,,,</v>
      </c>
    </row>
    <row r="307" spans="1:7">
      <c r="A307" s="23"/>
      <c r="B307" s="23"/>
      <c r="C307" s="24"/>
      <c r="D307" s="23"/>
      <c r="E307" s="23"/>
      <c r="F307" s="23"/>
      <c r="G307" s="11" t="str">
        <f t="shared" si="4"/>
        <v>,,,,,</v>
      </c>
    </row>
    <row r="308" spans="1:7">
      <c r="A308" s="23"/>
      <c r="B308" s="23"/>
      <c r="C308" s="24"/>
      <c r="D308" s="23"/>
      <c r="E308" s="23"/>
      <c r="F308" s="23"/>
      <c r="G308" s="11" t="str">
        <f t="shared" si="4"/>
        <v>,,,,,</v>
      </c>
    </row>
    <row r="309" spans="1:7">
      <c r="A309" s="23"/>
      <c r="B309" s="23"/>
      <c r="C309" s="24"/>
      <c r="D309" s="23"/>
      <c r="E309" s="23"/>
      <c r="F309" s="23"/>
      <c r="G309" s="11" t="str">
        <f t="shared" si="4"/>
        <v>,,,,,</v>
      </c>
    </row>
    <row r="310" spans="1:7">
      <c r="A310" s="23"/>
      <c r="B310" s="23"/>
      <c r="C310" s="24"/>
      <c r="D310" s="23"/>
      <c r="E310" s="23"/>
      <c r="F310" s="23"/>
      <c r="G310" s="11" t="str">
        <f t="shared" si="4"/>
        <v>,,,,,</v>
      </c>
    </row>
    <row r="311" spans="1:7">
      <c r="A311" s="23"/>
      <c r="B311" s="23"/>
      <c r="C311" s="24"/>
      <c r="D311" s="23"/>
      <c r="E311" s="23"/>
      <c r="F311" s="23"/>
      <c r="G311" s="11" t="str">
        <f t="shared" si="4"/>
        <v>,,,,,</v>
      </c>
    </row>
    <row r="312" spans="1:7">
      <c r="A312" s="23"/>
      <c r="B312" s="23"/>
      <c r="C312" s="24"/>
      <c r="D312" s="23"/>
      <c r="E312" s="23"/>
      <c r="F312" s="23"/>
      <c r="G312" s="11" t="str">
        <f t="shared" si="4"/>
        <v>,,,,,</v>
      </c>
    </row>
    <row r="313" spans="1:7">
      <c r="A313" s="23"/>
      <c r="B313" s="23"/>
      <c r="C313" s="24"/>
      <c r="D313" s="23"/>
      <c r="E313" s="23"/>
      <c r="F313" s="23"/>
      <c r="G313" s="11" t="str">
        <f t="shared" si="4"/>
        <v>,,,,,</v>
      </c>
    </row>
    <row r="314" spans="1:7">
      <c r="A314" s="23"/>
      <c r="B314" s="23"/>
      <c r="C314" s="24"/>
      <c r="D314" s="23"/>
      <c r="E314" s="23"/>
      <c r="F314" s="23"/>
      <c r="G314" s="11" t="str">
        <f t="shared" si="4"/>
        <v>,,,,,</v>
      </c>
    </row>
    <row r="315" spans="1:7">
      <c r="A315" s="23"/>
      <c r="B315" s="23"/>
      <c r="C315" s="24"/>
      <c r="D315" s="23"/>
      <c r="E315" s="23"/>
      <c r="F315" s="23"/>
      <c r="G315" s="11" t="str">
        <f t="shared" si="4"/>
        <v>,,,,,</v>
      </c>
    </row>
    <row r="316" spans="1:7">
      <c r="A316" s="23"/>
      <c r="B316" s="23"/>
      <c r="C316" s="24"/>
      <c r="D316" s="23"/>
      <c r="E316" s="23"/>
      <c r="F316" s="23"/>
      <c r="G316" s="11" t="str">
        <f t="shared" si="4"/>
        <v>,,,,,</v>
      </c>
    </row>
    <row r="317" spans="1:7">
      <c r="A317" s="23"/>
      <c r="B317" s="23"/>
      <c r="C317" s="24"/>
      <c r="D317" s="23"/>
      <c r="E317" s="23"/>
      <c r="F317" s="23"/>
      <c r="G317" s="11" t="str">
        <f t="shared" si="4"/>
        <v>,,,,,</v>
      </c>
    </row>
    <row r="318" spans="1:7">
      <c r="A318" s="23"/>
      <c r="B318" s="23"/>
      <c r="C318" s="24"/>
      <c r="D318" s="23"/>
      <c r="E318" s="23"/>
      <c r="F318" s="23"/>
      <c r="G318" s="11" t="str">
        <f t="shared" si="4"/>
        <v>,,,,,</v>
      </c>
    </row>
    <row r="319" spans="1:7">
      <c r="A319" s="23"/>
      <c r="B319" s="23"/>
      <c r="C319" s="24"/>
      <c r="D319" s="23"/>
      <c r="E319" s="23"/>
      <c r="F319" s="23"/>
      <c r="G319" s="11" t="str">
        <f t="shared" si="4"/>
        <v>,,,,,</v>
      </c>
    </row>
    <row r="320" spans="1:7">
      <c r="A320" s="23"/>
      <c r="B320" s="23"/>
      <c r="C320" s="24"/>
      <c r="D320" s="23"/>
      <c r="E320" s="23"/>
      <c r="F320" s="23"/>
      <c r="G320" s="11" t="str">
        <f t="shared" si="4"/>
        <v>,,,,,</v>
      </c>
    </row>
    <row r="321" spans="1:7">
      <c r="A321" s="23"/>
      <c r="B321" s="23"/>
      <c r="C321" s="24"/>
      <c r="D321" s="23"/>
      <c r="E321" s="23"/>
      <c r="F321" s="23"/>
      <c r="G321" s="11" t="str">
        <f t="shared" si="4"/>
        <v>,,,,,</v>
      </c>
    </row>
    <row r="322" spans="1:7">
      <c r="A322" s="23"/>
      <c r="B322" s="23"/>
      <c r="C322" s="24"/>
      <c r="D322" s="23"/>
      <c r="E322" s="23"/>
      <c r="F322" s="23"/>
      <c r="G322" s="11" t="str">
        <f t="shared" si="4"/>
        <v>,,,,,</v>
      </c>
    </row>
    <row r="323" spans="1:7">
      <c r="A323" s="23"/>
      <c r="B323" s="23"/>
      <c r="C323" s="24"/>
      <c r="D323" s="23"/>
      <c r="E323" s="23"/>
      <c r="F323" s="23"/>
      <c r="G323" s="11" t="str">
        <f t="shared" ref="G323:G386" si="5">CONCATENATE(CLEAN(TRIM(A323)),",",CLEAN(TRIM(B323)),",",CLEAN(TRIM(C323)),",",CLEAN(TRIM(D323)),",",CLEAN(TRIM(E323)),",",CLEAN(TRIM(F323)))</f>
        <v>,,,,,</v>
      </c>
    </row>
    <row r="324" spans="1:7">
      <c r="A324" s="23"/>
      <c r="B324" s="23"/>
      <c r="C324" s="24"/>
      <c r="D324" s="23"/>
      <c r="E324" s="23"/>
      <c r="F324" s="23"/>
      <c r="G324" s="11" t="str">
        <f t="shared" si="5"/>
        <v>,,,,,</v>
      </c>
    </row>
    <row r="325" spans="1:7">
      <c r="A325" s="23"/>
      <c r="B325" s="23"/>
      <c r="C325" s="24"/>
      <c r="D325" s="23"/>
      <c r="E325" s="23"/>
      <c r="F325" s="23"/>
      <c r="G325" s="11" t="str">
        <f t="shared" si="5"/>
        <v>,,,,,</v>
      </c>
    </row>
    <row r="326" spans="1:7">
      <c r="A326" s="23"/>
      <c r="B326" s="23"/>
      <c r="C326" s="24"/>
      <c r="D326" s="23"/>
      <c r="E326" s="23"/>
      <c r="F326" s="23"/>
      <c r="G326" s="11" t="str">
        <f t="shared" si="5"/>
        <v>,,,,,</v>
      </c>
    </row>
    <row r="327" spans="1:7">
      <c r="A327" s="23"/>
      <c r="B327" s="23"/>
      <c r="C327" s="24"/>
      <c r="D327" s="23"/>
      <c r="E327" s="23"/>
      <c r="F327" s="23"/>
      <c r="G327" s="11" t="str">
        <f t="shared" si="5"/>
        <v>,,,,,</v>
      </c>
    </row>
    <row r="328" spans="1:7">
      <c r="A328" s="23"/>
      <c r="B328" s="23"/>
      <c r="C328" s="24"/>
      <c r="D328" s="23"/>
      <c r="E328" s="23"/>
      <c r="F328" s="23"/>
      <c r="G328" s="11" t="str">
        <f t="shared" si="5"/>
        <v>,,,,,</v>
      </c>
    </row>
    <row r="329" spans="1:7">
      <c r="A329" s="23"/>
      <c r="B329" s="23"/>
      <c r="C329" s="24"/>
      <c r="D329" s="23"/>
      <c r="E329" s="23"/>
      <c r="F329" s="23"/>
      <c r="G329" s="11" t="str">
        <f t="shared" si="5"/>
        <v>,,,,,</v>
      </c>
    </row>
    <row r="330" spans="1:7">
      <c r="A330" s="23"/>
      <c r="B330" s="23"/>
      <c r="C330" s="24"/>
      <c r="D330" s="23"/>
      <c r="E330" s="23"/>
      <c r="F330" s="23"/>
      <c r="G330" s="11" t="str">
        <f t="shared" si="5"/>
        <v>,,,,,</v>
      </c>
    </row>
    <row r="331" spans="1:7">
      <c r="A331" s="23"/>
      <c r="B331" s="23"/>
      <c r="C331" s="24"/>
      <c r="D331" s="23"/>
      <c r="E331" s="23"/>
      <c r="F331" s="23"/>
      <c r="G331" s="11" t="str">
        <f t="shared" si="5"/>
        <v>,,,,,</v>
      </c>
    </row>
    <row r="332" spans="1:7">
      <c r="A332" s="23"/>
      <c r="B332" s="23"/>
      <c r="C332" s="24"/>
      <c r="D332" s="23"/>
      <c r="E332" s="23"/>
      <c r="F332" s="23"/>
      <c r="G332" s="11" t="str">
        <f t="shared" si="5"/>
        <v>,,,,,</v>
      </c>
    </row>
    <row r="333" spans="1:7">
      <c r="A333" s="23"/>
      <c r="B333" s="23"/>
      <c r="C333" s="24"/>
      <c r="D333" s="23"/>
      <c r="E333" s="23"/>
      <c r="F333" s="23"/>
      <c r="G333" s="11" t="str">
        <f t="shared" si="5"/>
        <v>,,,,,</v>
      </c>
    </row>
    <row r="334" spans="1:7">
      <c r="A334" s="23"/>
      <c r="B334" s="23"/>
      <c r="C334" s="24"/>
      <c r="D334" s="23"/>
      <c r="E334" s="23"/>
      <c r="F334" s="23"/>
      <c r="G334" s="11" t="str">
        <f t="shared" si="5"/>
        <v>,,,,,</v>
      </c>
    </row>
    <row r="335" spans="1:7">
      <c r="A335" s="23"/>
      <c r="B335" s="23"/>
      <c r="C335" s="24"/>
      <c r="D335" s="23"/>
      <c r="E335" s="23"/>
      <c r="F335" s="23"/>
      <c r="G335" s="11" t="str">
        <f t="shared" si="5"/>
        <v>,,,,,</v>
      </c>
    </row>
    <row r="336" spans="1:7">
      <c r="A336" s="23"/>
      <c r="B336" s="23"/>
      <c r="C336" s="24"/>
      <c r="D336" s="23"/>
      <c r="E336" s="23"/>
      <c r="F336" s="23"/>
      <c r="G336" s="11" t="str">
        <f t="shared" si="5"/>
        <v>,,,,,</v>
      </c>
    </row>
    <row r="337" spans="1:7">
      <c r="A337" s="23"/>
      <c r="B337" s="23"/>
      <c r="C337" s="24"/>
      <c r="D337" s="23"/>
      <c r="E337" s="23"/>
      <c r="F337" s="23"/>
      <c r="G337" s="11" t="str">
        <f t="shared" si="5"/>
        <v>,,,,,</v>
      </c>
    </row>
    <row r="338" spans="1:7">
      <c r="A338" s="23"/>
      <c r="B338" s="23"/>
      <c r="C338" s="24"/>
      <c r="D338" s="23"/>
      <c r="E338" s="23"/>
      <c r="F338" s="23"/>
      <c r="G338" s="11" t="str">
        <f t="shared" si="5"/>
        <v>,,,,,</v>
      </c>
    </row>
    <row r="339" spans="1:7">
      <c r="A339" s="23"/>
      <c r="B339" s="23"/>
      <c r="C339" s="24"/>
      <c r="D339" s="23"/>
      <c r="E339" s="23"/>
      <c r="F339" s="23"/>
      <c r="G339" s="11" t="str">
        <f t="shared" si="5"/>
        <v>,,,,,</v>
      </c>
    </row>
    <row r="340" spans="1:7">
      <c r="A340" s="23"/>
      <c r="B340" s="23"/>
      <c r="C340" s="24"/>
      <c r="D340" s="23"/>
      <c r="E340" s="23"/>
      <c r="F340" s="23"/>
      <c r="G340" s="11" t="str">
        <f t="shared" si="5"/>
        <v>,,,,,</v>
      </c>
    </row>
    <row r="341" spans="1:7">
      <c r="A341" s="23"/>
      <c r="B341" s="23"/>
      <c r="C341" s="24"/>
      <c r="D341" s="23"/>
      <c r="E341" s="23"/>
      <c r="F341" s="23"/>
      <c r="G341" s="11" t="str">
        <f t="shared" si="5"/>
        <v>,,,,,</v>
      </c>
    </row>
    <row r="342" spans="1:7">
      <c r="A342" s="23"/>
      <c r="B342" s="23"/>
      <c r="C342" s="24"/>
      <c r="D342" s="23"/>
      <c r="E342" s="23"/>
      <c r="F342" s="23"/>
      <c r="G342" s="11" t="str">
        <f t="shared" si="5"/>
        <v>,,,,,</v>
      </c>
    </row>
    <row r="343" spans="1:7">
      <c r="A343" s="23"/>
      <c r="B343" s="23"/>
      <c r="C343" s="24"/>
      <c r="D343" s="23"/>
      <c r="E343" s="23"/>
      <c r="F343" s="23"/>
      <c r="G343" s="11" t="str">
        <f t="shared" si="5"/>
        <v>,,,,,</v>
      </c>
    </row>
    <row r="344" spans="1:7">
      <c r="A344" s="23"/>
      <c r="B344" s="23"/>
      <c r="C344" s="24"/>
      <c r="D344" s="23"/>
      <c r="E344" s="23"/>
      <c r="F344" s="23"/>
      <c r="G344" s="11" t="str">
        <f t="shared" si="5"/>
        <v>,,,,,</v>
      </c>
    </row>
    <row r="345" spans="1:7">
      <c r="A345" s="23"/>
      <c r="B345" s="23"/>
      <c r="C345" s="24"/>
      <c r="D345" s="23"/>
      <c r="E345" s="23"/>
      <c r="F345" s="23"/>
      <c r="G345" s="11" t="str">
        <f t="shared" si="5"/>
        <v>,,,,,</v>
      </c>
    </row>
    <row r="346" spans="1:7">
      <c r="A346" s="23"/>
      <c r="B346" s="23"/>
      <c r="C346" s="24"/>
      <c r="D346" s="23"/>
      <c r="E346" s="23"/>
      <c r="F346" s="23"/>
      <c r="G346" s="11" t="str">
        <f t="shared" si="5"/>
        <v>,,,,,</v>
      </c>
    </row>
    <row r="347" spans="1:7">
      <c r="A347" s="23"/>
      <c r="B347" s="23"/>
      <c r="C347" s="24"/>
      <c r="D347" s="23"/>
      <c r="E347" s="23"/>
      <c r="F347" s="23"/>
      <c r="G347" s="11" t="str">
        <f t="shared" si="5"/>
        <v>,,,,,</v>
      </c>
    </row>
    <row r="348" spans="1:7">
      <c r="A348" s="23"/>
      <c r="B348" s="23"/>
      <c r="C348" s="24"/>
      <c r="D348" s="23"/>
      <c r="E348" s="23"/>
      <c r="F348" s="23"/>
      <c r="G348" s="11" t="str">
        <f t="shared" si="5"/>
        <v>,,,,,</v>
      </c>
    </row>
    <row r="349" spans="1:7">
      <c r="A349" s="23"/>
      <c r="B349" s="23"/>
      <c r="C349" s="24"/>
      <c r="D349" s="23"/>
      <c r="E349" s="23"/>
      <c r="F349" s="23"/>
      <c r="G349" s="11" t="str">
        <f t="shared" si="5"/>
        <v>,,,,,</v>
      </c>
    </row>
    <row r="350" spans="1:7">
      <c r="A350" s="23"/>
      <c r="B350" s="23"/>
      <c r="C350" s="24"/>
      <c r="D350" s="23"/>
      <c r="E350" s="23"/>
      <c r="F350" s="23"/>
      <c r="G350" s="11" t="str">
        <f t="shared" si="5"/>
        <v>,,,,,</v>
      </c>
    </row>
    <row r="351" spans="1:7">
      <c r="A351" s="23"/>
      <c r="B351" s="23"/>
      <c r="C351" s="24"/>
      <c r="D351" s="23"/>
      <c r="E351" s="23"/>
      <c r="F351" s="23"/>
      <c r="G351" s="11" t="str">
        <f t="shared" si="5"/>
        <v>,,,,,</v>
      </c>
    </row>
    <row r="352" spans="1:7">
      <c r="A352" s="23"/>
      <c r="B352" s="23"/>
      <c r="C352" s="24"/>
      <c r="D352" s="23"/>
      <c r="E352" s="23"/>
      <c r="F352" s="23"/>
      <c r="G352" s="11" t="str">
        <f t="shared" si="5"/>
        <v>,,,,,</v>
      </c>
    </row>
    <row r="353" spans="1:7">
      <c r="A353" s="23"/>
      <c r="B353" s="23"/>
      <c r="C353" s="24"/>
      <c r="D353" s="23"/>
      <c r="E353" s="23"/>
      <c r="F353" s="23"/>
      <c r="G353" s="11" t="str">
        <f t="shared" si="5"/>
        <v>,,,,,</v>
      </c>
    </row>
    <row r="354" spans="1:7">
      <c r="A354" s="23"/>
      <c r="B354" s="23"/>
      <c r="C354" s="24"/>
      <c r="D354" s="23"/>
      <c r="E354" s="23"/>
      <c r="F354" s="23"/>
      <c r="G354" s="11" t="str">
        <f t="shared" si="5"/>
        <v>,,,,,</v>
      </c>
    </row>
    <row r="355" spans="1:7">
      <c r="A355" s="23"/>
      <c r="B355" s="23"/>
      <c r="C355" s="24"/>
      <c r="D355" s="23"/>
      <c r="E355" s="23"/>
      <c r="F355" s="23"/>
      <c r="G355" s="11" t="str">
        <f t="shared" si="5"/>
        <v>,,,,,</v>
      </c>
    </row>
    <row r="356" spans="1:7">
      <c r="A356" s="23"/>
      <c r="B356" s="23"/>
      <c r="C356" s="24"/>
      <c r="D356" s="23"/>
      <c r="E356" s="23"/>
      <c r="F356" s="23"/>
      <c r="G356" s="11" t="str">
        <f t="shared" si="5"/>
        <v>,,,,,</v>
      </c>
    </row>
    <row r="357" spans="1:7">
      <c r="A357" s="23"/>
      <c r="B357" s="23"/>
      <c r="C357" s="24"/>
      <c r="D357" s="23"/>
      <c r="E357" s="23"/>
      <c r="F357" s="23"/>
      <c r="G357" s="11" t="str">
        <f t="shared" si="5"/>
        <v>,,,,,</v>
      </c>
    </row>
    <row r="358" spans="1:7">
      <c r="A358" s="23"/>
      <c r="B358" s="23"/>
      <c r="C358" s="24"/>
      <c r="D358" s="23"/>
      <c r="E358" s="23"/>
      <c r="F358" s="23"/>
      <c r="G358" s="11" t="str">
        <f t="shared" si="5"/>
        <v>,,,,,</v>
      </c>
    </row>
    <row r="359" spans="1:7">
      <c r="A359" s="23"/>
      <c r="B359" s="23"/>
      <c r="C359" s="24"/>
      <c r="D359" s="23"/>
      <c r="E359" s="23"/>
      <c r="F359" s="23"/>
      <c r="G359" s="11" t="str">
        <f t="shared" si="5"/>
        <v>,,,,,</v>
      </c>
    </row>
    <row r="360" spans="1:7">
      <c r="A360" s="23"/>
      <c r="B360" s="23"/>
      <c r="C360" s="24"/>
      <c r="D360" s="23"/>
      <c r="E360" s="23"/>
      <c r="F360" s="23"/>
      <c r="G360" s="11" t="str">
        <f t="shared" si="5"/>
        <v>,,,,,</v>
      </c>
    </row>
    <row r="361" spans="1:7">
      <c r="A361" s="23"/>
      <c r="B361" s="23"/>
      <c r="C361" s="24"/>
      <c r="D361" s="23"/>
      <c r="E361" s="23"/>
      <c r="F361" s="23"/>
      <c r="G361" s="11" t="str">
        <f t="shared" si="5"/>
        <v>,,,,,</v>
      </c>
    </row>
    <row r="362" spans="1:7">
      <c r="A362" s="23"/>
      <c r="B362" s="23"/>
      <c r="C362" s="24"/>
      <c r="D362" s="23"/>
      <c r="E362" s="23"/>
      <c r="F362" s="23"/>
      <c r="G362" s="11" t="str">
        <f t="shared" si="5"/>
        <v>,,,,,</v>
      </c>
    </row>
    <row r="363" spans="1:7">
      <c r="A363" s="23"/>
      <c r="B363" s="23"/>
      <c r="C363" s="24"/>
      <c r="D363" s="23"/>
      <c r="E363" s="23"/>
      <c r="F363" s="23"/>
      <c r="G363" s="11" t="str">
        <f t="shared" si="5"/>
        <v>,,,,,</v>
      </c>
    </row>
    <row r="364" spans="1:7">
      <c r="A364" s="23"/>
      <c r="B364" s="23"/>
      <c r="C364" s="24"/>
      <c r="D364" s="23"/>
      <c r="E364" s="23"/>
      <c r="F364" s="23"/>
      <c r="G364" s="11" t="str">
        <f t="shared" si="5"/>
        <v>,,,,,</v>
      </c>
    </row>
    <row r="365" spans="1:7">
      <c r="A365" s="23"/>
      <c r="B365" s="23"/>
      <c r="C365" s="24"/>
      <c r="D365" s="23"/>
      <c r="E365" s="23"/>
      <c r="F365" s="23"/>
      <c r="G365" s="11" t="str">
        <f t="shared" si="5"/>
        <v>,,,,,</v>
      </c>
    </row>
    <row r="366" spans="1:7">
      <c r="A366" s="23"/>
      <c r="B366" s="23"/>
      <c r="C366" s="24"/>
      <c r="D366" s="23"/>
      <c r="E366" s="23"/>
      <c r="F366" s="23"/>
      <c r="G366" s="11" t="str">
        <f t="shared" si="5"/>
        <v>,,,,,</v>
      </c>
    </row>
    <row r="367" spans="1:7">
      <c r="A367" s="23"/>
      <c r="B367" s="23"/>
      <c r="C367" s="24"/>
      <c r="D367" s="23"/>
      <c r="E367" s="23"/>
      <c r="F367" s="23"/>
      <c r="G367" s="11" t="str">
        <f t="shared" si="5"/>
        <v>,,,,,</v>
      </c>
    </row>
    <row r="368" spans="1:7">
      <c r="A368" s="23"/>
      <c r="B368" s="23"/>
      <c r="C368" s="24"/>
      <c r="D368" s="23"/>
      <c r="E368" s="23"/>
      <c r="F368" s="23"/>
      <c r="G368" s="11" t="str">
        <f t="shared" si="5"/>
        <v>,,,,,</v>
      </c>
    </row>
    <row r="369" spans="1:7">
      <c r="A369" s="23"/>
      <c r="B369" s="23"/>
      <c r="C369" s="24"/>
      <c r="D369" s="23"/>
      <c r="E369" s="23"/>
      <c r="F369" s="23"/>
      <c r="G369" s="11" t="str">
        <f t="shared" si="5"/>
        <v>,,,,,</v>
      </c>
    </row>
    <row r="370" spans="1:7">
      <c r="A370" s="23"/>
      <c r="B370" s="23"/>
      <c r="C370" s="24"/>
      <c r="D370" s="23"/>
      <c r="E370" s="23"/>
      <c r="F370" s="23"/>
      <c r="G370" s="11" t="str">
        <f t="shared" si="5"/>
        <v>,,,,,</v>
      </c>
    </row>
    <row r="371" spans="1:7">
      <c r="A371" s="23"/>
      <c r="B371" s="23"/>
      <c r="C371" s="24"/>
      <c r="D371" s="23"/>
      <c r="E371" s="23"/>
      <c r="F371" s="23"/>
      <c r="G371" s="11" t="str">
        <f t="shared" si="5"/>
        <v>,,,,,</v>
      </c>
    </row>
    <row r="372" spans="1:7">
      <c r="A372" s="23"/>
      <c r="B372" s="23"/>
      <c r="C372" s="24"/>
      <c r="D372" s="23"/>
      <c r="E372" s="23"/>
      <c r="F372" s="23"/>
      <c r="G372" s="11" t="str">
        <f t="shared" si="5"/>
        <v>,,,,,</v>
      </c>
    </row>
    <row r="373" spans="1:7">
      <c r="A373" s="23"/>
      <c r="B373" s="23"/>
      <c r="C373" s="24"/>
      <c r="D373" s="23"/>
      <c r="E373" s="23"/>
      <c r="F373" s="23"/>
      <c r="G373" s="11" t="str">
        <f t="shared" si="5"/>
        <v>,,,,,</v>
      </c>
    </row>
    <row r="374" spans="1:7">
      <c r="A374" s="23"/>
      <c r="B374" s="23"/>
      <c r="C374" s="24"/>
      <c r="D374" s="23"/>
      <c r="E374" s="23"/>
      <c r="F374" s="23"/>
      <c r="G374" s="11" t="str">
        <f t="shared" si="5"/>
        <v>,,,,,</v>
      </c>
    </row>
    <row r="375" spans="1:7">
      <c r="A375" s="23"/>
      <c r="B375" s="23"/>
      <c r="C375" s="24"/>
      <c r="D375" s="23"/>
      <c r="E375" s="23"/>
      <c r="F375" s="23"/>
      <c r="G375" s="11" t="str">
        <f t="shared" si="5"/>
        <v>,,,,,</v>
      </c>
    </row>
    <row r="376" spans="1:7">
      <c r="A376" s="23"/>
      <c r="B376" s="23"/>
      <c r="C376" s="24"/>
      <c r="D376" s="23"/>
      <c r="E376" s="23"/>
      <c r="F376" s="23"/>
      <c r="G376" s="11" t="str">
        <f t="shared" si="5"/>
        <v>,,,,,</v>
      </c>
    </row>
    <row r="377" spans="1:7">
      <c r="A377" s="23"/>
      <c r="B377" s="23"/>
      <c r="C377" s="24"/>
      <c r="D377" s="23"/>
      <c r="E377" s="23"/>
      <c r="F377" s="23"/>
      <c r="G377" s="11" t="str">
        <f t="shared" si="5"/>
        <v>,,,,,</v>
      </c>
    </row>
    <row r="378" spans="1:7">
      <c r="A378" s="23"/>
      <c r="B378" s="23"/>
      <c r="C378" s="24"/>
      <c r="D378" s="23"/>
      <c r="E378" s="23"/>
      <c r="F378" s="23"/>
      <c r="G378" s="11" t="str">
        <f t="shared" si="5"/>
        <v>,,,,,</v>
      </c>
    </row>
    <row r="379" spans="1:7">
      <c r="A379" s="23"/>
      <c r="B379" s="23"/>
      <c r="C379" s="24"/>
      <c r="D379" s="23"/>
      <c r="E379" s="23"/>
      <c r="F379" s="23"/>
      <c r="G379" s="11" t="str">
        <f t="shared" si="5"/>
        <v>,,,,,</v>
      </c>
    </row>
    <row r="380" spans="1:7">
      <c r="A380" s="23"/>
      <c r="B380" s="23"/>
      <c r="C380" s="24"/>
      <c r="D380" s="23"/>
      <c r="E380" s="23"/>
      <c r="F380" s="23"/>
      <c r="G380" s="11" t="str">
        <f t="shared" si="5"/>
        <v>,,,,,</v>
      </c>
    </row>
    <row r="381" spans="1:7">
      <c r="A381" s="23"/>
      <c r="B381" s="23"/>
      <c r="C381" s="24"/>
      <c r="D381" s="23"/>
      <c r="E381" s="23"/>
      <c r="F381" s="23"/>
      <c r="G381" s="11" t="str">
        <f t="shared" si="5"/>
        <v>,,,,,</v>
      </c>
    </row>
    <row r="382" spans="1:7">
      <c r="A382" s="23"/>
      <c r="B382" s="23"/>
      <c r="C382" s="24"/>
      <c r="D382" s="23"/>
      <c r="E382" s="23"/>
      <c r="F382" s="23"/>
      <c r="G382" s="11" t="str">
        <f t="shared" si="5"/>
        <v>,,,,,</v>
      </c>
    </row>
    <row r="383" spans="1:7">
      <c r="A383" s="23"/>
      <c r="B383" s="23"/>
      <c r="C383" s="24"/>
      <c r="D383" s="23"/>
      <c r="E383" s="23"/>
      <c r="F383" s="23"/>
      <c r="G383" s="11" t="str">
        <f t="shared" si="5"/>
        <v>,,,,,</v>
      </c>
    </row>
    <row r="384" spans="1:7">
      <c r="A384" s="23"/>
      <c r="B384" s="23"/>
      <c r="C384" s="24"/>
      <c r="D384" s="23"/>
      <c r="E384" s="23"/>
      <c r="F384" s="23"/>
      <c r="G384" s="11" t="str">
        <f t="shared" si="5"/>
        <v>,,,,,</v>
      </c>
    </row>
    <row r="385" spans="1:7">
      <c r="A385" s="23"/>
      <c r="B385" s="23"/>
      <c r="C385" s="24"/>
      <c r="D385" s="23"/>
      <c r="E385" s="23"/>
      <c r="F385" s="23"/>
      <c r="G385" s="11" t="str">
        <f t="shared" si="5"/>
        <v>,,,,,</v>
      </c>
    </row>
    <row r="386" spans="1:7">
      <c r="A386" s="23"/>
      <c r="B386" s="23"/>
      <c r="C386" s="24"/>
      <c r="D386" s="23"/>
      <c r="E386" s="23"/>
      <c r="F386" s="23"/>
      <c r="G386" s="11" t="str">
        <f t="shared" si="5"/>
        <v>,,,,,</v>
      </c>
    </row>
    <row r="387" spans="1:7">
      <c r="A387" s="23"/>
      <c r="B387" s="23"/>
      <c r="C387" s="24"/>
      <c r="D387" s="23"/>
      <c r="E387" s="23"/>
      <c r="F387" s="23"/>
      <c r="G387" s="11" t="str">
        <f t="shared" ref="G387:G400" si="6">CONCATENATE(CLEAN(TRIM(A387)),",",CLEAN(TRIM(B387)),",",CLEAN(TRIM(C387)),",",CLEAN(TRIM(D387)),",",CLEAN(TRIM(E387)),",",CLEAN(TRIM(F387)))</f>
        <v>,,,,,</v>
      </c>
    </row>
    <row r="388" spans="1:7">
      <c r="A388" s="23"/>
      <c r="B388" s="23"/>
      <c r="C388" s="24"/>
      <c r="D388" s="23"/>
      <c r="E388" s="23"/>
      <c r="F388" s="23"/>
      <c r="G388" s="11" t="str">
        <f t="shared" si="6"/>
        <v>,,,,,</v>
      </c>
    </row>
    <row r="389" spans="1:7">
      <c r="A389" s="23"/>
      <c r="B389" s="23"/>
      <c r="C389" s="24"/>
      <c r="D389" s="23"/>
      <c r="E389" s="23"/>
      <c r="F389" s="23"/>
      <c r="G389" s="11" t="str">
        <f t="shared" si="6"/>
        <v>,,,,,</v>
      </c>
    </row>
    <row r="390" spans="1:7">
      <c r="A390" s="23"/>
      <c r="B390" s="23"/>
      <c r="C390" s="24"/>
      <c r="D390" s="23"/>
      <c r="E390" s="23"/>
      <c r="F390" s="23"/>
      <c r="G390" s="11" t="str">
        <f t="shared" si="6"/>
        <v>,,,,,</v>
      </c>
    </row>
    <row r="391" spans="1:7">
      <c r="A391" s="23"/>
      <c r="B391" s="23"/>
      <c r="C391" s="24"/>
      <c r="D391" s="23"/>
      <c r="E391" s="23"/>
      <c r="F391" s="23"/>
      <c r="G391" s="11" t="str">
        <f t="shared" si="6"/>
        <v>,,,,,</v>
      </c>
    </row>
    <row r="392" spans="1:7">
      <c r="A392" s="23"/>
      <c r="B392" s="23"/>
      <c r="C392" s="24"/>
      <c r="D392" s="23"/>
      <c r="E392" s="23"/>
      <c r="F392" s="23"/>
      <c r="G392" s="11" t="str">
        <f t="shared" si="6"/>
        <v>,,,,,</v>
      </c>
    </row>
    <row r="393" spans="1:7">
      <c r="A393" s="23"/>
      <c r="B393" s="23"/>
      <c r="C393" s="24"/>
      <c r="D393" s="23"/>
      <c r="E393" s="23"/>
      <c r="F393" s="23"/>
      <c r="G393" s="11" t="str">
        <f t="shared" si="6"/>
        <v>,,,,,</v>
      </c>
    </row>
    <row r="394" spans="1:7">
      <c r="A394" s="23"/>
      <c r="B394" s="23"/>
      <c r="C394" s="24"/>
      <c r="D394" s="23"/>
      <c r="E394" s="23"/>
      <c r="F394" s="23"/>
      <c r="G394" s="11" t="str">
        <f t="shared" si="6"/>
        <v>,,,,,</v>
      </c>
    </row>
    <row r="395" spans="1:7">
      <c r="A395" s="23"/>
      <c r="B395" s="23"/>
      <c r="C395" s="24"/>
      <c r="D395" s="23"/>
      <c r="E395" s="23"/>
      <c r="F395" s="23"/>
      <c r="G395" s="11" t="str">
        <f t="shared" si="6"/>
        <v>,,,,,</v>
      </c>
    </row>
    <row r="396" spans="1:7">
      <c r="A396" s="23"/>
      <c r="B396" s="23"/>
      <c r="C396" s="24"/>
      <c r="D396" s="23"/>
      <c r="E396" s="23"/>
      <c r="F396" s="23"/>
      <c r="G396" s="11" t="str">
        <f t="shared" si="6"/>
        <v>,,,,,</v>
      </c>
    </row>
    <row r="397" spans="1:7">
      <c r="A397" s="23"/>
      <c r="B397" s="23"/>
      <c r="C397" s="24"/>
      <c r="D397" s="23"/>
      <c r="E397" s="23"/>
      <c r="F397" s="23"/>
      <c r="G397" s="11" t="str">
        <f t="shared" si="6"/>
        <v>,,,,,</v>
      </c>
    </row>
    <row r="398" spans="1:7">
      <c r="A398" s="23"/>
      <c r="B398" s="23"/>
      <c r="C398" s="24"/>
      <c r="D398" s="23"/>
      <c r="E398" s="23"/>
      <c r="F398" s="23"/>
      <c r="G398" s="11" t="str">
        <f t="shared" si="6"/>
        <v>,,,,,</v>
      </c>
    </row>
    <row r="399" spans="1:7">
      <c r="A399" s="23"/>
      <c r="B399" s="23"/>
      <c r="C399" s="24"/>
      <c r="D399" s="23"/>
      <c r="E399" s="23"/>
      <c r="F399" s="23"/>
      <c r="G399" s="11" t="str">
        <f t="shared" si="6"/>
        <v>,,,,,</v>
      </c>
    </row>
    <row r="400" spans="1:7">
      <c r="A400" s="23"/>
      <c r="B400" s="23"/>
      <c r="C400" s="24"/>
      <c r="D400" s="23"/>
      <c r="E400" s="23"/>
      <c r="F400" s="23"/>
      <c r="G400" s="11" t="str">
        <f t="shared" si="6"/>
        <v>,,,,,</v>
      </c>
    </row>
  </sheetData>
  <sheetCalcPr fullCalcOnLoad="1"/>
  <autoFilter ref="A1:F400"/>
  <sortState ref="A2:F400">
    <sortCondition ref="B3:B400"/>
  </sortState>
  <phoneticPr fontId="1" type="noConversion"/>
  <conditionalFormatting sqref="C2:C400">
    <cfRule type="expression" dxfId="9" priority="0" stopIfTrue="1">
      <formula>AND(NOT(ISTEXT(VLOOKUP(C2,$H$2:$H$36,1,FALSE))),NOT(ISBLANK(C2)))</formula>
    </cfRule>
  </conditionalFormatting>
  <pageMargins left="0.75" right="0.75" top="1" bottom="1" header="0.5" footer="0.5"/>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1" stopIfTrue="1" id="{BB1A6311-AD9A-A240-BAEA-B781BBD88C5C}">
            <xm:f>IF(ISBLANK(C2),FLASE,COUNTIF(Cabins!$B$2:$B$35,C2)&lt; 1)</xm:f>
            <x14:dxf>
              <font>
                <color rgb="FF9C0006"/>
              </font>
              <fill>
                <patternFill>
                  <bgColor rgb="FFFFC7CE"/>
                </patternFill>
              </fill>
            </x14:dxf>
          </x14:cfRule>
          <xm:sqref>C2:C400</xm:sqref>
        </x14:conditionalFormatting>
      </x14:conditionalFormattings>
    </ex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35"/>
  <sheetViews>
    <sheetView workbookViewId="0">
      <selection activeCell="B29" sqref="B29"/>
    </sheetView>
  </sheetViews>
  <sheetFormatPr baseColWidth="10" defaultRowHeight="13"/>
  <cols>
    <col min="1" max="1" width="17" style="19" customWidth="1"/>
    <col min="2" max="16384" width="10.7109375" style="19"/>
  </cols>
  <sheetData>
    <row r="1" spans="1:3">
      <c r="A1" s="23" t="s">
        <v>720</v>
      </c>
      <c r="B1" s="23" t="s">
        <v>721</v>
      </c>
      <c r="C1" s="11" t="s">
        <v>313</v>
      </c>
    </row>
    <row r="2" spans="1:3">
      <c r="A2" s="23" t="s">
        <v>841</v>
      </c>
      <c r="B2" s="23" t="s">
        <v>842</v>
      </c>
      <c r="C2" s="19" t="str">
        <f>CONCATENATE(CLEAN(TRIM(A2)),",",CLEAN(TRIM(B2)))</f>
        <v>Avalon,AV</v>
      </c>
    </row>
    <row r="3" spans="1:3">
      <c r="A3" s="23" t="s">
        <v>717</v>
      </c>
      <c r="B3" s="23" t="s">
        <v>718</v>
      </c>
      <c r="C3" s="11" t="str">
        <f t="shared" ref="C3:C35" si="0">CONCATENATE(CLEAN(TRIM(A3)),",",CLEAN(TRIM(B3)))</f>
        <v>Awac,AW</v>
      </c>
    </row>
    <row r="4" spans="1:3">
      <c r="A4" s="23" t="s">
        <v>839</v>
      </c>
      <c r="B4" s="23" t="s">
        <v>840</v>
      </c>
      <c r="C4" s="11" t="str">
        <f t="shared" si="0"/>
        <v>Bermuda Traingle,BT</v>
      </c>
    </row>
    <row r="5" spans="1:3">
      <c r="A5" s="23" t="s">
        <v>844</v>
      </c>
      <c r="B5" s="23" t="s">
        <v>845</v>
      </c>
      <c r="C5" s="11" t="str">
        <f t="shared" si="0"/>
        <v>Blue Moon,BM</v>
      </c>
    </row>
    <row r="6" spans="1:3">
      <c r="A6" s="23" t="s">
        <v>843</v>
      </c>
      <c r="B6" s="23" t="s">
        <v>492</v>
      </c>
      <c r="C6" s="11" t="str">
        <f t="shared" si="0"/>
        <v>Brumby,B</v>
      </c>
    </row>
    <row r="7" spans="1:3">
      <c r="A7" s="23" t="s">
        <v>848</v>
      </c>
      <c r="B7" s="23" t="s">
        <v>415</v>
      </c>
      <c r="C7" s="11" t="str">
        <f t="shared" si="0"/>
        <v>Camelot,C</v>
      </c>
    </row>
    <row r="8" spans="1:3">
      <c r="A8" s="23" t="s">
        <v>846</v>
      </c>
      <c r="B8" s="23" t="s">
        <v>847</v>
      </c>
      <c r="C8" s="11" t="str">
        <f t="shared" si="0"/>
        <v>Chateau Fiasco,CF</v>
      </c>
    </row>
    <row r="9" spans="1:3">
      <c r="A9" s="23" t="s">
        <v>849</v>
      </c>
      <c r="B9" s="23" t="s">
        <v>560</v>
      </c>
      <c r="C9" s="11" t="str">
        <f t="shared" si="0"/>
        <v>Deer Meadows,DM</v>
      </c>
    </row>
    <row r="10" spans="1:3">
      <c r="A10" s="23" t="s">
        <v>561</v>
      </c>
      <c r="B10" s="23" t="s">
        <v>619</v>
      </c>
      <c r="C10" s="11" t="str">
        <f t="shared" si="0"/>
        <v>Down Under,DU</v>
      </c>
    </row>
    <row r="11" spans="1:3">
      <c r="A11" s="23" t="s">
        <v>562</v>
      </c>
      <c r="B11" s="23" t="s">
        <v>563</v>
      </c>
      <c r="C11" s="11" t="str">
        <f t="shared" si="0"/>
        <v>Fiddlers Green,FG</v>
      </c>
    </row>
    <row r="12" spans="1:3">
      <c r="A12" s="23" t="s">
        <v>564</v>
      </c>
      <c r="B12" s="23" t="s">
        <v>565</v>
      </c>
      <c r="C12" s="11" t="str">
        <f t="shared" si="0"/>
        <v>Forbidden Planet,FP</v>
      </c>
    </row>
    <row r="13" spans="1:3">
      <c r="A13" s="23" t="s">
        <v>566</v>
      </c>
      <c r="B13" s="23" t="s">
        <v>567</v>
      </c>
      <c r="C13" s="11" t="str">
        <f t="shared" si="0"/>
        <v>French Quarter,F/4</v>
      </c>
    </row>
    <row r="14" spans="1:3">
      <c r="A14" s="23" t="s">
        <v>678</v>
      </c>
      <c r="B14" s="23" t="s">
        <v>678</v>
      </c>
      <c r="C14" s="11" t="str">
        <f t="shared" si="0"/>
        <v>HVA,HVA</v>
      </c>
    </row>
    <row r="15" spans="1:3">
      <c r="A15" s="23" t="s">
        <v>568</v>
      </c>
      <c r="B15" s="23" t="s">
        <v>569</v>
      </c>
      <c r="C15" s="11" t="str">
        <f t="shared" si="0"/>
        <v>Loons,L</v>
      </c>
    </row>
    <row r="16" spans="1:3">
      <c r="A16" s="23" t="s">
        <v>570</v>
      </c>
      <c r="B16" s="23" t="s">
        <v>571</v>
      </c>
      <c r="C16" s="11" t="str">
        <f t="shared" si="0"/>
        <v>Lower Carriage House,LCH</v>
      </c>
    </row>
    <row r="17" spans="1:3">
      <c r="A17" s="23" t="s">
        <v>719</v>
      </c>
      <c r="B17" s="23" t="s">
        <v>381</v>
      </c>
      <c r="C17" s="11" t="str">
        <f t="shared" si="0"/>
        <v>Non-Cabin,NC</v>
      </c>
    </row>
    <row r="18" spans="1:3">
      <c r="A18" s="23" t="s">
        <v>572</v>
      </c>
      <c r="B18" s="23" t="s">
        <v>737</v>
      </c>
      <c r="C18" s="11" t="str">
        <f t="shared" si="0"/>
        <v>Paquatahnee,P</v>
      </c>
    </row>
    <row r="19" spans="1:3">
      <c r="A19" s="23" t="s">
        <v>575</v>
      </c>
      <c r="B19" s="23" t="s">
        <v>703</v>
      </c>
      <c r="C19" s="11" t="str">
        <f t="shared" si="0"/>
        <v>Ritz Up,RU</v>
      </c>
    </row>
    <row r="20" spans="1:3">
      <c r="A20" s="23" t="s">
        <v>704</v>
      </c>
      <c r="B20" s="23" t="s">
        <v>705</v>
      </c>
      <c r="C20" s="11" t="str">
        <f t="shared" si="0"/>
        <v>Shangri La,SL</v>
      </c>
    </row>
    <row r="21" spans="1:3">
      <c r="A21" s="23" t="s">
        <v>706</v>
      </c>
      <c r="B21" s="23" t="s">
        <v>707</v>
      </c>
      <c r="C21" s="11" t="str">
        <f t="shared" si="0"/>
        <v>Taj Majal,T</v>
      </c>
    </row>
    <row r="22" spans="1:3">
      <c r="A22" s="23" t="s">
        <v>573</v>
      </c>
      <c r="B22" s="23" t="s">
        <v>574</v>
      </c>
      <c r="C22" s="11" t="str">
        <f t="shared" si="0"/>
        <v>The Burrow,BUR</v>
      </c>
    </row>
    <row r="23" spans="1:3">
      <c r="A23" s="23" t="s">
        <v>708</v>
      </c>
      <c r="B23" s="23" t="s">
        <v>709</v>
      </c>
      <c r="C23" s="11" t="str">
        <f t="shared" si="0"/>
        <v>Treasure Island,TI</v>
      </c>
    </row>
    <row r="24" spans="1:3">
      <c r="A24" s="23" t="s">
        <v>710</v>
      </c>
      <c r="B24" s="23" t="s">
        <v>711</v>
      </c>
      <c r="C24" s="11" t="str">
        <f t="shared" si="0"/>
        <v>Utopia,UT</v>
      </c>
    </row>
    <row r="25" spans="1:3">
      <c r="A25" s="23" t="s">
        <v>712</v>
      </c>
      <c r="B25" s="23" t="s">
        <v>713</v>
      </c>
      <c r="C25" s="11" t="str">
        <f t="shared" si="0"/>
        <v>Valhalla,V</v>
      </c>
    </row>
    <row r="26" spans="1:3">
      <c r="A26" s="23" t="s">
        <v>714</v>
      </c>
      <c r="B26" s="23" t="s">
        <v>815</v>
      </c>
      <c r="C26" s="11" t="str">
        <f t="shared" si="0"/>
        <v>Wabanaki,WAB</v>
      </c>
    </row>
    <row r="27" spans="1:3">
      <c r="A27" s="23" t="s">
        <v>715</v>
      </c>
      <c r="B27" s="23" t="s">
        <v>716</v>
      </c>
      <c r="C27" s="11" t="str">
        <f t="shared" si="0"/>
        <v>Wombles,W</v>
      </c>
    </row>
    <row r="28" spans="1:3">
      <c r="A28" s="23"/>
      <c r="B28" s="23"/>
      <c r="C28" s="11" t="str">
        <f t="shared" si="0"/>
        <v>,</v>
      </c>
    </row>
    <row r="29" spans="1:3">
      <c r="A29" s="23"/>
      <c r="B29" s="23"/>
      <c r="C29" s="11" t="str">
        <f t="shared" si="0"/>
        <v>,</v>
      </c>
    </row>
    <row r="30" spans="1:3">
      <c r="A30" s="23"/>
      <c r="B30" s="23"/>
      <c r="C30" s="11" t="str">
        <f t="shared" si="0"/>
        <v>,</v>
      </c>
    </row>
    <row r="31" spans="1:3">
      <c r="A31" s="23"/>
      <c r="B31" s="23"/>
      <c r="C31" s="11" t="str">
        <f t="shared" si="0"/>
        <v>,</v>
      </c>
    </row>
    <row r="32" spans="1:3">
      <c r="A32" s="23"/>
      <c r="B32" s="23"/>
      <c r="C32" s="11" t="str">
        <f t="shared" si="0"/>
        <v>,</v>
      </c>
    </row>
    <row r="33" spans="1:3">
      <c r="A33" s="23"/>
      <c r="B33" s="23"/>
      <c r="C33" s="11" t="str">
        <f t="shared" si="0"/>
        <v>,</v>
      </c>
    </row>
    <row r="34" spans="1:3">
      <c r="A34" s="23"/>
      <c r="B34" s="23"/>
      <c r="C34" s="11" t="str">
        <f t="shared" si="0"/>
        <v>,</v>
      </c>
    </row>
    <row r="35" spans="1:3">
      <c r="A35" s="23"/>
      <c r="B35" s="23"/>
      <c r="C35" s="11" t="str">
        <f t="shared" si="0"/>
        <v>,</v>
      </c>
    </row>
  </sheetData>
  <autoFilter ref="A1:B35"/>
  <sortState ref="A2:B35">
    <sortCondition ref="A2:A35"/>
  </sortState>
  <phoneticPr fontId="1" type="noConversion"/>
  <pageMargins left="0.75" right="0.75" top="1" bottom="1" header="0.5" footer="0.5"/>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Classes</vt:lpstr>
      <vt:lpstr>Classes By People</vt:lpstr>
      <vt:lpstr>Locations</vt:lpstr>
      <vt:lpstr>Areas</vt:lpstr>
      <vt:lpstr>Counselors</vt:lpstr>
      <vt:lpstr>Campers</vt:lpstr>
      <vt:lpstr>Cabins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Galen Cook</dc:creator>
  <cp:lastModifiedBy>Quenton Cook</cp:lastModifiedBy>
  <cp:lastPrinted>2009-07-31T14:53:26Z</cp:lastPrinted>
  <dcterms:created xsi:type="dcterms:W3CDTF">2009-06-04T14:24:04Z</dcterms:created>
  <dcterms:modified xsi:type="dcterms:W3CDTF">2011-06-18T02:58:41Z</dcterms:modified>
</cp:coreProperties>
</file>