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5M" sheetId="1" r:id="rId1"/>
    <sheet name="500k" sheetId="10" r:id="rId2"/>
    <sheet name="50k" sheetId="9" r:id="rId3"/>
    <sheet name="5k" sheetId="11" r:id="rId4"/>
    <sheet name="Sheet3" sheetId="3" r:id="rId5"/>
    <sheet name="Accuracy" sheetId="6" r:id="rId6"/>
    <sheet name="14 class" sheetId="5" r:id="rId7"/>
  </sheets>
  <calcPr calcId="144525"/>
</workbook>
</file>

<file path=xl/calcChain.xml><?xml version="1.0" encoding="utf-8"?>
<calcChain xmlns="http://schemas.openxmlformats.org/spreadsheetml/2006/main">
  <c r="Q2" i="9" l="1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B19" i="11" l="1"/>
  <c r="P18" i="11"/>
  <c r="P20" i="11" s="1"/>
  <c r="O18" i="11"/>
  <c r="N18" i="11"/>
  <c r="M18" i="11"/>
  <c r="L18" i="11"/>
  <c r="K18" i="11"/>
  <c r="J18" i="11"/>
  <c r="I18" i="11"/>
  <c r="I20" i="11" s="1"/>
  <c r="H18" i="11"/>
  <c r="H20" i="11" s="1"/>
  <c r="G18" i="11"/>
  <c r="F18" i="11"/>
  <c r="E18" i="11"/>
  <c r="D18" i="11"/>
  <c r="C18" i="11"/>
  <c r="B18" i="11"/>
  <c r="Q16" i="11"/>
  <c r="P19" i="11" s="1"/>
  <c r="Q15" i="11"/>
  <c r="O19" i="11" s="1"/>
  <c r="Q14" i="11"/>
  <c r="N19" i="11" s="1"/>
  <c r="Q13" i="11"/>
  <c r="M19" i="11" s="1"/>
  <c r="Q12" i="11"/>
  <c r="L19" i="11" s="1"/>
  <c r="Q11" i="11"/>
  <c r="K19" i="11" s="1"/>
  <c r="Q10" i="11"/>
  <c r="J19" i="11" s="1"/>
  <c r="Q9" i="11"/>
  <c r="I19" i="11" s="1"/>
  <c r="Q8" i="11"/>
  <c r="H19" i="11" s="1"/>
  <c r="Q7" i="11"/>
  <c r="G19" i="11" s="1"/>
  <c r="Q6" i="11"/>
  <c r="F19" i="11" s="1"/>
  <c r="Q5" i="11"/>
  <c r="E19" i="11" s="1"/>
  <c r="Q4" i="11"/>
  <c r="D19" i="11" s="1"/>
  <c r="Q3" i="11"/>
  <c r="C19" i="11" s="1"/>
  <c r="Q2" i="11"/>
  <c r="J19" i="10"/>
  <c r="H19" i="10"/>
  <c r="G19" i="10"/>
  <c r="B19" i="10"/>
  <c r="P18" i="10"/>
  <c r="O18" i="10"/>
  <c r="N18" i="10"/>
  <c r="M18" i="10"/>
  <c r="L18" i="10"/>
  <c r="K18" i="10"/>
  <c r="J18" i="10"/>
  <c r="I18" i="10"/>
  <c r="I20" i="10" s="1"/>
  <c r="H18" i="10"/>
  <c r="G18" i="10"/>
  <c r="F18" i="10"/>
  <c r="E18" i="10"/>
  <c r="D18" i="10"/>
  <c r="C18" i="10"/>
  <c r="B18" i="10"/>
  <c r="Q16" i="10"/>
  <c r="P19" i="10" s="1"/>
  <c r="Q15" i="10"/>
  <c r="O19" i="10" s="1"/>
  <c r="Q14" i="10"/>
  <c r="N19" i="10" s="1"/>
  <c r="Q13" i="10"/>
  <c r="M19" i="10" s="1"/>
  <c r="Q12" i="10"/>
  <c r="L19" i="10" s="1"/>
  <c r="Q11" i="10"/>
  <c r="K19" i="10" s="1"/>
  <c r="Q10" i="10"/>
  <c r="Q9" i="10"/>
  <c r="I19" i="10" s="1"/>
  <c r="Q8" i="10"/>
  <c r="Q7" i="10"/>
  <c r="Q6" i="10"/>
  <c r="F19" i="10" s="1"/>
  <c r="Q5" i="10"/>
  <c r="E19" i="10" s="1"/>
  <c r="Q4" i="10"/>
  <c r="D19" i="10" s="1"/>
  <c r="Q3" i="10"/>
  <c r="C19" i="10" s="1"/>
  <c r="Q2" i="10"/>
  <c r="R21" i="10" s="1"/>
  <c r="D19" i="9"/>
  <c r="C19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P19" i="9"/>
  <c r="O19" i="9"/>
  <c r="N19" i="9"/>
  <c r="M19" i="9"/>
  <c r="L19" i="9"/>
  <c r="K19" i="9"/>
  <c r="J19" i="9"/>
  <c r="I19" i="9"/>
  <c r="H19" i="9"/>
  <c r="G19" i="9"/>
  <c r="F19" i="9"/>
  <c r="E19" i="9"/>
  <c r="B19" i="9"/>
  <c r="E18" i="6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D18" i="6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C18" i="6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R21" i="11" l="1"/>
  <c r="R21" i="9"/>
  <c r="I20" i="9"/>
  <c r="D20" i="10"/>
  <c r="L20" i="10"/>
  <c r="E20" i="10"/>
  <c r="M20" i="10"/>
  <c r="F20" i="10"/>
  <c r="N20" i="10"/>
  <c r="G20" i="10"/>
  <c r="O20" i="10"/>
  <c r="H20" i="10"/>
  <c r="P20" i="10"/>
  <c r="R19" i="10"/>
  <c r="R18" i="10"/>
  <c r="J20" i="10"/>
  <c r="C20" i="10"/>
  <c r="K20" i="10"/>
  <c r="E20" i="11"/>
  <c r="M20" i="11"/>
  <c r="F20" i="11"/>
  <c r="N20" i="11"/>
  <c r="G20" i="11"/>
  <c r="O20" i="11"/>
  <c r="R18" i="11"/>
  <c r="J20" i="11"/>
  <c r="C20" i="11"/>
  <c r="K20" i="11"/>
  <c r="D20" i="11"/>
  <c r="L20" i="11"/>
  <c r="R19" i="11"/>
  <c r="B20" i="11"/>
  <c r="B20" i="10"/>
  <c r="G20" i="9"/>
  <c r="O20" i="9"/>
  <c r="H20" i="9"/>
  <c r="P20" i="9"/>
  <c r="R19" i="9"/>
  <c r="R18" i="9"/>
  <c r="J20" i="9"/>
  <c r="C20" i="9"/>
  <c r="K20" i="9"/>
  <c r="D20" i="9"/>
  <c r="L20" i="9"/>
  <c r="E20" i="9"/>
  <c r="M20" i="9"/>
  <c r="F20" i="9"/>
  <c r="N20" i="9"/>
  <c r="B20" i="9"/>
  <c r="Q18" i="5"/>
  <c r="O18" i="5"/>
  <c r="H18" i="5"/>
  <c r="G18" i="5"/>
  <c r="O17" i="5"/>
  <c r="N17" i="5"/>
  <c r="M17" i="5"/>
  <c r="L17" i="5"/>
  <c r="K17" i="5"/>
  <c r="J17" i="5"/>
  <c r="I17" i="5"/>
  <c r="H17" i="5"/>
  <c r="H19" i="5" s="1"/>
  <c r="G17" i="5"/>
  <c r="F17" i="5"/>
  <c r="E17" i="5"/>
  <c r="D17" i="5"/>
  <c r="C17" i="5"/>
  <c r="B17" i="5"/>
  <c r="P15" i="5"/>
  <c r="P14" i="5"/>
  <c r="N18" i="5" s="1"/>
  <c r="P13" i="5"/>
  <c r="M18" i="5" s="1"/>
  <c r="P12" i="5"/>
  <c r="L18" i="5" s="1"/>
  <c r="P11" i="5"/>
  <c r="K18" i="5" s="1"/>
  <c r="P10" i="5"/>
  <c r="J18" i="5" s="1"/>
  <c r="P9" i="5"/>
  <c r="I18" i="5" s="1"/>
  <c r="P8" i="5"/>
  <c r="P7" i="5"/>
  <c r="P6" i="5"/>
  <c r="F18" i="5" s="1"/>
  <c r="P5" i="5"/>
  <c r="E18" i="5" s="1"/>
  <c r="P4" i="5"/>
  <c r="D18" i="5" s="1"/>
  <c r="P3" i="5"/>
  <c r="C18" i="5" s="1"/>
  <c r="P2" i="5"/>
  <c r="B18" i="5" s="1"/>
  <c r="Q16" i="1"/>
  <c r="Q15" i="1"/>
  <c r="O19" i="1" s="1"/>
  <c r="Q14" i="1"/>
  <c r="N19" i="1" s="1"/>
  <c r="Q13" i="1"/>
  <c r="M19" i="1" s="1"/>
  <c r="Q12" i="1"/>
  <c r="L19" i="1" s="1"/>
  <c r="Q11" i="1"/>
  <c r="K19" i="1" s="1"/>
  <c r="Q10" i="1"/>
  <c r="J19" i="1" s="1"/>
  <c r="Q9" i="1"/>
  <c r="I19" i="1" s="1"/>
  <c r="Q8" i="1"/>
  <c r="H19" i="1" s="1"/>
  <c r="Q7" i="1"/>
  <c r="G19" i="1" s="1"/>
  <c r="Q6" i="1"/>
  <c r="F19" i="1" s="1"/>
  <c r="Q5" i="1"/>
  <c r="E19" i="1" s="1"/>
  <c r="Q4" i="1"/>
  <c r="D19" i="1" s="1"/>
  <c r="D20" i="1" s="1"/>
  <c r="Q3" i="1"/>
  <c r="C19" i="1" s="1"/>
  <c r="Q2" i="1"/>
  <c r="R21" i="1" s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9" i="1"/>
  <c r="P19" i="1"/>
  <c r="B20" i="1" l="1"/>
  <c r="R20" i="10"/>
  <c r="R20" i="11"/>
  <c r="R20" i="9"/>
  <c r="R19" i="1"/>
  <c r="R18" i="1"/>
  <c r="J20" i="1"/>
  <c r="N20" i="1"/>
  <c r="F20" i="1"/>
  <c r="L19" i="5"/>
  <c r="Q17" i="5"/>
  <c r="G19" i="5"/>
  <c r="K19" i="5"/>
  <c r="N19" i="5"/>
  <c r="D19" i="5"/>
  <c r="O19" i="5"/>
  <c r="E19" i="5"/>
  <c r="I19" i="5"/>
  <c r="B19" i="5"/>
  <c r="F19" i="5"/>
  <c r="J19" i="5"/>
  <c r="M19" i="5"/>
  <c r="C19" i="5"/>
  <c r="P20" i="1"/>
  <c r="L20" i="1"/>
  <c r="H20" i="1"/>
  <c r="O20" i="1"/>
  <c r="K20" i="1"/>
  <c r="G20" i="1"/>
  <c r="C20" i="1"/>
  <c r="M20" i="1"/>
  <c r="I20" i="1"/>
  <c r="E20" i="1"/>
  <c r="Q19" i="5" l="1"/>
  <c r="R20" i="1"/>
</calcChain>
</file>

<file path=xl/sharedStrings.xml><?xml version="1.0" encoding="utf-8"?>
<sst xmlns="http://schemas.openxmlformats.org/spreadsheetml/2006/main" count="114" uniqueCount="24">
  <si>
    <t>total</t>
  </si>
  <si>
    <t>Precision</t>
  </si>
  <si>
    <t>Recall</t>
  </si>
  <si>
    <t>F-measure</t>
  </si>
  <si>
    <t>Autos &amp; Vehicles</t>
  </si>
  <si>
    <t>Comedy</t>
  </si>
  <si>
    <t>Education</t>
  </si>
  <si>
    <t>Entertainment</t>
  </si>
  <si>
    <t>Film &amp; Animation</t>
  </si>
  <si>
    <t>Gaming</t>
  </si>
  <si>
    <t>Howto &amp; Style</t>
  </si>
  <si>
    <t>Music</t>
  </si>
  <si>
    <t>News &amp; Politics</t>
  </si>
  <si>
    <t>Nonprofits &amp; Activism</t>
  </si>
  <si>
    <t>People &amp; Blogs</t>
  </si>
  <si>
    <t>Pets &amp; Animals</t>
  </si>
  <si>
    <t>Science &amp; Technology</t>
  </si>
  <si>
    <t>Sports</t>
  </si>
  <si>
    <t>Travel &amp; Events</t>
  </si>
  <si>
    <t>5m</t>
  </si>
  <si>
    <t>500k</t>
  </si>
  <si>
    <t>50k</t>
  </si>
  <si>
    <t>5k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</si>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</sst>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7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Accuracy!$B$1</c:f>
              <c:strCache>
                <c:ptCount val="1"/>
                <c:pt idx="0">
                  <c:v>5m</c:v>
                </c:pt>
              </c:strCache>
            </c:strRef>
          </c:tx>
          <c:marker>
            <c:symbol val="none"/>
          </c:marker>
          <c:val>
            <c:numRef>
              <c:f>Accuracy!$B$18:$B$32</c:f>
              <c:numCache>
                <c:formatCode>General</c:formatCode>
                <c:ptCount val="15"/>
                <c:pt idx="0">
                  <c:v>0.58873554852350662</c:v>
                </c:pt>
                <c:pt idx="1">
                  <c:v>0.73273949481078382</c:v>
                </c:pt>
                <c:pt idx="2">
                  <c:v>0.79818493530420243</c:v>
                </c:pt>
                <c:pt idx="3">
                  <c:v>0.83847232054770371</c:v>
                </c:pt>
                <c:pt idx="4">
                  <c:v>0.86685071301374472</c:v>
                </c:pt>
                <c:pt idx="5">
                  <c:v>0.88856240090449967</c:v>
                </c:pt>
                <c:pt idx="6">
                  <c:v>0.90660453443950684</c:v>
                </c:pt>
                <c:pt idx="7">
                  <c:v>0.92122399350246265</c:v>
                </c:pt>
                <c:pt idx="8">
                  <c:v>0.93363053690925346</c:v>
                </c:pt>
                <c:pt idx="9">
                  <c:v>0.94518887495747128</c:v>
                </c:pt>
                <c:pt idx="10">
                  <c:v>0.9549546091668728</c:v>
                </c:pt>
                <c:pt idx="11">
                  <c:v>0.96488145500862899</c:v>
                </c:pt>
                <c:pt idx="12">
                  <c:v>0.97464671536028824</c:v>
                </c:pt>
                <c:pt idx="13">
                  <c:v>0.98577194743211749</c:v>
                </c:pt>
                <c:pt idx="14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Accuracy!$C$1</c:f>
              <c:strCache>
                <c:ptCount val="1"/>
                <c:pt idx="0">
                  <c:v>500k</c:v>
                </c:pt>
              </c:strCache>
            </c:strRef>
          </c:tx>
          <c:marker>
            <c:symbol val="none"/>
          </c:marker>
          <c:val>
            <c:numRef>
              <c:f>Accuracy!$C$18:$C$32</c:f>
              <c:numCache>
                <c:formatCode>General</c:formatCode>
                <c:ptCount val="15"/>
                <c:pt idx="0">
                  <c:v>0.58383064703379273</c:v>
                </c:pt>
                <c:pt idx="1">
                  <c:v>0.72579226645210393</c:v>
                </c:pt>
                <c:pt idx="2">
                  <c:v>0.79027530187107475</c:v>
                </c:pt>
                <c:pt idx="3">
                  <c:v>0.82994430276097964</c:v>
                </c:pt>
                <c:pt idx="4">
                  <c:v>0.85904627599938976</c:v>
                </c:pt>
                <c:pt idx="5">
                  <c:v>0.88164076086389964</c:v>
                </c:pt>
                <c:pt idx="6">
                  <c:v>0.90000274837490502</c:v>
                </c:pt>
                <c:pt idx="7">
                  <c:v>0.91532541232731457</c:v>
                </c:pt>
                <c:pt idx="8">
                  <c:v>0.92870525953662419</c:v>
                </c:pt>
                <c:pt idx="9">
                  <c:v>0.94085923676681193</c:v>
                </c:pt>
                <c:pt idx="10">
                  <c:v>0.9516845168878163</c:v>
                </c:pt>
                <c:pt idx="11">
                  <c:v>0.96236527039744368</c:v>
                </c:pt>
                <c:pt idx="12">
                  <c:v>0.9731019391206529</c:v>
                </c:pt>
                <c:pt idx="13">
                  <c:v>0.98496875855905563</c:v>
                </c:pt>
                <c:pt idx="14">
                  <c:v>1.0000000000000002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Accuracy!$D$1</c:f>
              <c:strCache>
                <c:ptCount val="1"/>
                <c:pt idx="0">
                  <c:v>50k</c:v>
                </c:pt>
              </c:strCache>
            </c:strRef>
          </c:tx>
          <c:marker>
            <c:symbol val="none"/>
          </c:marker>
          <c:val>
            <c:numRef>
              <c:f>Accuracy!$D$18:$D$32</c:f>
              <c:numCache>
                <c:formatCode>General</c:formatCode>
                <c:ptCount val="15"/>
                <c:pt idx="0">
                  <c:v>0.54595898856012637</c:v>
                </c:pt>
                <c:pt idx="1">
                  <c:v>0.68279678421181822</c:v>
                </c:pt>
                <c:pt idx="2">
                  <c:v>0.74631125440569235</c:v>
                </c:pt>
                <c:pt idx="3">
                  <c:v>0.78753213940136602</c:v>
                </c:pt>
                <c:pt idx="4">
                  <c:v>0.81915029725096167</c:v>
                </c:pt>
                <c:pt idx="5">
                  <c:v>0.84399181552907632</c:v>
                </c:pt>
                <c:pt idx="6">
                  <c:v>0.86510975966883019</c:v>
                </c:pt>
                <c:pt idx="7">
                  <c:v>0.88330968783199648</c:v>
                </c:pt>
                <c:pt idx="8">
                  <c:v>0.89961844974596472</c:v>
                </c:pt>
                <c:pt idx="9">
                  <c:v>0.91534010191732307</c:v>
                </c:pt>
                <c:pt idx="10">
                  <c:v>0.9299932048799765</c:v>
                </c:pt>
                <c:pt idx="11">
                  <c:v>0.94483679865500214</c:v>
                </c:pt>
                <c:pt idx="12">
                  <c:v>0.95993343246437302</c:v>
                </c:pt>
                <c:pt idx="13">
                  <c:v>0.97690749064841742</c:v>
                </c:pt>
                <c:pt idx="14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Accuracy!$E$1</c:f>
              <c:strCache>
                <c:ptCount val="1"/>
                <c:pt idx="0">
                  <c:v>5k</c:v>
                </c:pt>
              </c:strCache>
            </c:strRef>
          </c:tx>
          <c:marker>
            <c:symbol val="none"/>
          </c:marker>
          <c:val>
            <c:numRef>
              <c:f>Accuracy!$E$18:$E$32</c:f>
              <c:numCache>
                <c:formatCode>General</c:formatCode>
                <c:ptCount val="15"/>
                <c:pt idx="0">
                  <c:v>0.41168002471641985</c:v>
                </c:pt>
                <c:pt idx="1">
                  <c:v>0.55822527007522016</c:v>
                </c:pt>
                <c:pt idx="2">
                  <c:v>0.63598343014247005</c:v>
                </c:pt>
                <c:pt idx="3">
                  <c:v>0.69114189291004569</c:v>
                </c:pt>
                <c:pt idx="4">
                  <c:v>0.73355737327385473</c:v>
                </c:pt>
                <c:pt idx="5">
                  <c:v>0.76902136055930381</c:v>
                </c:pt>
                <c:pt idx="6">
                  <c:v>0.79901418635308663</c:v>
                </c:pt>
                <c:pt idx="7">
                  <c:v>0.82522420579073119</c:v>
                </c:pt>
                <c:pt idx="8">
                  <c:v>0.84883274622359073</c:v>
                </c:pt>
                <c:pt idx="9">
                  <c:v>0.87204040300653263</c:v>
                </c:pt>
                <c:pt idx="10">
                  <c:v>0.89330950776605456</c:v>
                </c:pt>
                <c:pt idx="11">
                  <c:v>0.91529650700503906</c:v>
                </c:pt>
                <c:pt idx="12">
                  <c:v>0.93814782276583186</c:v>
                </c:pt>
                <c:pt idx="13">
                  <c:v>0.96447346349257801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51744"/>
        <c:axId val="107557632"/>
      </c:lineChart>
      <c:catAx>
        <c:axId val="1075517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07557632"/>
        <c:crosses val="autoZero"/>
        <c:auto val="1"/>
        <c:lblAlgn val="ctr"/>
        <c:lblOffset val="100"/>
        <c:noMultiLvlLbl val="0"/>
      </c:catAx>
      <c:valAx>
        <c:axId val="107557632"/>
        <c:scaling>
          <c:orientation val="minMax"/>
          <c:max val="1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55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10</xdr:row>
      <xdr:rowOff>152400</xdr:rowOff>
    </xdr:from>
    <xdr:to>
      <xdr:col>18</xdr:col>
      <xdr:colOff>504825</xdr:colOff>
      <xdr:row>28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D34" sqref="D34"/>
    </sheetView>
  </sheetViews>
  <sheetFormatPr defaultRowHeight="15" x14ac:dyDescent="0.25"/>
  <sheetData>
    <row r="1" spans="1:19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 t="s">
        <v>0</v>
      </c>
    </row>
    <row r="2" spans="1:19" x14ac:dyDescent="0.25">
      <c r="A2" s="1">
        <v>1</v>
      </c>
      <c r="B2">
        <v>12604</v>
      </c>
      <c r="C2">
        <v>1269</v>
      </c>
      <c r="D2">
        <v>2040</v>
      </c>
      <c r="E2">
        <v>695</v>
      </c>
      <c r="F2">
        <v>503</v>
      </c>
      <c r="G2">
        <v>376</v>
      </c>
      <c r="H2">
        <v>226</v>
      </c>
      <c r="I2">
        <v>1855</v>
      </c>
      <c r="J2">
        <v>12196</v>
      </c>
      <c r="K2">
        <v>1016</v>
      </c>
      <c r="L2">
        <v>10856</v>
      </c>
      <c r="M2">
        <v>110</v>
      </c>
      <c r="N2">
        <v>215</v>
      </c>
      <c r="O2">
        <v>1030</v>
      </c>
      <c r="P2">
        <v>201</v>
      </c>
      <c r="Q2">
        <f>SUM(B2:P2)</f>
        <v>45192</v>
      </c>
      <c r="S2" t="s">
        <v>4</v>
      </c>
    </row>
    <row r="3" spans="1:19" x14ac:dyDescent="0.25">
      <c r="A3" s="1">
        <v>2</v>
      </c>
      <c r="B3">
        <v>1089</v>
      </c>
      <c r="C3">
        <v>60705</v>
      </c>
      <c r="D3">
        <v>3361</v>
      </c>
      <c r="E3">
        <v>2890</v>
      </c>
      <c r="F3">
        <v>1505</v>
      </c>
      <c r="G3">
        <v>1279</v>
      </c>
      <c r="H3">
        <v>707</v>
      </c>
      <c r="I3">
        <v>4079</v>
      </c>
      <c r="J3">
        <v>13991</v>
      </c>
      <c r="K3">
        <v>1926</v>
      </c>
      <c r="L3">
        <v>17228</v>
      </c>
      <c r="M3">
        <v>419</v>
      </c>
      <c r="N3">
        <v>733</v>
      </c>
      <c r="O3">
        <v>4655</v>
      </c>
      <c r="P3">
        <v>342</v>
      </c>
      <c r="Q3">
        <f t="shared" ref="Q3:Q16" si="0">SUM(B3:P3)</f>
        <v>114909</v>
      </c>
      <c r="S3" t="s">
        <v>5</v>
      </c>
    </row>
    <row r="4" spans="1:19" x14ac:dyDescent="0.25">
      <c r="A4" s="1">
        <v>3</v>
      </c>
      <c r="B4">
        <v>943</v>
      </c>
      <c r="C4">
        <v>1814</v>
      </c>
      <c r="D4">
        <v>88176</v>
      </c>
      <c r="E4">
        <v>2352</v>
      </c>
      <c r="F4">
        <v>1858</v>
      </c>
      <c r="G4">
        <v>835</v>
      </c>
      <c r="H4">
        <v>1567</v>
      </c>
      <c r="I4">
        <v>3548</v>
      </c>
      <c r="J4">
        <v>13491</v>
      </c>
      <c r="K4">
        <v>6421</v>
      </c>
      <c r="L4">
        <v>42081</v>
      </c>
      <c r="M4">
        <v>203</v>
      </c>
      <c r="N4">
        <v>1007</v>
      </c>
      <c r="O4">
        <v>1779</v>
      </c>
      <c r="P4">
        <v>250</v>
      </c>
      <c r="Q4">
        <f t="shared" si="0"/>
        <v>166325</v>
      </c>
      <c r="S4" t="s">
        <v>6</v>
      </c>
    </row>
    <row r="5" spans="1:19" x14ac:dyDescent="0.25">
      <c r="A5" s="1">
        <v>4</v>
      </c>
      <c r="B5">
        <v>1111</v>
      </c>
      <c r="C5">
        <v>6243</v>
      </c>
      <c r="D5">
        <v>4585</v>
      </c>
      <c r="E5">
        <v>39411</v>
      </c>
      <c r="F5">
        <v>2015</v>
      </c>
      <c r="G5">
        <v>1714</v>
      </c>
      <c r="H5">
        <v>754</v>
      </c>
      <c r="I5">
        <v>7902</v>
      </c>
      <c r="J5">
        <v>19694</v>
      </c>
      <c r="K5">
        <v>2704</v>
      </c>
      <c r="L5">
        <v>24281</v>
      </c>
      <c r="M5">
        <v>378</v>
      </c>
      <c r="N5">
        <v>924</v>
      </c>
      <c r="O5">
        <v>4611</v>
      </c>
      <c r="P5">
        <v>418</v>
      </c>
      <c r="Q5">
        <f t="shared" si="0"/>
        <v>116745</v>
      </c>
      <c r="S5" t="s">
        <v>7</v>
      </c>
    </row>
    <row r="6" spans="1:19" x14ac:dyDescent="0.25">
      <c r="A6" s="1">
        <v>5</v>
      </c>
      <c r="B6">
        <v>880</v>
      </c>
      <c r="C6">
        <v>2799</v>
      </c>
      <c r="D6">
        <v>4398</v>
      </c>
      <c r="E6">
        <v>2146</v>
      </c>
      <c r="F6">
        <v>53135</v>
      </c>
      <c r="G6">
        <v>1488</v>
      </c>
      <c r="H6">
        <v>606</v>
      </c>
      <c r="I6">
        <v>4304</v>
      </c>
      <c r="J6">
        <v>18154</v>
      </c>
      <c r="K6">
        <v>3208</v>
      </c>
      <c r="L6">
        <v>22853</v>
      </c>
      <c r="M6">
        <v>187</v>
      </c>
      <c r="N6">
        <v>543</v>
      </c>
      <c r="O6">
        <v>3142</v>
      </c>
      <c r="P6">
        <v>343</v>
      </c>
      <c r="Q6">
        <f t="shared" si="0"/>
        <v>118186</v>
      </c>
      <c r="S6" t="s">
        <v>8</v>
      </c>
    </row>
    <row r="7" spans="1:19" x14ac:dyDescent="0.25">
      <c r="A7" s="1">
        <v>6</v>
      </c>
      <c r="B7">
        <v>131</v>
      </c>
      <c r="C7">
        <v>521</v>
      </c>
      <c r="D7">
        <v>319</v>
      </c>
      <c r="E7">
        <v>346</v>
      </c>
      <c r="F7">
        <v>178</v>
      </c>
      <c r="G7">
        <v>20489</v>
      </c>
      <c r="H7">
        <v>102</v>
      </c>
      <c r="I7">
        <v>687</v>
      </c>
      <c r="J7">
        <v>974</v>
      </c>
      <c r="K7">
        <v>181</v>
      </c>
      <c r="L7">
        <v>1525</v>
      </c>
      <c r="M7">
        <v>29</v>
      </c>
      <c r="N7">
        <v>369</v>
      </c>
      <c r="O7">
        <v>1040</v>
      </c>
      <c r="P7">
        <v>33</v>
      </c>
      <c r="Q7">
        <f t="shared" si="0"/>
        <v>26924</v>
      </c>
      <c r="S7" t="s">
        <v>9</v>
      </c>
    </row>
    <row r="8" spans="1:19" x14ac:dyDescent="0.25">
      <c r="A8" s="1">
        <v>7</v>
      </c>
      <c r="B8">
        <v>253</v>
      </c>
      <c r="C8">
        <v>705</v>
      </c>
      <c r="D8">
        <v>2343</v>
      </c>
      <c r="E8">
        <v>684</v>
      </c>
      <c r="F8">
        <v>831</v>
      </c>
      <c r="G8">
        <v>459</v>
      </c>
      <c r="H8">
        <v>18131</v>
      </c>
      <c r="I8">
        <v>1067</v>
      </c>
      <c r="J8">
        <v>5870</v>
      </c>
      <c r="K8">
        <v>1555</v>
      </c>
      <c r="L8">
        <v>10491</v>
      </c>
      <c r="M8">
        <v>61</v>
      </c>
      <c r="N8">
        <v>524</v>
      </c>
      <c r="O8">
        <v>608</v>
      </c>
      <c r="P8">
        <v>101</v>
      </c>
      <c r="Q8">
        <f t="shared" si="0"/>
        <v>43683</v>
      </c>
      <c r="S8" t="s">
        <v>10</v>
      </c>
    </row>
    <row r="9" spans="1:19" x14ac:dyDescent="0.25">
      <c r="A9" s="1">
        <v>8</v>
      </c>
      <c r="B9">
        <v>1954</v>
      </c>
      <c r="C9">
        <v>3274</v>
      </c>
      <c r="D9">
        <v>5761</v>
      </c>
      <c r="E9">
        <v>3258</v>
      </c>
      <c r="F9">
        <v>1756</v>
      </c>
      <c r="G9">
        <v>1824</v>
      </c>
      <c r="H9">
        <v>807</v>
      </c>
      <c r="I9">
        <v>81985</v>
      </c>
      <c r="J9">
        <v>15927</v>
      </c>
      <c r="K9">
        <v>2680</v>
      </c>
      <c r="L9">
        <v>29106</v>
      </c>
      <c r="M9">
        <v>353</v>
      </c>
      <c r="N9">
        <v>520</v>
      </c>
      <c r="O9">
        <v>4702</v>
      </c>
      <c r="P9">
        <v>468</v>
      </c>
      <c r="Q9">
        <f t="shared" si="0"/>
        <v>154375</v>
      </c>
      <c r="S9" t="s">
        <v>11</v>
      </c>
    </row>
    <row r="10" spans="1:19" x14ac:dyDescent="0.25">
      <c r="A10" s="1">
        <v>9</v>
      </c>
      <c r="B10">
        <v>1717</v>
      </c>
      <c r="C10">
        <v>3517</v>
      </c>
      <c r="D10">
        <v>6627</v>
      </c>
      <c r="E10">
        <v>2766</v>
      </c>
      <c r="F10">
        <v>2311</v>
      </c>
      <c r="G10">
        <v>916</v>
      </c>
      <c r="H10">
        <v>1006</v>
      </c>
      <c r="I10">
        <v>5770</v>
      </c>
      <c r="J10">
        <v>336805</v>
      </c>
      <c r="K10">
        <v>3738</v>
      </c>
      <c r="L10">
        <v>58121</v>
      </c>
      <c r="M10">
        <v>344</v>
      </c>
      <c r="N10">
        <v>695</v>
      </c>
      <c r="O10">
        <v>4499</v>
      </c>
      <c r="P10">
        <v>591</v>
      </c>
      <c r="Q10">
        <f t="shared" si="0"/>
        <v>429423</v>
      </c>
      <c r="S10" t="s">
        <v>12</v>
      </c>
    </row>
    <row r="11" spans="1:19" x14ac:dyDescent="0.25">
      <c r="A11" s="1">
        <v>10</v>
      </c>
      <c r="B11">
        <v>517</v>
      </c>
      <c r="C11">
        <v>1333</v>
      </c>
      <c r="D11">
        <v>5361</v>
      </c>
      <c r="E11">
        <v>1352</v>
      </c>
      <c r="F11">
        <v>1124</v>
      </c>
      <c r="G11">
        <v>270</v>
      </c>
      <c r="H11">
        <v>626</v>
      </c>
      <c r="I11">
        <v>2153</v>
      </c>
      <c r="J11">
        <v>11289</v>
      </c>
      <c r="K11">
        <v>72699</v>
      </c>
      <c r="L11">
        <v>25861</v>
      </c>
      <c r="M11">
        <v>104</v>
      </c>
      <c r="N11">
        <v>295</v>
      </c>
      <c r="O11">
        <v>1378</v>
      </c>
      <c r="P11">
        <v>161</v>
      </c>
      <c r="Q11">
        <f t="shared" si="0"/>
        <v>124523</v>
      </c>
      <c r="S11" t="s">
        <v>13</v>
      </c>
    </row>
    <row r="12" spans="1:19" x14ac:dyDescent="0.25">
      <c r="A12" s="1">
        <v>11</v>
      </c>
      <c r="B12">
        <v>4365</v>
      </c>
      <c r="C12">
        <v>10302</v>
      </c>
      <c r="D12">
        <v>23554</v>
      </c>
      <c r="E12">
        <v>8544</v>
      </c>
      <c r="F12">
        <v>6233</v>
      </c>
      <c r="G12">
        <v>3129</v>
      </c>
      <c r="H12">
        <v>3334</v>
      </c>
      <c r="I12">
        <v>25554</v>
      </c>
      <c r="J12">
        <v>134480</v>
      </c>
      <c r="K12">
        <v>13458</v>
      </c>
      <c r="L12">
        <v>339622</v>
      </c>
      <c r="M12">
        <v>924</v>
      </c>
      <c r="N12">
        <v>1794</v>
      </c>
      <c r="O12">
        <v>17152</v>
      </c>
      <c r="P12">
        <v>1317</v>
      </c>
      <c r="Q12">
        <f t="shared" si="0"/>
        <v>593762</v>
      </c>
      <c r="S12" t="s">
        <v>14</v>
      </c>
    </row>
    <row r="13" spans="1:19" x14ac:dyDescent="0.25">
      <c r="A13" s="1">
        <v>12</v>
      </c>
      <c r="B13">
        <v>144</v>
      </c>
      <c r="C13">
        <v>620</v>
      </c>
      <c r="D13">
        <v>702</v>
      </c>
      <c r="E13">
        <v>266</v>
      </c>
      <c r="F13">
        <v>161</v>
      </c>
      <c r="G13">
        <v>107</v>
      </c>
      <c r="H13">
        <v>119</v>
      </c>
      <c r="I13">
        <v>379</v>
      </c>
      <c r="J13">
        <v>1605</v>
      </c>
      <c r="K13">
        <v>246</v>
      </c>
      <c r="L13">
        <v>2374</v>
      </c>
      <c r="M13">
        <v>7241</v>
      </c>
      <c r="N13">
        <v>147</v>
      </c>
      <c r="O13">
        <v>341</v>
      </c>
      <c r="P13">
        <v>79</v>
      </c>
      <c r="Q13">
        <f t="shared" si="0"/>
        <v>14531</v>
      </c>
      <c r="S13" t="s">
        <v>15</v>
      </c>
    </row>
    <row r="14" spans="1:19" x14ac:dyDescent="0.25">
      <c r="A14" s="1">
        <v>13</v>
      </c>
      <c r="B14">
        <v>153</v>
      </c>
      <c r="C14">
        <v>756</v>
      </c>
      <c r="D14">
        <v>1455</v>
      </c>
      <c r="E14">
        <v>530</v>
      </c>
      <c r="F14">
        <v>319</v>
      </c>
      <c r="G14">
        <v>470</v>
      </c>
      <c r="H14">
        <v>333</v>
      </c>
      <c r="I14">
        <v>581</v>
      </c>
      <c r="J14">
        <v>2671</v>
      </c>
      <c r="K14">
        <v>651</v>
      </c>
      <c r="L14">
        <v>4486</v>
      </c>
      <c r="M14">
        <v>81</v>
      </c>
      <c r="N14">
        <v>15589</v>
      </c>
      <c r="O14">
        <v>607</v>
      </c>
      <c r="P14">
        <v>166</v>
      </c>
      <c r="Q14">
        <f t="shared" si="0"/>
        <v>28848</v>
      </c>
      <c r="S14" t="s">
        <v>16</v>
      </c>
    </row>
    <row r="15" spans="1:19" x14ac:dyDescent="0.25">
      <c r="A15" s="1">
        <v>14</v>
      </c>
      <c r="B15">
        <v>455</v>
      </c>
      <c r="C15">
        <v>1826</v>
      </c>
      <c r="D15">
        <v>1530</v>
      </c>
      <c r="E15">
        <v>925</v>
      </c>
      <c r="F15">
        <v>529</v>
      </c>
      <c r="G15">
        <v>584</v>
      </c>
      <c r="H15">
        <v>300</v>
      </c>
      <c r="I15">
        <v>2131</v>
      </c>
      <c r="J15">
        <v>6550</v>
      </c>
      <c r="K15">
        <v>790</v>
      </c>
      <c r="L15">
        <v>7294</v>
      </c>
      <c r="M15">
        <v>167</v>
      </c>
      <c r="N15">
        <v>226</v>
      </c>
      <c r="O15">
        <v>87362</v>
      </c>
      <c r="P15">
        <v>134</v>
      </c>
      <c r="Q15">
        <f t="shared" si="0"/>
        <v>110803</v>
      </c>
      <c r="S15" t="s">
        <v>17</v>
      </c>
    </row>
    <row r="16" spans="1:19" x14ac:dyDescent="0.25">
      <c r="A16" s="1">
        <v>15</v>
      </c>
      <c r="B16">
        <v>129</v>
      </c>
      <c r="C16">
        <v>509</v>
      </c>
      <c r="D16">
        <v>870</v>
      </c>
      <c r="E16">
        <v>390</v>
      </c>
      <c r="F16">
        <v>257</v>
      </c>
      <c r="G16">
        <v>176</v>
      </c>
      <c r="H16">
        <v>132</v>
      </c>
      <c r="I16">
        <v>819</v>
      </c>
      <c r="J16">
        <v>3873</v>
      </c>
      <c r="K16">
        <v>459</v>
      </c>
      <c r="L16">
        <v>5148</v>
      </c>
      <c r="M16">
        <v>76</v>
      </c>
      <c r="N16">
        <v>131</v>
      </c>
      <c r="O16">
        <v>642</v>
      </c>
      <c r="P16">
        <v>8498</v>
      </c>
      <c r="Q16">
        <f t="shared" si="0"/>
        <v>22109</v>
      </c>
      <c r="S16" t="s">
        <v>18</v>
      </c>
    </row>
    <row r="18" spans="1:19" x14ac:dyDescent="0.25">
      <c r="A18" s="2" t="s">
        <v>1</v>
      </c>
      <c r="B18">
        <f>B2/SUM(B2:B16)</f>
        <v>0.47661183588580069</v>
      </c>
      <c r="C18">
        <f>C3/SUM(C2:C16)</f>
        <v>0.63107502624931133</v>
      </c>
      <c r="D18">
        <f>D4/SUM(D2:D16)</f>
        <v>0.58363008167749963</v>
      </c>
      <c r="E18">
        <f>E5/SUM(E2:E16)</f>
        <v>0.59215686274509804</v>
      </c>
      <c r="F18">
        <f>F6/SUM(F2:F16)</f>
        <v>0.73072956061335348</v>
      </c>
      <c r="G18">
        <f>G7/SUM(G2:G16)</f>
        <v>0.60056864814163446</v>
      </c>
      <c r="H18">
        <f>H8/SUM(H2:H16)</f>
        <v>0.63064347826086953</v>
      </c>
      <c r="I18">
        <f>I9/SUM(I2:I16)</f>
        <v>0.57406836864733146</v>
      </c>
      <c r="J18">
        <f>J10/SUM(J2:J16)</f>
        <v>0.56362434526498983</v>
      </c>
      <c r="K18">
        <f>K11/SUM(K2:K16)</f>
        <v>0.65065513908280526</v>
      </c>
      <c r="L18">
        <f>L12/SUM(L2:L16)</f>
        <v>0.56478754487990723</v>
      </c>
      <c r="M18">
        <f>M13/SUM(M2:M16)</f>
        <v>0.67818675657956351</v>
      </c>
      <c r="N18">
        <f>N14/SUM(N2:N16)</f>
        <v>0.65743083670715252</v>
      </c>
      <c r="O18">
        <f>O15/SUM(O2:O16)</f>
        <v>0.65416179950280051</v>
      </c>
      <c r="P18">
        <f>P16/SUM(P2:P16)</f>
        <v>0.6486032666768432</v>
      </c>
      <c r="R18">
        <f>AVERAGE(B18:P18)</f>
        <v>0.6157955700609975</v>
      </c>
      <c r="S18" s="2" t="s">
        <v>1</v>
      </c>
    </row>
    <row r="19" spans="1:19" x14ac:dyDescent="0.25">
      <c r="A19" s="2" t="s">
        <v>2</v>
      </c>
      <c r="B19">
        <f>B2/Q2</f>
        <v>0.27889892016286066</v>
      </c>
      <c r="C19">
        <f>C3/Q3</f>
        <v>0.52828760149335563</v>
      </c>
      <c r="D19">
        <f>D4/Q4</f>
        <v>0.53014279272508646</v>
      </c>
      <c r="E19">
        <f>E5/Q5</f>
        <v>0.33758190928947707</v>
      </c>
      <c r="F19">
        <f>F6/Q6</f>
        <v>0.44958793765759059</v>
      </c>
      <c r="G19">
        <f>G7/Q7</f>
        <v>0.7609939087802704</v>
      </c>
      <c r="H19">
        <f>H8/Q8</f>
        <v>0.41505848957260261</v>
      </c>
      <c r="I19">
        <f>I9/Q9</f>
        <v>0.53107692307692311</v>
      </c>
      <c r="J19">
        <f>J10/Q10</f>
        <v>0.78431988971247468</v>
      </c>
      <c r="K19">
        <f>K11/Q11</f>
        <v>0.58381985657268132</v>
      </c>
      <c r="L19">
        <f>L12/Q12</f>
        <v>0.57198338728312015</v>
      </c>
      <c r="M19">
        <f>M13/Q13</f>
        <v>0.49831394948730301</v>
      </c>
      <c r="N19">
        <f>N14/Q14</f>
        <v>0.54038408208541322</v>
      </c>
      <c r="O19">
        <f>O15/Q15</f>
        <v>0.78844435619974185</v>
      </c>
      <c r="P19">
        <f>P16/Q16</f>
        <v>0.3843683567777828</v>
      </c>
      <c r="R19">
        <f>AVERAGE(B19:P19)</f>
        <v>0.53221749072511215</v>
      </c>
      <c r="S19" s="2" t="s">
        <v>2</v>
      </c>
    </row>
    <row r="20" spans="1:19" x14ac:dyDescent="0.25">
      <c r="A20" s="2" t="s">
        <v>3</v>
      </c>
      <c r="B20">
        <f>2*B18*B19/(B18+B19)</f>
        <v>0.35188519898934906</v>
      </c>
      <c r="C20">
        <f t="shared" ref="C20:P20" si="1">2*C18*C19/(C18+C19)</f>
        <v>0.57512482117649288</v>
      </c>
      <c r="D20">
        <f t="shared" si="1"/>
        <v>0.55560211337494136</v>
      </c>
      <c r="E20">
        <f t="shared" si="1"/>
        <v>0.43001636661211129</v>
      </c>
      <c r="F20">
        <f t="shared" si="1"/>
        <v>0.55667597341030162</v>
      </c>
      <c r="G20">
        <f t="shared" si="1"/>
        <v>0.67133027522935795</v>
      </c>
      <c r="H20">
        <f t="shared" si="1"/>
        <v>0.50062816671958899</v>
      </c>
      <c r="I20">
        <f t="shared" si="1"/>
        <v>0.55173643708212616</v>
      </c>
      <c r="J20">
        <f t="shared" si="1"/>
        <v>0.65590515222596446</v>
      </c>
      <c r="K20">
        <f t="shared" si="1"/>
        <v>0.61542824490486969</v>
      </c>
      <c r="L20">
        <f t="shared" si="1"/>
        <v>0.56836269097950021</v>
      </c>
      <c r="M20">
        <f t="shared" si="1"/>
        <v>0.5745001586797841</v>
      </c>
      <c r="N20">
        <f t="shared" si="1"/>
        <v>0.59318873668188743</v>
      </c>
      <c r="O20">
        <f t="shared" si="1"/>
        <v>0.71505334539248866</v>
      </c>
      <c r="P20">
        <f t="shared" si="1"/>
        <v>0.48269006844452017</v>
      </c>
      <c r="R20">
        <f>AVERAGE(B20:P20)</f>
        <v>0.55987518332688568</v>
      </c>
      <c r="S20" s="2" t="s">
        <v>3</v>
      </c>
    </row>
    <row r="21" spans="1:19" x14ac:dyDescent="0.25">
      <c r="R21">
        <f>SUM(P16,O15,N14,M13,L12,K11,J10,I9,H8,G7,F6,E5,D4,C3,B2)/SUM(Q2:Q16)</f>
        <v>0.58874549953609323</v>
      </c>
      <c r="S21" s="2" t="s">
        <v>23</v>
      </c>
    </row>
  </sheetData>
  <conditionalFormatting sqref="B2:P2">
    <cfRule type="top10" dxfId="73" priority="29" rank="1"/>
    <cfRule type="top10" priority="30" rank="1"/>
  </conditionalFormatting>
  <conditionalFormatting sqref="B3:P3">
    <cfRule type="top10" dxfId="72" priority="27" rank="1"/>
    <cfRule type="top10" priority="28" rank="1"/>
  </conditionalFormatting>
  <conditionalFormatting sqref="B4:P4">
    <cfRule type="top10" dxfId="71" priority="25" rank="1"/>
    <cfRule type="top10" priority="26" rank="1"/>
  </conditionalFormatting>
  <conditionalFormatting sqref="B5:P5">
    <cfRule type="top10" dxfId="70" priority="23" rank="1"/>
    <cfRule type="top10" priority="24" rank="1"/>
  </conditionalFormatting>
  <conditionalFormatting sqref="B6:P6">
    <cfRule type="top10" dxfId="69" priority="21" rank="1"/>
    <cfRule type="top10" priority="22" rank="1"/>
  </conditionalFormatting>
  <conditionalFormatting sqref="B7:P7">
    <cfRule type="top10" dxfId="68" priority="19" rank="1"/>
    <cfRule type="top10" priority="20" rank="1"/>
  </conditionalFormatting>
  <conditionalFormatting sqref="B8:P8">
    <cfRule type="top10" dxfId="67" priority="17" rank="1"/>
    <cfRule type="top10" priority="18" rank="1"/>
  </conditionalFormatting>
  <conditionalFormatting sqref="B9:P9">
    <cfRule type="top10" dxfId="66" priority="15" rank="1"/>
    <cfRule type="top10" priority="16" rank="1"/>
  </conditionalFormatting>
  <conditionalFormatting sqref="B10:P10">
    <cfRule type="top10" dxfId="65" priority="13" rank="1"/>
    <cfRule type="top10" priority="14" rank="1"/>
  </conditionalFormatting>
  <conditionalFormatting sqref="B11:P11">
    <cfRule type="top10" dxfId="64" priority="11" rank="1"/>
    <cfRule type="top10" priority="12" rank="1"/>
  </conditionalFormatting>
  <conditionalFormatting sqref="B12:P12">
    <cfRule type="top10" dxfId="63" priority="9" rank="1"/>
    <cfRule type="top10" priority="10" rank="1"/>
  </conditionalFormatting>
  <conditionalFormatting sqref="B13:P13">
    <cfRule type="top10" dxfId="62" priority="7" rank="1"/>
    <cfRule type="top10" priority="8" rank="1"/>
  </conditionalFormatting>
  <conditionalFormatting sqref="B14:P14">
    <cfRule type="top10" dxfId="61" priority="5" rank="1"/>
    <cfRule type="top10" priority="6" rank="1"/>
  </conditionalFormatting>
  <conditionalFormatting sqref="B15:P15">
    <cfRule type="top10" dxfId="60" priority="3" rank="1"/>
    <cfRule type="top10" priority="4" rank="1"/>
  </conditionalFormatting>
  <conditionalFormatting sqref="B16:P16">
    <cfRule type="top10" dxfId="59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B2" sqref="B2:P16"/>
    </sheetView>
  </sheetViews>
  <sheetFormatPr defaultRowHeight="15" x14ac:dyDescent="0.25"/>
  <sheetData>
    <row r="1" spans="1:19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 t="s">
        <v>0</v>
      </c>
    </row>
    <row r="2" spans="1:19" x14ac:dyDescent="0.25">
      <c r="A2" s="1">
        <v>1</v>
      </c>
      <c r="B2">
        <v>12418</v>
      </c>
      <c r="C2">
        <v>1255</v>
      </c>
      <c r="D2">
        <v>2231</v>
      </c>
      <c r="E2">
        <v>693</v>
      </c>
      <c r="F2">
        <v>572</v>
      </c>
      <c r="G2">
        <v>416</v>
      </c>
      <c r="H2">
        <v>206</v>
      </c>
      <c r="I2">
        <v>1888</v>
      </c>
      <c r="J2">
        <v>11759</v>
      </c>
      <c r="K2">
        <v>1106</v>
      </c>
      <c r="L2">
        <v>10976</v>
      </c>
      <c r="M2">
        <v>144</v>
      </c>
      <c r="N2">
        <v>214</v>
      </c>
      <c r="O2">
        <v>1112</v>
      </c>
      <c r="P2">
        <v>202</v>
      </c>
      <c r="Q2">
        <f>SUM(B2:P2)</f>
        <v>45192</v>
      </c>
      <c r="S2" t="s">
        <v>4</v>
      </c>
    </row>
    <row r="3" spans="1:19" x14ac:dyDescent="0.25">
      <c r="A3" s="1">
        <v>2</v>
      </c>
      <c r="B3">
        <v>1154</v>
      </c>
      <c r="C3">
        <v>60563</v>
      </c>
      <c r="D3">
        <v>3580</v>
      </c>
      <c r="E3">
        <v>2424</v>
      </c>
      <c r="F3">
        <v>1785</v>
      </c>
      <c r="G3">
        <v>1375</v>
      </c>
      <c r="H3">
        <v>730</v>
      </c>
      <c r="I3">
        <v>4316</v>
      </c>
      <c r="J3">
        <v>13630</v>
      </c>
      <c r="K3">
        <v>1988</v>
      </c>
      <c r="L3">
        <v>17049</v>
      </c>
      <c r="M3">
        <v>430</v>
      </c>
      <c r="N3">
        <v>713</v>
      </c>
      <c r="O3">
        <v>4864</v>
      </c>
      <c r="P3">
        <v>308</v>
      </c>
      <c r="Q3">
        <f t="shared" ref="Q3:Q16" si="0">SUM(B3:P3)</f>
        <v>114909</v>
      </c>
      <c r="S3" t="s">
        <v>5</v>
      </c>
    </row>
    <row r="4" spans="1:19" x14ac:dyDescent="0.25">
      <c r="A4" s="1">
        <v>3</v>
      </c>
      <c r="B4">
        <v>974</v>
      </c>
      <c r="C4">
        <v>1926</v>
      </c>
      <c r="D4">
        <v>88761</v>
      </c>
      <c r="E4">
        <v>2032</v>
      </c>
      <c r="F4">
        <v>2171</v>
      </c>
      <c r="G4">
        <v>885</v>
      </c>
      <c r="H4">
        <v>1479</v>
      </c>
      <c r="I4">
        <v>3875</v>
      </c>
      <c r="J4">
        <v>12964</v>
      </c>
      <c r="K4">
        <v>6731</v>
      </c>
      <c r="L4">
        <v>41095</v>
      </c>
      <c r="M4">
        <v>256</v>
      </c>
      <c r="N4">
        <v>1045</v>
      </c>
      <c r="O4">
        <v>1927</v>
      </c>
      <c r="P4">
        <v>204</v>
      </c>
      <c r="Q4">
        <f t="shared" si="0"/>
        <v>166325</v>
      </c>
      <c r="S4" t="s">
        <v>6</v>
      </c>
    </row>
    <row r="5" spans="1:19" x14ac:dyDescent="0.25">
      <c r="A5" s="1">
        <v>4</v>
      </c>
      <c r="B5">
        <v>1067</v>
      </c>
      <c r="C5">
        <v>6868</v>
      </c>
      <c r="D5">
        <v>4634</v>
      </c>
      <c r="E5">
        <v>38116</v>
      </c>
      <c r="F5">
        <v>2291</v>
      </c>
      <c r="G5">
        <v>1853</v>
      </c>
      <c r="H5">
        <v>737</v>
      </c>
      <c r="I5">
        <v>8419</v>
      </c>
      <c r="J5">
        <v>19088</v>
      </c>
      <c r="K5">
        <v>2599</v>
      </c>
      <c r="L5">
        <v>24564</v>
      </c>
      <c r="M5">
        <v>394</v>
      </c>
      <c r="N5">
        <v>886</v>
      </c>
      <c r="O5">
        <v>4832</v>
      </c>
      <c r="P5">
        <v>397</v>
      </c>
      <c r="Q5">
        <f t="shared" si="0"/>
        <v>116745</v>
      </c>
      <c r="S5" t="s">
        <v>7</v>
      </c>
    </row>
    <row r="6" spans="1:19" x14ac:dyDescent="0.25">
      <c r="A6" s="1">
        <v>5</v>
      </c>
      <c r="B6">
        <v>933</v>
      </c>
      <c r="C6">
        <v>2842</v>
      </c>
      <c r="D6">
        <v>4559</v>
      </c>
      <c r="E6">
        <v>1796</v>
      </c>
      <c r="F6">
        <v>53302</v>
      </c>
      <c r="G6">
        <v>1547</v>
      </c>
      <c r="H6">
        <v>578</v>
      </c>
      <c r="I6">
        <v>4417</v>
      </c>
      <c r="J6">
        <v>17554</v>
      </c>
      <c r="K6">
        <v>3310</v>
      </c>
      <c r="L6">
        <v>23004</v>
      </c>
      <c r="M6">
        <v>216</v>
      </c>
      <c r="N6">
        <v>544</v>
      </c>
      <c r="O6">
        <v>3265</v>
      </c>
      <c r="P6">
        <v>319</v>
      </c>
      <c r="Q6">
        <f t="shared" si="0"/>
        <v>118186</v>
      </c>
      <c r="S6" t="s">
        <v>8</v>
      </c>
    </row>
    <row r="7" spans="1:19" x14ac:dyDescent="0.25">
      <c r="A7" s="1">
        <v>6</v>
      </c>
      <c r="B7">
        <v>140</v>
      </c>
      <c r="C7">
        <v>520</v>
      </c>
      <c r="D7">
        <v>361</v>
      </c>
      <c r="E7">
        <v>216</v>
      </c>
      <c r="F7">
        <v>246</v>
      </c>
      <c r="G7">
        <v>20543</v>
      </c>
      <c r="H7">
        <v>101</v>
      </c>
      <c r="I7">
        <v>666</v>
      </c>
      <c r="J7">
        <v>951</v>
      </c>
      <c r="K7">
        <v>183</v>
      </c>
      <c r="L7">
        <v>1525</v>
      </c>
      <c r="M7">
        <v>25</v>
      </c>
      <c r="N7">
        <v>362</v>
      </c>
      <c r="O7">
        <v>1059</v>
      </c>
      <c r="P7">
        <v>26</v>
      </c>
      <c r="Q7">
        <f t="shared" si="0"/>
        <v>26924</v>
      </c>
      <c r="S7" t="s">
        <v>9</v>
      </c>
    </row>
    <row r="8" spans="1:19" x14ac:dyDescent="0.25">
      <c r="A8" s="1">
        <v>7</v>
      </c>
      <c r="B8">
        <v>254</v>
      </c>
      <c r="C8">
        <v>763</v>
      </c>
      <c r="D8">
        <v>2495</v>
      </c>
      <c r="E8">
        <v>651</v>
      </c>
      <c r="F8">
        <v>907</v>
      </c>
      <c r="G8">
        <v>472</v>
      </c>
      <c r="H8">
        <v>17596</v>
      </c>
      <c r="I8">
        <v>1148</v>
      </c>
      <c r="J8">
        <v>5704</v>
      </c>
      <c r="K8">
        <v>1846</v>
      </c>
      <c r="L8">
        <v>10390</v>
      </c>
      <c r="M8">
        <v>60</v>
      </c>
      <c r="N8">
        <v>554</v>
      </c>
      <c r="O8">
        <v>747</v>
      </c>
      <c r="P8">
        <v>96</v>
      </c>
      <c r="Q8">
        <f t="shared" si="0"/>
        <v>43683</v>
      </c>
      <c r="S8" t="s">
        <v>10</v>
      </c>
    </row>
    <row r="9" spans="1:19" x14ac:dyDescent="0.25">
      <c r="A9" s="1">
        <v>8</v>
      </c>
      <c r="B9">
        <v>1989</v>
      </c>
      <c r="C9">
        <v>3583</v>
      </c>
      <c r="D9">
        <v>5773</v>
      </c>
      <c r="E9">
        <v>2840</v>
      </c>
      <c r="F9">
        <v>2065</v>
      </c>
      <c r="G9">
        <v>1962</v>
      </c>
      <c r="H9">
        <v>783</v>
      </c>
      <c r="I9">
        <v>81479</v>
      </c>
      <c r="J9">
        <v>15753</v>
      </c>
      <c r="K9">
        <v>2904</v>
      </c>
      <c r="L9">
        <v>28909</v>
      </c>
      <c r="M9">
        <v>427</v>
      </c>
      <c r="N9">
        <v>477</v>
      </c>
      <c r="O9">
        <v>5028</v>
      </c>
      <c r="P9">
        <v>403</v>
      </c>
      <c r="Q9">
        <f t="shared" si="0"/>
        <v>154375</v>
      </c>
      <c r="S9" t="s">
        <v>11</v>
      </c>
    </row>
    <row r="10" spans="1:19" x14ac:dyDescent="0.25">
      <c r="A10" s="1">
        <v>9</v>
      </c>
      <c r="B10">
        <v>1828</v>
      </c>
      <c r="C10">
        <v>3856</v>
      </c>
      <c r="D10">
        <v>7241</v>
      </c>
      <c r="E10">
        <v>2455</v>
      </c>
      <c r="F10">
        <v>2792</v>
      </c>
      <c r="G10">
        <v>1038</v>
      </c>
      <c r="H10">
        <v>1085</v>
      </c>
      <c r="I10">
        <v>5999</v>
      </c>
      <c r="J10">
        <v>332706</v>
      </c>
      <c r="K10">
        <v>3895</v>
      </c>
      <c r="L10">
        <v>60133</v>
      </c>
      <c r="M10">
        <v>385</v>
      </c>
      <c r="N10">
        <v>608</v>
      </c>
      <c r="O10">
        <v>4850</v>
      </c>
      <c r="P10">
        <v>552</v>
      </c>
      <c r="Q10">
        <f t="shared" si="0"/>
        <v>429423</v>
      </c>
      <c r="S10" t="s">
        <v>12</v>
      </c>
    </row>
    <row r="11" spans="1:19" x14ac:dyDescent="0.25">
      <c r="A11" s="1">
        <v>10</v>
      </c>
      <c r="B11">
        <v>502</v>
      </c>
      <c r="C11">
        <v>1408</v>
      </c>
      <c r="D11">
        <v>5769</v>
      </c>
      <c r="E11">
        <v>1253</v>
      </c>
      <c r="F11">
        <v>1432</v>
      </c>
      <c r="G11">
        <v>312</v>
      </c>
      <c r="H11">
        <v>597</v>
      </c>
      <c r="I11">
        <v>2285</v>
      </c>
      <c r="J11">
        <v>11325</v>
      </c>
      <c r="K11">
        <v>71987</v>
      </c>
      <c r="L11">
        <v>25614</v>
      </c>
      <c r="M11">
        <v>105</v>
      </c>
      <c r="N11">
        <v>283</v>
      </c>
      <c r="O11">
        <v>1491</v>
      </c>
      <c r="P11">
        <v>160</v>
      </c>
      <c r="Q11">
        <f t="shared" si="0"/>
        <v>124523</v>
      </c>
      <c r="S11" t="s">
        <v>13</v>
      </c>
    </row>
    <row r="12" spans="1:19" x14ac:dyDescent="0.25">
      <c r="A12" s="1">
        <v>11</v>
      </c>
      <c r="B12">
        <v>4370</v>
      </c>
      <c r="C12">
        <v>11495</v>
      </c>
      <c r="D12">
        <v>24787</v>
      </c>
      <c r="E12">
        <v>7394</v>
      </c>
      <c r="F12">
        <v>7072</v>
      </c>
      <c r="G12">
        <v>3364</v>
      </c>
      <c r="H12">
        <v>3348</v>
      </c>
      <c r="I12">
        <v>26516</v>
      </c>
      <c r="J12">
        <v>132062</v>
      </c>
      <c r="K12">
        <v>14357</v>
      </c>
      <c r="L12">
        <v>337461</v>
      </c>
      <c r="M12">
        <v>992</v>
      </c>
      <c r="N12">
        <v>1699</v>
      </c>
      <c r="O12">
        <v>17745</v>
      </c>
      <c r="P12">
        <v>1100</v>
      </c>
      <c r="Q12">
        <f t="shared" si="0"/>
        <v>593762</v>
      </c>
      <c r="S12" t="s">
        <v>14</v>
      </c>
    </row>
    <row r="13" spans="1:19" x14ac:dyDescent="0.25">
      <c r="A13" s="1">
        <v>12</v>
      </c>
      <c r="B13">
        <v>151</v>
      </c>
      <c r="C13">
        <v>665</v>
      </c>
      <c r="D13">
        <v>741</v>
      </c>
      <c r="E13">
        <v>208</v>
      </c>
      <c r="F13">
        <v>218</v>
      </c>
      <c r="G13">
        <v>117</v>
      </c>
      <c r="H13">
        <v>115</v>
      </c>
      <c r="I13">
        <v>442</v>
      </c>
      <c r="J13">
        <v>1450</v>
      </c>
      <c r="K13">
        <v>245</v>
      </c>
      <c r="L13">
        <v>2520</v>
      </c>
      <c r="M13">
        <v>7052</v>
      </c>
      <c r="N13">
        <v>149</v>
      </c>
      <c r="O13">
        <v>395</v>
      </c>
      <c r="P13">
        <v>63</v>
      </c>
      <c r="Q13">
        <f t="shared" si="0"/>
        <v>14531</v>
      </c>
      <c r="S13" t="s">
        <v>15</v>
      </c>
    </row>
    <row r="14" spans="1:19" x14ac:dyDescent="0.25">
      <c r="A14" s="1">
        <v>13</v>
      </c>
      <c r="B14">
        <v>174</v>
      </c>
      <c r="C14">
        <v>827</v>
      </c>
      <c r="D14">
        <v>1575</v>
      </c>
      <c r="E14">
        <v>433</v>
      </c>
      <c r="F14">
        <v>413</v>
      </c>
      <c r="G14">
        <v>482</v>
      </c>
      <c r="H14">
        <v>350</v>
      </c>
      <c r="I14">
        <v>670</v>
      </c>
      <c r="J14">
        <v>2701</v>
      </c>
      <c r="K14">
        <v>659</v>
      </c>
      <c r="L14">
        <v>4467</v>
      </c>
      <c r="M14">
        <v>135</v>
      </c>
      <c r="N14">
        <v>15175</v>
      </c>
      <c r="O14">
        <v>656</v>
      </c>
      <c r="P14">
        <v>131</v>
      </c>
      <c r="Q14">
        <f t="shared" si="0"/>
        <v>28848</v>
      </c>
      <c r="S14" t="s">
        <v>16</v>
      </c>
    </row>
    <row r="15" spans="1:19" x14ac:dyDescent="0.25">
      <c r="A15" s="1">
        <v>14</v>
      </c>
      <c r="B15">
        <v>486</v>
      </c>
      <c r="C15">
        <v>1972</v>
      </c>
      <c r="D15">
        <v>1651</v>
      </c>
      <c r="E15">
        <v>844</v>
      </c>
      <c r="F15">
        <v>595</v>
      </c>
      <c r="G15">
        <v>623</v>
      </c>
      <c r="H15">
        <v>315</v>
      </c>
      <c r="I15">
        <v>2230</v>
      </c>
      <c r="J15">
        <v>6402</v>
      </c>
      <c r="K15">
        <v>825</v>
      </c>
      <c r="L15">
        <v>7690</v>
      </c>
      <c r="M15">
        <v>174</v>
      </c>
      <c r="N15">
        <v>246</v>
      </c>
      <c r="O15">
        <v>86637</v>
      </c>
      <c r="P15">
        <v>113</v>
      </c>
      <c r="Q15">
        <f t="shared" si="0"/>
        <v>110803</v>
      </c>
      <c r="S15" t="s">
        <v>17</v>
      </c>
    </row>
    <row r="16" spans="1:19" x14ac:dyDescent="0.25">
      <c r="A16" s="1">
        <v>15</v>
      </c>
      <c r="B16">
        <v>146</v>
      </c>
      <c r="C16">
        <v>579</v>
      </c>
      <c r="D16">
        <v>976</v>
      </c>
      <c r="E16">
        <v>308</v>
      </c>
      <c r="F16">
        <v>299</v>
      </c>
      <c r="G16">
        <v>190</v>
      </c>
      <c r="H16">
        <v>118</v>
      </c>
      <c r="I16">
        <v>930</v>
      </c>
      <c r="J16">
        <v>3733</v>
      </c>
      <c r="K16">
        <v>501</v>
      </c>
      <c r="L16">
        <v>5102</v>
      </c>
      <c r="M16">
        <v>93</v>
      </c>
      <c r="N16">
        <v>137</v>
      </c>
      <c r="O16">
        <v>677</v>
      </c>
      <c r="P16">
        <v>8320</v>
      </c>
      <c r="Q16">
        <f t="shared" si="0"/>
        <v>22109</v>
      </c>
      <c r="S16" t="s">
        <v>18</v>
      </c>
    </row>
    <row r="18" spans="1:19" x14ac:dyDescent="0.25">
      <c r="A18" s="2" t="s">
        <v>1</v>
      </c>
      <c r="B18">
        <f>B2/SUM(B2:B16)</f>
        <v>0.46708794102159029</v>
      </c>
      <c r="C18">
        <f>C3/SUM(C2:C16)</f>
        <v>0.61099453199087994</v>
      </c>
      <c r="D18">
        <f>D4/SUM(D2:D16)</f>
        <v>0.57215697397088972</v>
      </c>
      <c r="E18">
        <f>E5/SUM(E2:E16)</f>
        <v>0.61813405121385601</v>
      </c>
      <c r="F18">
        <f>F6/SUM(F2:F16)</f>
        <v>0.69986869747899161</v>
      </c>
      <c r="G18">
        <f>G7/SUM(G2:G16)</f>
        <v>0.58395633758776544</v>
      </c>
      <c r="H18">
        <f>H8/SUM(H2:H16)</f>
        <v>0.62534650650366053</v>
      </c>
      <c r="I18">
        <f>I9/SUM(I2:I16)</f>
        <v>0.56084113436123351</v>
      </c>
      <c r="J18">
        <f>J10/SUM(J2:J16)</f>
        <v>0.56603638764031561</v>
      </c>
      <c r="K18">
        <f>K11/SUM(K2:K16)</f>
        <v>0.63628730024041857</v>
      </c>
      <c r="L18">
        <f>L12/SUM(L2:L16)</f>
        <v>0.56196763025417196</v>
      </c>
      <c r="M18">
        <f>M13/SUM(M2:M16)</f>
        <v>0.64768552534900803</v>
      </c>
      <c r="N18">
        <f>N14/SUM(N2:N16)</f>
        <v>0.65715399272475317</v>
      </c>
      <c r="O18">
        <f>O15/SUM(O2:O16)</f>
        <v>0.64040359241601064</v>
      </c>
      <c r="P18">
        <f>P16/SUM(P2:P16)</f>
        <v>0.67129256091657252</v>
      </c>
      <c r="R18">
        <f>AVERAGE(B18:P18)</f>
        <v>0.60794754424467456</v>
      </c>
      <c r="S18" s="2" t="s">
        <v>1</v>
      </c>
    </row>
    <row r="19" spans="1:19" x14ac:dyDescent="0.25">
      <c r="A19" s="2" t="s">
        <v>2</v>
      </c>
      <c r="B19">
        <f>B2/Q2</f>
        <v>0.27478314745972737</v>
      </c>
      <c r="C19">
        <f>C3/Q3</f>
        <v>0.52705184102202618</v>
      </c>
      <c r="D19">
        <f>D4/Q4</f>
        <v>0.53366000300616268</v>
      </c>
      <c r="E19">
        <f>E5/Q5</f>
        <v>0.32648935714591631</v>
      </c>
      <c r="F19">
        <f>F6/Q6</f>
        <v>0.45100096458125327</v>
      </c>
      <c r="G19">
        <f>G7/Q7</f>
        <v>0.76299955430099542</v>
      </c>
      <c r="H19">
        <f>H8/Q8</f>
        <v>0.40281116223702584</v>
      </c>
      <c r="I19">
        <f>I9/Q9</f>
        <v>0.52779919028340083</v>
      </c>
      <c r="J19">
        <f>J10/Q10</f>
        <v>0.77477452302275374</v>
      </c>
      <c r="K19">
        <f>K11/Q11</f>
        <v>0.57810203737462151</v>
      </c>
      <c r="L19">
        <f>L12/Q12</f>
        <v>0.56834388189207119</v>
      </c>
      <c r="M19">
        <f>M13/Q13</f>
        <v>0.4853072741036405</v>
      </c>
      <c r="N19">
        <f>N14/Q14</f>
        <v>0.5260330005546312</v>
      </c>
      <c r="O19">
        <f>O15/Q15</f>
        <v>0.78190121206104524</v>
      </c>
      <c r="P19">
        <f>P16/Q16</f>
        <v>0.37631733683115476</v>
      </c>
      <c r="R19">
        <f>AVERAGE(B19:P19)</f>
        <v>0.52649163239176178</v>
      </c>
      <c r="S19" s="2" t="s">
        <v>2</v>
      </c>
    </row>
    <row r="20" spans="1:19" x14ac:dyDescent="0.25">
      <c r="A20" s="2" t="s">
        <v>3</v>
      </c>
      <c r="B20">
        <f>2*B18*B19/(B18+B19)</f>
        <v>0.34601131265847468</v>
      </c>
      <c r="C20">
        <f t="shared" ref="C20:P20" si="1">2*C18*C19/(C18+C19)</f>
        <v>0.56592736566198354</v>
      </c>
      <c r="D20">
        <f t="shared" si="1"/>
        <v>0.55223838809925996</v>
      </c>
      <c r="E20">
        <f t="shared" si="1"/>
        <v>0.42729025604232995</v>
      </c>
      <c r="F20">
        <f t="shared" si="1"/>
        <v>0.54852685416730984</v>
      </c>
      <c r="G20">
        <f t="shared" si="1"/>
        <v>0.6615783456515788</v>
      </c>
      <c r="H20">
        <f t="shared" si="1"/>
        <v>0.4899959621837624</v>
      </c>
      <c r="I20">
        <f t="shared" si="1"/>
        <v>0.54381872486693039</v>
      </c>
      <c r="J20">
        <f t="shared" si="1"/>
        <v>0.65415722494482431</v>
      </c>
      <c r="K20">
        <f t="shared" si="1"/>
        <v>0.60580074813072504</v>
      </c>
      <c r="L20">
        <f t="shared" si="1"/>
        <v>0.56513777139168075</v>
      </c>
      <c r="M20">
        <f t="shared" si="1"/>
        <v>0.55486053739328844</v>
      </c>
      <c r="N20">
        <f t="shared" si="1"/>
        <v>0.58432807085098193</v>
      </c>
      <c r="O20">
        <f t="shared" si="1"/>
        <v>0.70411397548844312</v>
      </c>
      <c r="P20">
        <f t="shared" si="1"/>
        <v>0.48227690345767038</v>
      </c>
      <c r="R20">
        <f>AVERAGE(B20:P20)</f>
        <v>0.55240416273261628</v>
      </c>
      <c r="S20" s="2" t="s">
        <v>3</v>
      </c>
    </row>
    <row r="21" spans="1:19" x14ac:dyDescent="0.25">
      <c r="R21">
        <f>SUM(P16,O15,N14,M13,L12,K11,J10,I9,H8,G7,F6,E5,D4,C3,B2)/SUM(Q2:Q16)</f>
        <v>0.58384770591251256</v>
      </c>
      <c r="S21" s="2" t="s">
        <v>23</v>
      </c>
    </row>
  </sheetData>
  <conditionalFormatting sqref="B2:P2">
    <cfRule type="top10" dxfId="58" priority="29" rank="1"/>
    <cfRule type="top10" priority="30" rank="1"/>
  </conditionalFormatting>
  <conditionalFormatting sqref="B3:P3">
    <cfRule type="top10" dxfId="57" priority="27" rank="1"/>
    <cfRule type="top10" priority="28" rank="1"/>
  </conditionalFormatting>
  <conditionalFormatting sqref="B4:P4">
    <cfRule type="top10" dxfId="56" priority="25" rank="1"/>
    <cfRule type="top10" priority="26" rank="1"/>
  </conditionalFormatting>
  <conditionalFormatting sqref="B5:P5">
    <cfRule type="top10" dxfId="55" priority="23" rank="1"/>
    <cfRule type="top10" priority="24" rank="1"/>
  </conditionalFormatting>
  <conditionalFormatting sqref="B6:P6">
    <cfRule type="top10" dxfId="54" priority="21" rank="1"/>
    <cfRule type="top10" priority="22" rank="1"/>
  </conditionalFormatting>
  <conditionalFormatting sqref="B7:P7">
    <cfRule type="top10" dxfId="53" priority="19" rank="1"/>
    <cfRule type="top10" priority="20" rank="1"/>
  </conditionalFormatting>
  <conditionalFormatting sqref="B8:P8">
    <cfRule type="top10" dxfId="52" priority="17" rank="1"/>
    <cfRule type="top10" priority="18" rank="1"/>
  </conditionalFormatting>
  <conditionalFormatting sqref="B9:P9">
    <cfRule type="top10" dxfId="51" priority="15" rank="1"/>
    <cfRule type="top10" priority="16" rank="1"/>
  </conditionalFormatting>
  <conditionalFormatting sqref="B10:P10">
    <cfRule type="top10" dxfId="50" priority="13" rank="1"/>
    <cfRule type="top10" priority="14" rank="1"/>
  </conditionalFormatting>
  <conditionalFormatting sqref="B11:P11">
    <cfRule type="top10" dxfId="49" priority="11" rank="1"/>
    <cfRule type="top10" priority="12" rank="1"/>
  </conditionalFormatting>
  <conditionalFormatting sqref="B12:P12">
    <cfRule type="top10" dxfId="48" priority="9" rank="1"/>
    <cfRule type="top10" priority="10" rank="1"/>
  </conditionalFormatting>
  <conditionalFormatting sqref="B13:P13">
    <cfRule type="top10" dxfId="47" priority="7" rank="1"/>
    <cfRule type="top10" priority="8" rank="1"/>
  </conditionalFormatting>
  <conditionalFormatting sqref="B14:P14">
    <cfRule type="top10" dxfId="46" priority="5" rank="1"/>
    <cfRule type="top10" priority="6" rank="1"/>
  </conditionalFormatting>
  <conditionalFormatting sqref="B15:P15">
    <cfRule type="top10" dxfId="45" priority="3" rank="1"/>
    <cfRule type="top10" priority="4" rank="1"/>
  </conditionalFormatting>
  <conditionalFormatting sqref="B16:P16">
    <cfRule type="top10" dxfId="44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B2" sqref="B2:P16"/>
    </sheetView>
  </sheetViews>
  <sheetFormatPr defaultRowHeight="15" x14ac:dyDescent="0.25"/>
  <sheetData>
    <row r="1" spans="1:19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 t="s">
        <v>0</v>
      </c>
    </row>
    <row r="2" spans="1:19" x14ac:dyDescent="0.25">
      <c r="A2" s="1">
        <v>1</v>
      </c>
      <c r="B2">
        <v>10656</v>
      </c>
      <c r="C2">
        <v>1413</v>
      </c>
      <c r="D2">
        <v>2176</v>
      </c>
      <c r="E2">
        <v>824</v>
      </c>
      <c r="F2">
        <v>641</v>
      </c>
      <c r="G2">
        <v>406</v>
      </c>
      <c r="H2">
        <v>264</v>
      </c>
      <c r="I2">
        <v>1998</v>
      </c>
      <c r="J2">
        <v>11655</v>
      </c>
      <c r="K2">
        <v>1068</v>
      </c>
      <c r="L2">
        <v>12383</v>
      </c>
      <c r="M2">
        <v>202</v>
      </c>
      <c r="N2">
        <v>238</v>
      </c>
      <c r="O2">
        <v>1115</v>
      </c>
      <c r="P2">
        <v>153</v>
      </c>
      <c r="Q2">
        <f>SUM(B2:P2)</f>
        <v>45192</v>
      </c>
      <c r="S2" t="s">
        <v>4</v>
      </c>
    </row>
    <row r="3" spans="1:19" x14ac:dyDescent="0.25">
      <c r="A3" s="1">
        <v>2</v>
      </c>
      <c r="B3">
        <v>1282</v>
      </c>
      <c r="C3">
        <v>55032</v>
      </c>
      <c r="D3">
        <v>3428</v>
      </c>
      <c r="E3">
        <v>3475</v>
      </c>
      <c r="F3">
        <v>2008</v>
      </c>
      <c r="G3">
        <v>1464</v>
      </c>
      <c r="H3">
        <v>606</v>
      </c>
      <c r="I3">
        <v>4663</v>
      </c>
      <c r="J3">
        <v>14568</v>
      </c>
      <c r="K3">
        <v>1980</v>
      </c>
      <c r="L3">
        <v>20363</v>
      </c>
      <c r="M3">
        <v>334</v>
      </c>
      <c r="N3">
        <v>682</v>
      </c>
      <c r="O3">
        <v>4631</v>
      </c>
      <c r="P3">
        <v>393</v>
      </c>
      <c r="Q3">
        <f t="shared" ref="Q3:Q16" si="0">SUM(B3:P3)</f>
        <v>114909</v>
      </c>
      <c r="S3" t="s">
        <v>5</v>
      </c>
    </row>
    <row r="4" spans="1:19" x14ac:dyDescent="0.25">
      <c r="A4" s="1">
        <v>3</v>
      </c>
      <c r="B4">
        <v>1055</v>
      </c>
      <c r="C4">
        <v>2224</v>
      </c>
      <c r="D4">
        <v>80754</v>
      </c>
      <c r="E4">
        <v>2620</v>
      </c>
      <c r="F4">
        <v>2478</v>
      </c>
      <c r="G4">
        <v>957</v>
      </c>
      <c r="H4">
        <v>1672</v>
      </c>
      <c r="I4">
        <v>4129</v>
      </c>
      <c r="J4">
        <v>14675</v>
      </c>
      <c r="K4">
        <v>6902</v>
      </c>
      <c r="L4">
        <v>45279</v>
      </c>
      <c r="M4">
        <v>266</v>
      </c>
      <c r="N4">
        <v>1042</v>
      </c>
      <c r="O4">
        <v>1984</v>
      </c>
      <c r="P4">
        <v>288</v>
      </c>
      <c r="Q4">
        <f t="shared" si="0"/>
        <v>166325</v>
      </c>
      <c r="S4" t="s">
        <v>6</v>
      </c>
    </row>
    <row r="5" spans="1:19" x14ac:dyDescent="0.25">
      <c r="A5" s="1">
        <v>4</v>
      </c>
      <c r="B5">
        <v>1281</v>
      </c>
      <c r="C5">
        <v>6849</v>
      </c>
      <c r="D5">
        <v>4794</v>
      </c>
      <c r="E5">
        <v>33160</v>
      </c>
      <c r="F5">
        <v>2546</v>
      </c>
      <c r="G5">
        <v>1934</v>
      </c>
      <c r="H5">
        <v>720</v>
      </c>
      <c r="I5">
        <v>8727</v>
      </c>
      <c r="J5">
        <v>19630</v>
      </c>
      <c r="K5">
        <v>2634</v>
      </c>
      <c r="L5">
        <v>28233</v>
      </c>
      <c r="M5">
        <v>395</v>
      </c>
      <c r="N5">
        <v>914</v>
      </c>
      <c r="O5">
        <v>4483</v>
      </c>
      <c r="P5">
        <v>445</v>
      </c>
      <c r="Q5">
        <f t="shared" si="0"/>
        <v>116745</v>
      </c>
      <c r="S5" t="s">
        <v>7</v>
      </c>
    </row>
    <row r="6" spans="1:19" x14ac:dyDescent="0.25">
      <c r="A6" s="1">
        <v>5</v>
      </c>
      <c r="B6">
        <v>987</v>
      </c>
      <c r="C6">
        <v>2879</v>
      </c>
      <c r="D6">
        <v>4422</v>
      </c>
      <c r="E6">
        <v>2037</v>
      </c>
      <c r="F6">
        <v>49694</v>
      </c>
      <c r="G6">
        <v>1605</v>
      </c>
      <c r="H6">
        <v>531</v>
      </c>
      <c r="I6">
        <v>4858</v>
      </c>
      <c r="J6">
        <v>17657</v>
      </c>
      <c r="K6">
        <v>3765</v>
      </c>
      <c r="L6">
        <v>25692</v>
      </c>
      <c r="M6">
        <v>213</v>
      </c>
      <c r="N6">
        <v>531</v>
      </c>
      <c r="O6">
        <v>2977</v>
      </c>
      <c r="P6">
        <v>338</v>
      </c>
      <c r="Q6">
        <f t="shared" si="0"/>
        <v>118186</v>
      </c>
      <c r="S6" t="s">
        <v>8</v>
      </c>
    </row>
    <row r="7" spans="1:19" x14ac:dyDescent="0.25">
      <c r="A7" s="1">
        <v>6</v>
      </c>
      <c r="B7">
        <v>161</v>
      </c>
      <c r="C7">
        <v>656</v>
      </c>
      <c r="D7">
        <v>325</v>
      </c>
      <c r="E7">
        <v>294</v>
      </c>
      <c r="F7">
        <v>235</v>
      </c>
      <c r="G7">
        <v>19485</v>
      </c>
      <c r="H7">
        <v>63</v>
      </c>
      <c r="I7">
        <v>804</v>
      </c>
      <c r="J7">
        <v>1224</v>
      </c>
      <c r="K7">
        <v>185</v>
      </c>
      <c r="L7">
        <v>2082</v>
      </c>
      <c r="M7">
        <v>22</v>
      </c>
      <c r="N7">
        <v>370</v>
      </c>
      <c r="O7">
        <v>1001</v>
      </c>
      <c r="P7">
        <v>17</v>
      </c>
      <c r="Q7">
        <f t="shared" si="0"/>
        <v>26924</v>
      </c>
      <c r="S7" t="s">
        <v>9</v>
      </c>
    </row>
    <row r="8" spans="1:19" x14ac:dyDescent="0.25">
      <c r="A8" s="1">
        <v>7</v>
      </c>
      <c r="B8">
        <v>305</v>
      </c>
      <c r="C8">
        <v>933</v>
      </c>
      <c r="D8">
        <v>2506</v>
      </c>
      <c r="E8">
        <v>723</v>
      </c>
      <c r="F8">
        <v>1123</v>
      </c>
      <c r="G8">
        <v>486</v>
      </c>
      <c r="H8">
        <v>15502</v>
      </c>
      <c r="I8">
        <v>1300</v>
      </c>
      <c r="J8">
        <v>5893</v>
      </c>
      <c r="K8">
        <v>1871</v>
      </c>
      <c r="L8">
        <v>11473</v>
      </c>
      <c r="M8">
        <v>73</v>
      </c>
      <c r="N8">
        <v>582</v>
      </c>
      <c r="O8">
        <v>782</v>
      </c>
      <c r="P8">
        <v>131</v>
      </c>
      <c r="Q8">
        <f t="shared" si="0"/>
        <v>43683</v>
      </c>
      <c r="S8" t="s">
        <v>10</v>
      </c>
    </row>
    <row r="9" spans="1:19" x14ac:dyDescent="0.25">
      <c r="A9" s="1">
        <v>8</v>
      </c>
      <c r="B9">
        <v>2302</v>
      </c>
      <c r="C9">
        <v>4123</v>
      </c>
      <c r="D9">
        <v>5468</v>
      </c>
      <c r="E9">
        <v>3500</v>
      </c>
      <c r="F9">
        <v>2576</v>
      </c>
      <c r="G9">
        <v>2185</v>
      </c>
      <c r="H9">
        <v>750</v>
      </c>
      <c r="I9">
        <v>72863</v>
      </c>
      <c r="J9">
        <v>16722</v>
      </c>
      <c r="K9">
        <v>3004</v>
      </c>
      <c r="L9">
        <v>34701</v>
      </c>
      <c r="M9">
        <v>379</v>
      </c>
      <c r="N9">
        <v>550</v>
      </c>
      <c r="O9">
        <v>4837</v>
      </c>
      <c r="P9">
        <v>415</v>
      </c>
      <c r="Q9">
        <f t="shared" si="0"/>
        <v>154375</v>
      </c>
      <c r="S9" t="s">
        <v>11</v>
      </c>
    </row>
    <row r="10" spans="1:19" x14ac:dyDescent="0.25">
      <c r="A10" s="1">
        <v>9</v>
      </c>
      <c r="B10">
        <v>1902</v>
      </c>
      <c r="C10">
        <v>4469</v>
      </c>
      <c r="D10">
        <v>7888</v>
      </c>
      <c r="E10">
        <v>3008</v>
      </c>
      <c r="F10">
        <v>3291</v>
      </c>
      <c r="G10">
        <v>1209</v>
      </c>
      <c r="H10">
        <v>1155</v>
      </c>
      <c r="I10">
        <v>6832</v>
      </c>
      <c r="J10">
        <v>313214</v>
      </c>
      <c r="K10">
        <v>4415</v>
      </c>
      <c r="L10">
        <v>75510</v>
      </c>
      <c r="M10">
        <v>288</v>
      </c>
      <c r="N10">
        <v>622</v>
      </c>
      <c r="O10">
        <v>5069</v>
      </c>
      <c r="P10">
        <v>551</v>
      </c>
      <c r="Q10">
        <f t="shared" si="0"/>
        <v>429423</v>
      </c>
      <c r="S10" t="s">
        <v>12</v>
      </c>
    </row>
    <row r="11" spans="1:19" x14ac:dyDescent="0.25">
      <c r="A11" s="1">
        <v>10</v>
      </c>
      <c r="B11">
        <v>660</v>
      </c>
      <c r="C11">
        <v>1591</v>
      </c>
      <c r="D11">
        <v>5747</v>
      </c>
      <c r="E11">
        <v>1623</v>
      </c>
      <c r="F11">
        <v>1756</v>
      </c>
      <c r="G11">
        <v>428</v>
      </c>
      <c r="H11">
        <v>531</v>
      </c>
      <c r="I11">
        <v>2796</v>
      </c>
      <c r="J11">
        <v>12127</v>
      </c>
      <c r="K11">
        <v>66668</v>
      </c>
      <c r="L11">
        <v>28466</v>
      </c>
      <c r="M11">
        <v>91</v>
      </c>
      <c r="N11">
        <v>307</v>
      </c>
      <c r="O11">
        <v>1584</v>
      </c>
      <c r="P11">
        <v>148</v>
      </c>
      <c r="Q11">
        <f t="shared" si="0"/>
        <v>124523</v>
      </c>
      <c r="S11" t="s">
        <v>13</v>
      </c>
    </row>
    <row r="12" spans="1:19" x14ac:dyDescent="0.25">
      <c r="A12" s="1">
        <v>11</v>
      </c>
      <c r="B12">
        <v>4560</v>
      </c>
      <c r="C12">
        <v>13034</v>
      </c>
      <c r="D12">
        <v>25852</v>
      </c>
      <c r="E12">
        <v>9176</v>
      </c>
      <c r="F12">
        <v>8306</v>
      </c>
      <c r="G12">
        <v>3435</v>
      </c>
      <c r="H12">
        <v>3697</v>
      </c>
      <c r="I12">
        <v>27805</v>
      </c>
      <c r="J12">
        <v>132175</v>
      </c>
      <c r="K12">
        <v>15912</v>
      </c>
      <c r="L12">
        <v>328187</v>
      </c>
      <c r="M12">
        <v>893</v>
      </c>
      <c r="N12">
        <v>1783</v>
      </c>
      <c r="O12">
        <v>17618</v>
      </c>
      <c r="P12">
        <v>1329</v>
      </c>
      <c r="Q12">
        <f t="shared" si="0"/>
        <v>593762</v>
      </c>
      <c r="S12" t="s">
        <v>14</v>
      </c>
    </row>
    <row r="13" spans="1:19" x14ac:dyDescent="0.25">
      <c r="A13" s="1">
        <v>12</v>
      </c>
      <c r="B13">
        <v>169</v>
      </c>
      <c r="C13">
        <v>931</v>
      </c>
      <c r="D13">
        <v>786</v>
      </c>
      <c r="E13">
        <v>373</v>
      </c>
      <c r="F13">
        <v>270</v>
      </c>
      <c r="G13">
        <v>107</v>
      </c>
      <c r="H13">
        <v>111</v>
      </c>
      <c r="I13">
        <v>472</v>
      </c>
      <c r="J13">
        <v>1761</v>
      </c>
      <c r="K13">
        <v>271</v>
      </c>
      <c r="L13">
        <v>3008</v>
      </c>
      <c r="M13">
        <v>5707</v>
      </c>
      <c r="N13">
        <v>131</v>
      </c>
      <c r="O13">
        <v>331</v>
      </c>
      <c r="P13">
        <v>103</v>
      </c>
      <c r="Q13">
        <f t="shared" si="0"/>
        <v>14531</v>
      </c>
      <c r="S13" t="s">
        <v>15</v>
      </c>
    </row>
    <row r="14" spans="1:19" x14ac:dyDescent="0.25">
      <c r="A14" s="1">
        <v>13</v>
      </c>
      <c r="B14">
        <v>239</v>
      </c>
      <c r="C14">
        <v>917</v>
      </c>
      <c r="D14">
        <v>1680</v>
      </c>
      <c r="E14">
        <v>635</v>
      </c>
      <c r="F14">
        <v>514</v>
      </c>
      <c r="G14">
        <v>703</v>
      </c>
      <c r="H14">
        <v>370</v>
      </c>
      <c r="I14">
        <v>777</v>
      </c>
      <c r="J14">
        <v>3245</v>
      </c>
      <c r="K14">
        <v>848</v>
      </c>
      <c r="L14">
        <v>4990</v>
      </c>
      <c r="M14">
        <v>236</v>
      </c>
      <c r="N14">
        <v>12750</v>
      </c>
      <c r="O14">
        <v>768</v>
      </c>
      <c r="P14">
        <v>176</v>
      </c>
      <c r="Q14">
        <f t="shared" si="0"/>
        <v>28848</v>
      </c>
      <c r="S14" t="s">
        <v>16</v>
      </c>
    </row>
    <row r="15" spans="1:19" x14ac:dyDescent="0.25">
      <c r="A15" s="1">
        <v>14</v>
      </c>
      <c r="B15">
        <v>589</v>
      </c>
      <c r="C15">
        <v>2532</v>
      </c>
      <c r="D15">
        <v>1699</v>
      </c>
      <c r="E15">
        <v>1219</v>
      </c>
      <c r="F15">
        <v>723</v>
      </c>
      <c r="G15">
        <v>725</v>
      </c>
      <c r="H15">
        <v>338</v>
      </c>
      <c r="I15">
        <v>2692</v>
      </c>
      <c r="J15">
        <v>7502</v>
      </c>
      <c r="K15">
        <v>943</v>
      </c>
      <c r="L15">
        <v>9980</v>
      </c>
      <c r="M15">
        <v>171</v>
      </c>
      <c r="N15">
        <v>244</v>
      </c>
      <c r="O15">
        <v>81312</v>
      </c>
      <c r="P15">
        <v>134</v>
      </c>
      <c r="Q15">
        <f t="shared" si="0"/>
        <v>110803</v>
      </c>
      <c r="S15" t="s">
        <v>17</v>
      </c>
    </row>
    <row r="16" spans="1:19" x14ac:dyDescent="0.25">
      <c r="A16" s="1">
        <v>15</v>
      </c>
      <c r="B16">
        <v>168</v>
      </c>
      <c r="C16">
        <v>596</v>
      </c>
      <c r="D16">
        <v>848</v>
      </c>
      <c r="E16">
        <v>378</v>
      </c>
      <c r="F16">
        <v>451</v>
      </c>
      <c r="G16">
        <v>197</v>
      </c>
      <c r="H16">
        <v>209</v>
      </c>
      <c r="I16">
        <v>986</v>
      </c>
      <c r="J16">
        <v>4012</v>
      </c>
      <c r="K16">
        <v>509</v>
      </c>
      <c r="L16">
        <v>5653</v>
      </c>
      <c r="M16">
        <v>61</v>
      </c>
      <c r="N16">
        <v>146</v>
      </c>
      <c r="O16">
        <v>704</v>
      </c>
      <c r="P16">
        <v>7191</v>
      </c>
      <c r="Q16">
        <f t="shared" si="0"/>
        <v>22109</v>
      </c>
      <c r="S16" t="s">
        <v>18</v>
      </c>
    </row>
    <row r="18" spans="1:19" x14ac:dyDescent="0.25">
      <c r="A18" s="2" t="s">
        <v>1</v>
      </c>
      <c r="B18">
        <f>B2/SUM(B2:B16)</f>
        <v>0.40492476060191518</v>
      </c>
      <c r="C18">
        <f>C3/SUM(C2:C16)</f>
        <v>0.56052720031778691</v>
      </c>
      <c r="D18">
        <f>D4/SUM(D2:D16)</f>
        <v>0.54426344415762973</v>
      </c>
      <c r="E18">
        <f>E5/SUM(E2:E16)</f>
        <v>0.52597351098421763</v>
      </c>
      <c r="F18">
        <f>F6/SUM(F2:F16)</f>
        <v>0.64864512086879345</v>
      </c>
      <c r="G18">
        <f>G7/SUM(G2:G16)</f>
        <v>0.55157674234275034</v>
      </c>
      <c r="H18">
        <f>H8/SUM(H2:H16)</f>
        <v>0.58456201214223769</v>
      </c>
      <c r="I18">
        <f>I9/SUM(I2:I16)</f>
        <v>0.51419881159052094</v>
      </c>
      <c r="J18">
        <f>J10/SUM(J2:J16)</f>
        <v>0.54371766829844115</v>
      </c>
      <c r="K18">
        <f>K11/SUM(K2:K16)</f>
        <v>0.60074791619734169</v>
      </c>
      <c r="L18">
        <f>L12/SUM(L2:L16)</f>
        <v>0.51601729559748433</v>
      </c>
      <c r="M18">
        <f>M13/SUM(M2:M16)</f>
        <v>0.61161719001178871</v>
      </c>
      <c r="N18">
        <f>N14/SUM(N2:N16)</f>
        <v>0.6102814474439977</v>
      </c>
      <c r="O18">
        <f>O15/SUM(O2:O16)</f>
        <v>0.62936933031982412</v>
      </c>
      <c r="P18">
        <f>P16/SUM(P2:P16)</f>
        <v>0.60878767355231966</v>
      </c>
      <c r="R18">
        <f>AVERAGE(B18:P18)</f>
        <v>0.5636806749618033</v>
      </c>
      <c r="S18" s="2" t="s">
        <v>1</v>
      </c>
    </row>
    <row r="19" spans="1:19" x14ac:dyDescent="0.25">
      <c r="A19" s="2" t="s">
        <v>2</v>
      </c>
      <c r="B19">
        <f>B2/Q2</f>
        <v>0.23579394583112057</v>
      </c>
      <c r="C19">
        <f>C3/Q3</f>
        <v>0.47891810040988958</v>
      </c>
      <c r="D19">
        <f>D4/Q4</f>
        <v>0.48551931459491959</v>
      </c>
      <c r="E19">
        <f>E5/Q5</f>
        <v>0.28403786029380274</v>
      </c>
      <c r="F19">
        <f>F6/Q6</f>
        <v>0.42047281403888787</v>
      </c>
      <c r="G19">
        <f>G7/Q7</f>
        <v>0.7237037587282722</v>
      </c>
      <c r="H19">
        <f>H8/Q8</f>
        <v>0.35487489412357209</v>
      </c>
      <c r="I19">
        <f>I9/Q9</f>
        <v>0.47198704453441298</v>
      </c>
      <c r="J19">
        <f>J10/Q10</f>
        <v>0.72938338188685747</v>
      </c>
      <c r="K19">
        <f>K11/Q11</f>
        <v>0.5353870369329361</v>
      </c>
      <c r="L19">
        <f>L12/Q12</f>
        <v>0.5527248291402953</v>
      </c>
      <c r="M19">
        <f>M13/Q13</f>
        <v>0.39274654187598929</v>
      </c>
      <c r="N19">
        <f>N14/Q14</f>
        <v>0.44197171381031614</v>
      </c>
      <c r="O19">
        <f>O15/Q15</f>
        <v>0.73384294649061843</v>
      </c>
      <c r="P19">
        <f>P16/Q16</f>
        <v>0.32525215975394633</v>
      </c>
      <c r="R19">
        <f>AVERAGE(B19:P19)</f>
        <v>0.47777442282972243</v>
      </c>
      <c r="S19" s="2" t="s">
        <v>2</v>
      </c>
    </row>
    <row r="20" spans="1:19" x14ac:dyDescent="0.25">
      <c r="A20" s="2" t="s">
        <v>3</v>
      </c>
      <c r="B20">
        <f>2*B18*B19/(B18+B19)</f>
        <v>0.2980365833193489</v>
      </c>
      <c r="C20">
        <f t="shared" ref="C20:P20" si="1">2*C18*C19/(C18+C19)</f>
        <v>0.51651899684637337</v>
      </c>
      <c r="D20">
        <f t="shared" si="1"/>
        <v>0.51321584503238027</v>
      </c>
      <c r="E20">
        <f t="shared" si="1"/>
        <v>0.368874798375883</v>
      </c>
      <c r="F20">
        <f t="shared" si="1"/>
        <v>0.51021057711064788</v>
      </c>
      <c r="G20">
        <f t="shared" si="1"/>
        <v>0.62602409638554224</v>
      </c>
      <c r="H20">
        <f t="shared" si="1"/>
        <v>0.44163983932081707</v>
      </c>
      <c r="I20">
        <f t="shared" si="1"/>
        <v>0.49218953177720665</v>
      </c>
      <c r="J20">
        <f t="shared" si="1"/>
        <v>0.62301202506656006</v>
      </c>
      <c r="K20">
        <f t="shared" si="1"/>
        <v>0.5661873986190965</v>
      </c>
      <c r="L20">
        <f t="shared" si="1"/>
        <v>0.53374067502492362</v>
      </c>
      <c r="M20">
        <f t="shared" si="1"/>
        <v>0.47833375240968906</v>
      </c>
      <c r="N20">
        <f t="shared" si="1"/>
        <v>0.51266586248492163</v>
      </c>
      <c r="O20">
        <f t="shared" si="1"/>
        <v>0.67760282334509725</v>
      </c>
      <c r="P20">
        <f t="shared" si="1"/>
        <v>0.42398514194746612</v>
      </c>
      <c r="R20">
        <f>AVERAGE(B20:P20)</f>
        <v>0.50548252980439701</v>
      </c>
      <c r="S20" s="2" t="s">
        <v>3</v>
      </c>
    </row>
    <row r="21" spans="1:19" x14ac:dyDescent="0.25">
      <c r="R21">
        <f>SUM(P16,O15,N14,M13,L12,K11,J10,I9,H8,G7,F6,E5,D4,C3,B2)/SUM(Q2:Q16)</f>
        <v>0.54596704414174413</v>
      </c>
      <c r="S21" s="2" t="s">
        <v>23</v>
      </c>
    </row>
  </sheetData>
  <conditionalFormatting sqref="B2:P2">
    <cfRule type="top10" dxfId="43" priority="29" rank="1"/>
    <cfRule type="top10" priority="30" rank="1"/>
  </conditionalFormatting>
  <conditionalFormatting sqref="B3:P3">
    <cfRule type="top10" dxfId="42" priority="27" rank="1"/>
    <cfRule type="top10" priority="28" rank="1"/>
  </conditionalFormatting>
  <conditionalFormatting sqref="B4:P4">
    <cfRule type="top10" dxfId="41" priority="25" rank="1"/>
    <cfRule type="top10" priority="26" rank="1"/>
  </conditionalFormatting>
  <conditionalFormatting sqref="B5:P5">
    <cfRule type="top10" dxfId="40" priority="23" rank="1"/>
    <cfRule type="top10" priority="24" rank="1"/>
  </conditionalFormatting>
  <conditionalFormatting sqref="B6:P6">
    <cfRule type="top10" dxfId="39" priority="21" rank="1"/>
    <cfRule type="top10" priority="22" rank="1"/>
  </conditionalFormatting>
  <conditionalFormatting sqref="B7:P7">
    <cfRule type="top10" dxfId="38" priority="19" rank="1"/>
    <cfRule type="top10" priority="20" rank="1"/>
  </conditionalFormatting>
  <conditionalFormatting sqref="B8:P8">
    <cfRule type="top10" dxfId="37" priority="17" rank="1"/>
    <cfRule type="top10" priority="18" rank="1"/>
  </conditionalFormatting>
  <conditionalFormatting sqref="B9:P9">
    <cfRule type="top10" dxfId="36" priority="15" rank="1"/>
    <cfRule type="top10" priority="16" rank="1"/>
  </conditionalFormatting>
  <conditionalFormatting sqref="B10:P10">
    <cfRule type="top10" dxfId="35" priority="13" rank="1"/>
    <cfRule type="top10" priority="14" rank="1"/>
  </conditionalFormatting>
  <conditionalFormatting sqref="B11:P11">
    <cfRule type="top10" dxfId="34" priority="11" rank="1"/>
    <cfRule type="top10" priority="12" rank="1"/>
  </conditionalFormatting>
  <conditionalFormatting sqref="B12:P12">
    <cfRule type="top10" dxfId="33" priority="9" rank="1"/>
    <cfRule type="top10" priority="10" rank="1"/>
  </conditionalFormatting>
  <conditionalFormatting sqref="B13:P13">
    <cfRule type="top10" dxfId="32" priority="7" rank="1"/>
    <cfRule type="top10" priority="8" rank="1"/>
  </conditionalFormatting>
  <conditionalFormatting sqref="B14:P14">
    <cfRule type="top10" dxfId="31" priority="5" rank="1"/>
    <cfRule type="top10" priority="6" rank="1"/>
  </conditionalFormatting>
  <conditionalFormatting sqref="B15:P15">
    <cfRule type="top10" dxfId="30" priority="3" rank="1"/>
    <cfRule type="top10" priority="4" rank="1"/>
  </conditionalFormatting>
  <conditionalFormatting sqref="B16:P16">
    <cfRule type="top10" dxfId="29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I26" sqref="I26"/>
    </sheetView>
  </sheetViews>
  <sheetFormatPr defaultRowHeight="15" x14ac:dyDescent="0.25"/>
  <sheetData>
    <row r="1" spans="1:19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 t="s">
        <v>0</v>
      </c>
    </row>
    <row r="2" spans="1:19" x14ac:dyDescent="0.25">
      <c r="A2" s="1">
        <v>1</v>
      </c>
      <c r="B2">
        <v>5499</v>
      </c>
      <c r="C2">
        <v>1967</v>
      </c>
      <c r="D2">
        <v>3305</v>
      </c>
      <c r="E2">
        <v>1235</v>
      </c>
      <c r="F2">
        <v>1337</v>
      </c>
      <c r="G2">
        <v>233</v>
      </c>
      <c r="H2">
        <v>327</v>
      </c>
      <c r="I2">
        <v>2604</v>
      </c>
      <c r="J2">
        <v>10337</v>
      </c>
      <c r="K2">
        <v>1275</v>
      </c>
      <c r="L2">
        <v>15182</v>
      </c>
      <c r="M2">
        <v>175</v>
      </c>
      <c r="N2">
        <v>262</v>
      </c>
      <c r="O2">
        <v>1255</v>
      </c>
      <c r="P2">
        <v>199</v>
      </c>
      <c r="Q2">
        <f>SUM(B2:P2)</f>
        <v>45192</v>
      </c>
      <c r="S2" t="s">
        <v>4</v>
      </c>
    </row>
    <row r="3" spans="1:19" x14ac:dyDescent="0.25">
      <c r="A3" s="1">
        <v>2</v>
      </c>
      <c r="B3">
        <v>2705</v>
      </c>
      <c r="C3">
        <v>38031</v>
      </c>
      <c r="D3">
        <v>5322</v>
      </c>
      <c r="E3">
        <v>5265</v>
      </c>
      <c r="F3">
        <v>2734</v>
      </c>
      <c r="G3">
        <v>974</v>
      </c>
      <c r="H3">
        <v>713</v>
      </c>
      <c r="I3">
        <v>6330</v>
      </c>
      <c r="J3">
        <v>13462</v>
      </c>
      <c r="K3">
        <v>2107</v>
      </c>
      <c r="L3">
        <v>31003</v>
      </c>
      <c r="M3">
        <v>279</v>
      </c>
      <c r="N3">
        <v>609</v>
      </c>
      <c r="O3">
        <v>4885</v>
      </c>
      <c r="P3">
        <v>490</v>
      </c>
      <c r="Q3">
        <f t="shared" ref="Q3:Q16" si="0">SUM(B3:P3)</f>
        <v>114909</v>
      </c>
      <c r="S3" t="s">
        <v>5</v>
      </c>
    </row>
    <row r="4" spans="1:19" x14ac:dyDescent="0.25">
      <c r="A4" s="1">
        <v>3</v>
      </c>
      <c r="B4">
        <v>2586</v>
      </c>
      <c r="C4">
        <v>3270</v>
      </c>
      <c r="D4">
        <v>62803</v>
      </c>
      <c r="E4">
        <v>4337</v>
      </c>
      <c r="F4">
        <v>3947</v>
      </c>
      <c r="G4">
        <v>637</v>
      </c>
      <c r="H4">
        <v>1174</v>
      </c>
      <c r="I4">
        <v>6878</v>
      </c>
      <c r="J4">
        <v>15131</v>
      </c>
      <c r="K4">
        <v>7609</v>
      </c>
      <c r="L4">
        <v>53201</v>
      </c>
      <c r="M4">
        <v>349</v>
      </c>
      <c r="N4">
        <v>990</v>
      </c>
      <c r="O4">
        <v>2743</v>
      </c>
      <c r="P4">
        <v>670</v>
      </c>
      <c r="Q4">
        <f t="shared" si="0"/>
        <v>166325</v>
      </c>
      <c r="S4" t="s">
        <v>6</v>
      </c>
    </row>
    <row r="5" spans="1:19" x14ac:dyDescent="0.25">
      <c r="A5" s="1">
        <v>4</v>
      </c>
      <c r="B5">
        <v>2702</v>
      </c>
      <c r="C5">
        <v>7903</v>
      </c>
      <c r="D5">
        <v>8237</v>
      </c>
      <c r="E5">
        <v>18166</v>
      </c>
      <c r="F5">
        <v>3697</v>
      </c>
      <c r="G5">
        <v>1203</v>
      </c>
      <c r="H5">
        <v>757</v>
      </c>
      <c r="I5">
        <v>9662</v>
      </c>
      <c r="J5">
        <v>18023</v>
      </c>
      <c r="K5">
        <v>3119</v>
      </c>
      <c r="L5">
        <v>36337</v>
      </c>
      <c r="M5">
        <v>321</v>
      </c>
      <c r="N5">
        <v>679</v>
      </c>
      <c r="O5">
        <v>5187</v>
      </c>
      <c r="P5">
        <v>752</v>
      </c>
      <c r="Q5">
        <f t="shared" si="0"/>
        <v>116745</v>
      </c>
      <c r="S5" t="s">
        <v>7</v>
      </c>
    </row>
    <row r="6" spans="1:19" x14ac:dyDescent="0.25">
      <c r="A6" s="1">
        <v>5</v>
      </c>
      <c r="B6">
        <v>2252</v>
      </c>
      <c r="C6">
        <v>3700</v>
      </c>
      <c r="D6">
        <v>6842</v>
      </c>
      <c r="E6">
        <v>3729</v>
      </c>
      <c r="F6">
        <v>35082</v>
      </c>
      <c r="G6">
        <v>1119</v>
      </c>
      <c r="H6">
        <v>864</v>
      </c>
      <c r="I6">
        <v>6983</v>
      </c>
      <c r="J6">
        <v>16948</v>
      </c>
      <c r="K6">
        <v>4373</v>
      </c>
      <c r="L6">
        <v>30984</v>
      </c>
      <c r="M6">
        <v>274</v>
      </c>
      <c r="N6">
        <v>583</v>
      </c>
      <c r="O6">
        <v>3930</v>
      </c>
      <c r="P6">
        <v>523</v>
      </c>
      <c r="Q6">
        <f t="shared" si="0"/>
        <v>118186</v>
      </c>
      <c r="S6" t="s">
        <v>8</v>
      </c>
    </row>
    <row r="7" spans="1:19" x14ac:dyDescent="0.25">
      <c r="A7" s="1">
        <v>6</v>
      </c>
      <c r="B7">
        <v>346</v>
      </c>
      <c r="C7">
        <v>1086</v>
      </c>
      <c r="D7">
        <v>596</v>
      </c>
      <c r="E7">
        <v>597</v>
      </c>
      <c r="F7">
        <v>866</v>
      </c>
      <c r="G7">
        <v>13158</v>
      </c>
      <c r="H7">
        <v>122</v>
      </c>
      <c r="I7">
        <v>1246</v>
      </c>
      <c r="J7">
        <v>1684</v>
      </c>
      <c r="K7">
        <v>258</v>
      </c>
      <c r="L7">
        <v>5771</v>
      </c>
      <c r="M7">
        <v>20</v>
      </c>
      <c r="N7">
        <v>236</v>
      </c>
      <c r="O7">
        <v>880</v>
      </c>
      <c r="P7">
        <v>58</v>
      </c>
      <c r="Q7">
        <f t="shared" si="0"/>
        <v>26924</v>
      </c>
      <c r="S7" t="s">
        <v>9</v>
      </c>
    </row>
    <row r="8" spans="1:19" x14ac:dyDescent="0.25">
      <c r="A8" s="1">
        <v>7</v>
      </c>
      <c r="B8">
        <v>754</v>
      </c>
      <c r="C8">
        <v>1325</v>
      </c>
      <c r="D8">
        <v>4554</v>
      </c>
      <c r="E8">
        <v>1231</v>
      </c>
      <c r="F8">
        <v>1447</v>
      </c>
      <c r="G8">
        <v>330</v>
      </c>
      <c r="H8">
        <v>8089</v>
      </c>
      <c r="I8">
        <v>2065</v>
      </c>
      <c r="J8">
        <v>6228</v>
      </c>
      <c r="K8">
        <v>1934</v>
      </c>
      <c r="L8">
        <v>13388</v>
      </c>
      <c r="M8">
        <v>149</v>
      </c>
      <c r="N8">
        <v>555</v>
      </c>
      <c r="O8">
        <v>1304</v>
      </c>
      <c r="P8">
        <v>330</v>
      </c>
      <c r="Q8">
        <f t="shared" si="0"/>
        <v>43683</v>
      </c>
      <c r="S8" t="s">
        <v>10</v>
      </c>
    </row>
    <row r="9" spans="1:19" x14ac:dyDescent="0.25">
      <c r="A9" s="1">
        <v>8</v>
      </c>
      <c r="B9">
        <v>5538</v>
      </c>
      <c r="C9">
        <v>5242</v>
      </c>
      <c r="D9">
        <v>8011</v>
      </c>
      <c r="E9">
        <v>5692</v>
      </c>
      <c r="F9">
        <v>4870</v>
      </c>
      <c r="G9">
        <v>1491</v>
      </c>
      <c r="H9">
        <v>1095</v>
      </c>
      <c r="I9">
        <v>50426</v>
      </c>
      <c r="J9">
        <v>17469</v>
      </c>
      <c r="K9">
        <v>3676</v>
      </c>
      <c r="L9">
        <v>43772</v>
      </c>
      <c r="M9">
        <v>425</v>
      </c>
      <c r="N9">
        <v>513</v>
      </c>
      <c r="O9">
        <v>5357</v>
      </c>
      <c r="P9">
        <v>798</v>
      </c>
      <c r="Q9">
        <f t="shared" si="0"/>
        <v>154375</v>
      </c>
      <c r="S9" t="s">
        <v>11</v>
      </c>
    </row>
    <row r="10" spans="1:19" x14ac:dyDescent="0.25">
      <c r="A10" s="1">
        <v>9</v>
      </c>
      <c r="B10">
        <v>4399</v>
      </c>
      <c r="C10">
        <v>8006</v>
      </c>
      <c r="D10">
        <v>13521</v>
      </c>
      <c r="E10">
        <v>6509</v>
      </c>
      <c r="F10">
        <v>8608</v>
      </c>
      <c r="G10">
        <v>990</v>
      </c>
      <c r="H10">
        <v>1276</v>
      </c>
      <c r="I10">
        <v>13633</v>
      </c>
      <c r="J10">
        <v>233229</v>
      </c>
      <c r="K10">
        <v>6309</v>
      </c>
      <c r="L10">
        <v>122590</v>
      </c>
      <c r="M10">
        <v>513</v>
      </c>
      <c r="N10">
        <v>855</v>
      </c>
      <c r="O10">
        <v>6978</v>
      </c>
      <c r="P10">
        <v>2007</v>
      </c>
      <c r="Q10">
        <f t="shared" si="0"/>
        <v>429423</v>
      </c>
      <c r="S10" t="s">
        <v>12</v>
      </c>
    </row>
    <row r="11" spans="1:19" x14ac:dyDescent="0.25">
      <c r="A11" s="1">
        <v>10</v>
      </c>
      <c r="B11">
        <v>1397</v>
      </c>
      <c r="C11">
        <v>2331</v>
      </c>
      <c r="D11">
        <v>10382</v>
      </c>
      <c r="E11">
        <v>2992</v>
      </c>
      <c r="F11">
        <v>2471</v>
      </c>
      <c r="G11">
        <v>311</v>
      </c>
      <c r="H11">
        <v>647</v>
      </c>
      <c r="I11">
        <v>4916</v>
      </c>
      <c r="J11">
        <v>12643</v>
      </c>
      <c r="K11">
        <v>49873</v>
      </c>
      <c r="L11">
        <v>33270</v>
      </c>
      <c r="M11">
        <v>122</v>
      </c>
      <c r="N11">
        <v>514</v>
      </c>
      <c r="O11">
        <v>2296</v>
      </c>
      <c r="P11">
        <v>358</v>
      </c>
      <c r="Q11">
        <f t="shared" si="0"/>
        <v>124523</v>
      </c>
      <c r="S11" t="s">
        <v>13</v>
      </c>
    </row>
    <row r="12" spans="1:19" x14ac:dyDescent="0.25">
      <c r="A12" s="1">
        <v>11</v>
      </c>
      <c r="B12">
        <v>9887</v>
      </c>
      <c r="C12">
        <v>16718</v>
      </c>
      <c r="D12">
        <v>43200</v>
      </c>
      <c r="E12">
        <v>16360</v>
      </c>
      <c r="F12">
        <v>14955</v>
      </c>
      <c r="G12">
        <v>2535</v>
      </c>
      <c r="H12">
        <v>4360</v>
      </c>
      <c r="I12">
        <v>34987</v>
      </c>
      <c r="J12">
        <v>122519</v>
      </c>
      <c r="K12">
        <v>19706</v>
      </c>
      <c r="L12">
        <v>283920</v>
      </c>
      <c r="M12">
        <v>996</v>
      </c>
      <c r="N12">
        <v>2140</v>
      </c>
      <c r="O12">
        <v>18229</v>
      </c>
      <c r="P12">
        <v>3250</v>
      </c>
      <c r="Q12">
        <f t="shared" si="0"/>
        <v>593762</v>
      </c>
      <c r="S12" t="s">
        <v>14</v>
      </c>
    </row>
    <row r="13" spans="1:19" x14ac:dyDescent="0.25">
      <c r="A13" s="1">
        <v>12</v>
      </c>
      <c r="B13">
        <v>406</v>
      </c>
      <c r="C13">
        <v>916</v>
      </c>
      <c r="D13">
        <v>943</v>
      </c>
      <c r="E13">
        <v>639</v>
      </c>
      <c r="F13">
        <v>411</v>
      </c>
      <c r="G13">
        <v>70</v>
      </c>
      <c r="H13">
        <v>93</v>
      </c>
      <c r="I13">
        <v>622</v>
      </c>
      <c r="J13">
        <v>1614</v>
      </c>
      <c r="K13">
        <v>473</v>
      </c>
      <c r="L13">
        <v>4355</v>
      </c>
      <c r="M13">
        <v>3391</v>
      </c>
      <c r="N13">
        <v>71</v>
      </c>
      <c r="O13">
        <v>462</v>
      </c>
      <c r="P13">
        <v>65</v>
      </c>
      <c r="Q13">
        <f t="shared" si="0"/>
        <v>14531</v>
      </c>
      <c r="S13" t="s">
        <v>15</v>
      </c>
    </row>
    <row r="14" spans="1:19" x14ac:dyDescent="0.25">
      <c r="A14" s="1">
        <v>13</v>
      </c>
      <c r="B14">
        <v>464</v>
      </c>
      <c r="C14">
        <v>1213</v>
      </c>
      <c r="D14">
        <v>2568</v>
      </c>
      <c r="E14">
        <v>859</v>
      </c>
      <c r="F14">
        <v>783</v>
      </c>
      <c r="G14">
        <v>462</v>
      </c>
      <c r="H14">
        <v>382</v>
      </c>
      <c r="I14">
        <v>1518</v>
      </c>
      <c r="J14">
        <v>3462</v>
      </c>
      <c r="K14">
        <v>973</v>
      </c>
      <c r="L14">
        <v>7702</v>
      </c>
      <c r="M14">
        <v>91</v>
      </c>
      <c r="N14">
        <v>7301</v>
      </c>
      <c r="O14">
        <v>907</v>
      </c>
      <c r="P14">
        <v>163</v>
      </c>
      <c r="Q14">
        <f t="shared" si="0"/>
        <v>28848</v>
      </c>
      <c r="S14" t="s">
        <v>16</v>
      </c>
    </row>
    <row r="15" spans="1:19" x14ac:dyDescent="0.25">
      <c r="A15" s="1">
        <v>14</v>
      </c>
      <c r="B15">
        <v>1374</v>
      </c>
      <c r="C15">
        <v>4625</v>
      </c>
      <c r="D15">
        <v>3033</v>
      </c>
      <c r="E15">
        <v>3125</v>
      </c>
      <c r="F15">
        <v>2189</v>
      </c>
      <c r="G15">
        <v>661</v>
      </c>
      <c r="H15">
        <v>417</v>
      </c>
      <c r="I15">
        <v>5181</v>
      </c>
      <c r="J15">
        <v>9538</v>
      </c>
      <c r="K15">
        <v>1530</v>
      </c>
      <c r="L15">
        <v>22839</v>
      </c>
      <c r="M15">
        <v>200</v>
      </c>
      <c r="N15">
        <v>253</v>
      </c>
      <c r="O15">
        <v>55538</v>
      </c>
      <c r="P15">
        <v>300</v>
      </c>
      <c r="Q15">
        <f t="shared" si="0"/>
        <v>110803</v>
      </c>
      <c r="S15" t="s">
        <v>17</v>
      </c>
    </row>
    <row r="16" spans="1:19" x14ac:dyDescent="0.25">
      <c r="A16" s="1">
        <v>15</v>
      </c>
      <c r="B16">
        <v>429</v>
      </c>
      <c r="C16">
        <v>959</v>
      </c>
      <c r="D16">
        <v>1421</v>
      </c>
      <c r="E16">
        <v>765</v>
      </c>
      <c r="F16">
        <v>564</v>
      </c>
      <c r="G16">
        <v>131</v>
      </c>
      <c r="H16">
        <v>116</v>
      </c>
      <c r="I16">
        <v>1338</v>
      </c>
      <c r="J16">
        <v>3326</v>
      </c>
      <c r="K16">
        <v>633</v>
      </c>
      <c r="L16">
        <v>7231</v>
      </c>
      <c r="M16">
        <v>77</v>
      </c>
      <c r="N16">
        <v>118</v>
      </c>
      <c r="O16">
        <v>622</v>
      </c>
      <c r="P16">
        <v>4379</v>
      </c>
      <c r="Q16">
        <f t="shared" si="0"/>
        <v>22109</v>
      </c>
      <c r="S16" t="s">
        <v>18</v>
      </c>
    </row>
    <row r="18" spans="1:19" x14ac:dyDescent="0.25">
      <c r="A18" s="2" t="s">
        <v>1</v>
      </c>
      <c r="B18">
        <f>B2/SUM(B2:B16)</f>
        <v>0.13498453532328539</v>
      </c>
      <c r="C18">
        <f>C3/SUM(C2:C16)</f>
        <v>0.39089544875220983</v>
      </c>
      <c r="D18">
        <f>D4/SUM(D2:D16)</f>
        <v>0.35941237738786069</v>
      </c>
      <c r="E18">
        <f>E5/SUM(E2:E16)</f>
        <v>0.25406637669403226</v>
      </c>
      <c r="F18">
        <f>F6/SUM(F2:F16)</f>
        <v>0.41783685282452565</v>
      </c>
      <c r="G18">
        <f>G7/SUM(G2:G16)</f>
        <v>0.54137008845916479</v>
      </c>
      <c r="H18">
        <f>H8/SUM(H2:H16)</f>
        <v>0.39589859044635867</v>
      </c>
      <c r="I18">
        <f>I9/SUM(I2:I16)</f>
        <v>0.33982303270458053</v>
      </c>
      <c r="J18">
        <f>J10/SUM(J2:J16)</f>
        <v>0.48027750492676269</v>
      </c>
      <c r="K18">
        <f>K11/SUM(K2:K16)</f>
        <v>0.4802499807410831</v>
      </c>
      <c r="L18">
        <f>L12/SUM(L2:L16)</f>
        <v>0.39901903604129041</v>
      </c>
      <c r="M18">
        <f>M13/SUM(M2:M16)</f>
        <v>0.45936060688160391</v>
      </c>
      <c r="N18">
        <f>N14/SUM(N2:N16)</f>
        <v>0.46565469736590342</v>
      </c>
      <c r="O18">
        <f>O15/SUM(O2:O16)</f>
        <v>0.50227451547846225</v>
      </c>
      <c r="P18">
        <f>P16/SUM(P2:P16)</f>
        <v>0.3053270115743969</v>
      </c>
      <c r="R18">
        <f>AVERAGE(B18:P18)</f>
        <v>0.39509671037343463</v>
      </c>
      <c r="S18" s="2" t="s">
        <v>1</v>
      </c>
    </row>
    <row r="19" spans="1:19" x14ac:dyDescent="0.25">
      <c r="A19" s="2" t="s">
        <v>2</v>
      </c>
      <c r="B19">
        <f>B2/Q2</f>
        <v>0.12168082846521508</v>
      </c>
      <c r="C19">
        <f>C3/Q3</f>
        <v>0.33096624285304022</v>
      </c>
      <c r="D19">
        <f>D4/Q4</f>
        <v>0.37759206373064785</v>
      </c>
      <c r="E19">
        <f>E5/Q5</f>
        <v>0.15560409439376419</v>
      </c>
      <c r="F19">
        <f>F6/Q6</f>
        <v>0.29683718883793342</v>
      </c>
      <c r="G19">
        <f>G7/Q7</f>
        <v>0.48870895854999258</v>
      </c>
      <c r="H19">
        <f>H8/Q8</f>
        <v>0.18517501087379529</v>
      </c>
      <c r="I19">
        <f>I9/Q9</f>
        <v>0.32664615384615386</v>
      </c>
      <c r="J19">
        <f>J10/Q10</f>
        <v>0.54312181694972095</v>
      </c>
      <c r="K19">
        <f>K11/Q11</f>
        <v>0.40051235514724187</v>
      </c>
      <c r="L19">
        <f>L12/Q12</f>
        <v>0.47817138853614749</v>
      </c>
      <c r="M19">
        <f>M13/Q13</f>
        <v>0.23336315463491844</v>
      </c>
      <c r="N19">
        <f>N14/Q14</f>
        <v>0.25308513588463671</v>
      </c>
      <c r="O19">
        <f>O15/Q15</f>
        <v>0.5012319161033546</v>
      </c>
      <c r="P19">
        <f>P16/Q16</f>
        <v>0.1980641367768782</v>
      </c>
      <c r="R19">
        <f>AVERAGE(B19:P19)</f>
        <v>0.32605069637222939</v>
      </c>
      <c r="S19" s="2" t="s">
        <v>2</v>
      </c>
    </row>
    <row r="20" spans="1:19" x14ac:dyDescent="0.25">
      <c r="A20" s="2" t="s">
        <v>3</v>
      </c>
      <c r="B20">
        <f>2*B18*B19/(B18+B19)</f>
        <v>0.12798789712556732</v>
      </c>
      <c r="C20">
        <f t="shared" ref="C20:P20" si="1">2*C18*C19/(C18+C19)</f>
        <v>0.35844317416034799</v>
      </c>
      <c r="D20">
        <f t="shared" si="1"/>
        <v>0.36827800142495665</v>
      </c>
      <c r="E20">
        <f t="shared" si="1"/>
        <v>0.19300277296728752</v>
      </c>
      <c r="F20">
        <f t="shared" si="1"/>
        <v>0.34709394648448899</v>
      </c>
      <c r="G20">
        <f t="shared" si="1"/>
        <v>0.51369341583868511</v>
      </c>
      <c r="H20">
        <f t="shared" si="1"/>
        <v>0.2523278483974109</v>
      </c>
      <c r="I20">
        <f t="shared" si="1"/>
        <v>0.3331043320870381</v>
      </c>
      <c r="J20">
        <f t="shared" si="1"/>
        <v>0.50977010740561024</v>
      </c>
      <c r="K20">
        <f t="shared" si="1"/>
        <v>0.43677174422321569</v>
      </c>
      <c r="L20">
        <f t="shared" si="1"/>
        <v>0.43502409777929635</v>
      </c>
      <c r="M20">
        <f t="shared" si="1"/>
        <v>0.30949664582667824</v>
      </c>
      <c r="N20">
        <f t="shared" si="1"/>
        <v>0.32793585914164436</v>
      </c>
      <c r="O20">
        <f t="shared" si="1"/>
        <v>0.50175267418329006</v>
      </c>
      <c r="P20">
        <f t="shared" si="1"/>
        <v>0.24026775671449346</v>
      </c>
      <c r="R20">
        <f>AVERAGE(B20:P20)</f>
        <v>0.3503300182506674</v>
      </c>
      <c r="S20" s="2" t="s">
        <v>3</v>
      </c>
    </row>
    <row r="21" spans="1:19" x14ac:dyDescent="0.25">
      <c r="R21">
        <f>SUM(P16,O15,N14,M13,L12,K11,J10,I9,H8,G7,F6,E5,D4,C3,B2)/SUM(Q2:Q16)</f>
        <v>0.41172788434838398</v>
      </c>
      <c r="S21" s="2" t="s">
        <v>23</v>
      </c>
    </row>
  </sheetData>
  <conditionalFormatting sqref="B2:P2">
    <cfRule type="top10" dxfId="28" priority="29" rank="1"/>
    <cfRule type="top10" priority="30" rank="1"/>
  </conditionalFormatting>
  <conditionalFormatting sqref="B3:P3">
    <cfRule type="top10" dxfId="27" priority="27" rank="1"/>
    <cfRule type="top10" priority="28" rank="1"/>
  </conditionalFormatting>
  <conditionalFormatting sqref="B4:P4">
    <cfRule type="top10" dxfId="26" priority="25" rank="1"/>
    <cfRule type="top10" priority="26" rank="1"/>
  </conditionalFormatting>
  <conditionalFormatting sqref="B5:P5">
    <cfRule type="top10" dxfId="25" priority="23" rank="1"/>
    <cfRule type="top10" priority="24" rank="1"/>
  </conditionalFormatting>
  <conditionalFormatting sqref="B6:P6">
    <cfRule type="top10" dxfId="24" priority="21" rank="1"/>
    <cfRule type="top10" priority="22" rank="1"/>
  </conditionalFormatting>
  <conditionalFormatting sqref="B7:P7">
    <cfRule type="top10" dxfId="23" priority="19" rank="1"/>
    <cfRule type="top10" priority="20" rank="1"/>
  </conditionalFormatting>
  <conditionalFormatting sqref="B8:P8">
    <cfRule type="top10" dxfId="22" priority="17" rank="1"/>
    <cfRule type="top10" priority="18" rank="1"/>
  </conditionalFormatting>
  <conditionalFormatting sqref="B9:P9">
    <cfRule type="top10" dxfId="21" priority="15" rank="1"/>
    <cfRule type="top10" priority="16" rank="1"/>
  </conditionalFormatting>
  <conditionalFormatting sqref="B10:P10">
    <cfRule type="top10" dxfId="20" priority="13" rank="1"/>
    <cfRule type="top10" priority="14" rank="1"/>
  </conditionalFormatting>
  <conditionalFormatting sqref="B11:P11">
    <cfRule type="top10" dxfId="19" priority="11" rank="1"/>
    <cfRule type="top10" priority="12" rank="1"/>
  </conditionalFormatting>
  <conditionalFormatting sqref="B12:P12">
    <cfRule type="top10" dxfId="18" priority="9" rank="1"/>
    <cfRule type="top10" priority="10" rank="1"/>
  </conditionalFormatting>
  <conditionalFormatting sqref="B13:P13">
    <cfRule type="top10" dxfId="17" priority="7" rank="1"/>
    <cfRule type="top10" priority="8" rank="1"/>
  </conditionalFormatting>
  <conditionalFormatting sqref="B14:P14">
    <cfRule type="top10" dxfId="16" priority="5" rank="1"/>
    <cfRule type="top10" priority="6" rank="1"/>
  </conditionalFormatting>
  <conditionalFormatting sqref="B15:P15">
    <cfRule type="top10" dxfId="15" priority="3" rank="1"/>
    <cfRule type="top10" priority="4" rank="1"/>
  </conditionalFormatting>
  <conditionalFormatting sqref="B16:P16">
    <cfRule type="top10" dxfId="14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O15" sqref="A1:O15"/>
    </sheetView>
  </sheetViews>
  <sheetFormatPr defaultRowHeight="15" x14ac:dyDescent="0.25"/>
  <sheetData>
    <row r="1" spans="1:15" x14ac:dyDescent="0.25">
      <c r="A1">
        <v>5499</v>
      </c>
      <c r="B1">
        <v>1967</v>
      </c>
      <c r="C1">
        <v>3305</v>
      </c>
      <c r="D1">
        <v>1235</v>
      </c>
      <c r="E1">
        <v>1337</v>
      </c>
      <c r="F1">
        <v>233</v>
      </c>
      <c r="G1">
        <v>327</v>
      </c>
      <c r="H1">
        <v>2604</v>
      </c>
      <c r="I1">
        <v>10337</v>
      </c>
      <c r="J1">
        <v>1275</v>
      </c>
      <c r="K1">
        <v>15182</v>
      </c>
      <c r="L1">
        <v>175</v>
      </c>
      <c r="M1">
        <v>262</v>
      </c>
      <c r="N1">
        <v>1255</v>
      </c>
      <c r="O1">
        <v>199</v>
      </c>
    </row>
    <row r="2" spans="1:15" x14ac:dyDescent="0.25">
      <c r="A2">
        <v>2705</v>
      </c>
      <c r="B2">
        <v>38031</v>
      </c>
      <c r="C2">
        <v>5322</v>
      </c>
      <c r="D2">
        <v>5265</v>
      </c>
      <c r="E2">
        <v>2734</v>
      </c>
      <c r="F2">
        <v>974</v>
      </c>
      <c r="G2">
        <v>713</v>
      </c>
      <c r="H2">
        <v>6330</v>
      </c>
      <c r="I2">
        <v>13462</v>
      </c>
      <c r="J2">
        <v>2107</v>
      </c>
      <c r="K2">
        <v>31003</v>
      </c>
      <c r="L2">
        <v>279</v>
      </c>
      <c r="M2">
        <v>609</v>
      </c>
      <c r="N2">
        <v>4885</v>
      </c>
      <c r="O2">
        <v>490</v>
      </c>
    </row>
    <row r="3" spans="1:15" x14ac:dyDescent="0.25">
      <c r="A3">
        <v>2586</v>
      </c>
      <c r="B3">
        <v>3270</v>
      </c>
      <c r="C3">
        <v>62803</v>
      </c>
      <c r="D3">
        <v>4337</v>
      </c>
      <c r="E3">
        <v>3947</v>
      </c>
      <c r="F3">
        <v>637</v>
      </c>
      <c r="G3">
        <v>1174</v>
      </c>
      <c r="H3">
        <v>6878</v>
      </c>
      <c r="I3">
        <v>15131</v>
      </c>
      <c r="J3">
        <v>7609</v>
      </c>
      <c r="K3">
        <v>53201</v>
      </c>
      <c r="L3">
        <v>349</v>
      </c>
      <c r="M3">
        <v>990</v>
      </c>
      <c r="N3">
        <v>2743</v>
      </c>
      <c r="O3">
        <v>670</v>
      </c>
    </row>
    <row r="4" spans="1:15" x14ac:dyDescent="0.25">
      <c r="A4">
        <v>2702</v>
      </c>
      <c r="B4">
        <v>7903</v>
      </c>
      <c r="C4">
        <v>8237</v>
      </c>
      <c r="D4">
        <v>18166</v>
      </c>
      <c r="E4">
        <v>3697</v>
      </c>
      <c r="F4">
        <v>1203</v>
      </c>
      <c r="G4">
        <v>757</v>
      </c>
      <c r="H4">
        <v>9662</v>
      </c>
      <c r="I4">
        <v>18023</v>
      </c>
      <c r="J4">
        <v>3119</v>
      </c>
      <c r="K4">
        <v>36337</v>
      </c>
      <c r="L4">
        <v>321</v>
      </c>
      <c r="M4">
        <v>679</v>
      </c>
      <c r="N4">
        <v>5187</v>
      </c>
      <c r="O4">
        <v>752</v>
      </c>
    </row>
    <row r="5" spans="1:15" x14ac:dyDescent="0.25">
      <c r="A5">
        <v>2252</v>
      </c>
      <c r="B5">
        <v>3700</v>
      </c>
      <c r="C5">
        <v>6842</v>
      </c>
      <c r="D5">
        <v>3729</v>
      </c>
      <c r="E5">
        <v>35082</v>
      </c>
      <c r="F5">
        <v>1119</v>
      </c>
      <c r="G5">
        <v>864</v>
      </c>
      <c r="H5">
        <v>6983</v>
      </c>
      <c r="I5">
        <v>16948</v>
      </c>
      <c r="J5">
        <v>4373</v>
      </c>
      <c r="K5">
        <v>30984</v>
      </c>
      <c r="L5">
        <v>274</v>
      </c>
      <c r="M5">
        <v>583</v>
      </c>
      <c r="N5">
        <v>3930</v>
      </c>
      <c r="O5">
        <v>523</v>
      </c>
    </row>
    <row r="6" spans="1:15" x14ac:dyDescent="0.25">
      <c r="A6">
        <v>346</v>
      </c>
      <c r="B6">
        <v>1086</v>
      </c>
      <c r="C6">
        <v>596</v>
      </c>
      <c r="D6">
        <v>597</v>
      </c>
      <c r="E6">
        <v>866</v>
      </c>
      <c r="F6">
        <v>13158</v>
      </c>
      <c r="G6">
        <v>122</v>
      </c>
      <c r="H6">
        <v>1246</v>
      </c>
      <c r="I6">
        <v>1684</v>
      </c>
      <c r="J6">
        <v>258</v>
      </c>
      <c r="K6">
        <v>5771</v>
      </c>
      <c r="L6">
        <v>20</v>
      </c>
      <c r="M6">
        <v>236</v>
      </c>
      <c r="N6">
        <v>880</v>
      </c>
      <c r="O6">
        <v>58</v>
      </c>
    </row>
    <row r="7" spans="1:15" x14ac:dyDescent="0.25">
      <c r="A7">
        <v>754</v>
      </c>
      <c r="B7">
        <v>1325</v>
      </c>
      <c r="C7">
        <v>4554</v>
      </c>
      <c r="D7">
        <v>1231</v>
      </c>
      <c r="E7">
        <v>1447</v>
      </c>
      <c r="F7">
        <v>330</v>
      </c>
      <c r="G7">
        <v>8089</v>
      </c>
      <c r="H7">
        <v>2065</v>
      </c>
      <c r="I7">
        <v>6228</v>
      </c>
      <c r="J7">
        <v>1934</v>
      </c>
      <c r="K7">
        <v>13388</v>
      </c>
      <c r="L7">
        <v>149</v>
      </c>
      <c r="M7">
        <v>555</v>
      </c>
      <c r="N7">
        <v>1304</v>
      </c>
      <c r="O7">
        <v>330</v>
      </c>
    </row>
    <row r="8" spans="1:15" x14ac:dyDescent="0.25">
      <c r="A8">
        <v>5538</v>
      </c>
      <c r="B8">
        <v>5242</v>
      </c>
      <c r="C8">
        <v>8011</v>
      </c>
      <c r="D8">
        <v>5692</v>
      </c>
      <c r="E8">
        <v>4870</v>
      </c>
      <c r="F8">
        <v>1491</v>
      </c>
      <c r="G8">
        <v>1095</v>
      </c>
      <c r="H8">
        <v>50426</v>
      </c>
      <c r="I8">
        <v>17469</v>
      </c>
      <c r="J8">
        <v>3676</v>
      </c>
      <c r="K8">
        <v>43772</v>
      </c>
      <c r="L8">
        <v>425</v>
      </c>
      <c r="M8">
        <v>513</v>
      </c>
      <c r="N8">
        <v>5357</v>
      </c>
      <c r="O8">
        <v>798</v>
      </c>
    </row>
    <row r="9" spans="1:15" x14ac:dyDescent="0.25">
      <c r="A9">
        <v>4399</v>
      </c>
      <c r="B9">
        <v>8006</v>
      </c>
      <c r="C9">
        <v>13521</v>
      </c>
      <c r="D9">
        <v>6509</v>
      </c>
      <c r="E9">
        <v>8608</v>
      </c>
      <c r="F9">
        <v>990</v>
      </c>
      <c r="G9">
        <v>1276</v>
      </c>
      <c r="H9">
        <v>13633</v>
      </c>
      <c r="I9">
        <v>233229</v>
      </c>
      <c r="J9">
        <v>6309</v>
      </c>
      <c r="K9">
        <v>122590</v>
      </c>
      <c r="L9">
        <v>513</v>
      </c>
      <c r="M9">
        <v>855</v>
      </c>
      <c r="N9">
        <v>6978</v>
      </c>
      <c r="O9">
        <v>2007</v>
      </c>
    </row>
    <row r="10" spans="1:15" x14ac:dyDescent="0.25">
      <c r="A10">
        <v>1397</v>
      </c>
      <c r="B10">
        <v>2331</v>
      </c>
      <c r="C10">
        <v>10382</v>
      </c>
      <c r="D10">
        <v>2992</v>
      </c>
      <c r="E10">
        <v>2471</v>
      </c>
      <c r="F10">
        <v>311</v>
      </c>
      <c r="G10">
        <v>647</v>
      </c>
      <c r="H10">
        <v>4916</v>
      </c>
      <c r="I10">
        <v>12643</v>
      </c>
      <c r="J10">
        <v>49873</v>
      </c>
      <c r="K10">
        <v>33270</v>
      </c>
      <c r="L10">
        <v>122</v>
      </c>
      <c r="M10">
        <v>514</v>
      </c>
      <c r="N10">
        <v>2296</v>
      </c>
      <c r="O10">
        <v>358</v>
      </c>
    </row>
    <row r="11" spans="1:15" x14ac:dyDescent="0.25">
      <c r="A11">
        <v>9887</v>
      </c>
      <c r="B11">
        <v>16718</v>
      </c>
      <c r="C11">
        <v>43200</v>
      </c>
      <c r="D11">
        <v>16360</v>
      </c>
      <c r="E11">
        <v>14955</v>
      </c>
      <c r="F11">
        <v>2535</v>
      </c>
      <c r="G11">
        <v>4360</v>
      </c>
      <c r="H11">
        <v>34987</v>
      </c>
      <c r="I11">
        <v>122519</v>
      </c>
      <c r="J11">
        <v>19706</v>
      </c>
      <c r="K11">
        <v>283920</v>
      </c>
      <c r="L11">
        <v>996</v>
      </c>
      <c r="M11">
        <v>2140</v>
      </c>
      <c r="N11">
        <v>18229</v>
      </c>
      <c r="O11">
        <v>3250</v>
      </c>
    </row>
    <row r="12" spans="1:15" x14ac:dyDescent="0.25">
      <c r="A12">
        <v>406</v>
      </c>
      <c r="B12">
        <v>916</v>
      </c>
      <c r="C12">
        <v>943</v>
      </c>
      <c r="D12">
        <v>639</v>
      </c>
      <c r="E12">
        <v>411</v>
      </c>
      <c r="F12">
        <v>70</v>
      </c>
      <c r="G12">
        <v>93</v>
      </c>
      <c r="H12">
        <v>622</v>
      </c>
      <c r="I12">
        <v>1614</v>
      </c>
      <c r="J12">
        <v>473</v>
      </c>
      <c r="K12">
        <v>4355</v>
      </c>
      <c r="L12">
        <v>3391</v>
      </c>
      <c r="M12">
        <v>71</v>
      </c>
      <c r="N12">
        <v>462</v>
      </c>
      <c r="O12">
        <v>65</v>
      </c>
    </row>
    <row r="13" spans="1:15" x14ac:dyDescent="0.25">
      <c r="A13">
        <v>464</v>
      </c>
      <c r="B13">
        <v>1213</v>
      </c>
      <c r="C13">
        <v>2568</v>
      </c>
      <c r="D13">
        <v>859</v>
      </c>
      <c r="E13">
        <v>783</v>
      </c>
      <c r="F13">
        <v>462</v>
      </c>
      <c r="G13">
        <v>382</v>
      </c>
      <c r="H13">
        <v>1518</v>
      </c>
      <c r="I13">
        <v>3462</v>
      </c>
      <c r="J13">
        <v>973</v>
      </c>
      <c r="K13">
        <v>7702</v>
      </c>
      <c r="L13">
        <v>91</v>
      </c>
      <c r="M13">
        <v>7301</v>
      </c>
      <c r="N13">
        <v>907</v>
      </c>
      <c r="O13">
        <v>163</v>
      </c>
    </row>
    <row r="14" spans="1:15" x14ac:dyDescent="0.25">
      <c r="A14">
        <v>1374</v>
      </c>
      <c r="B14">
        <v>4625</v>
      </c>
      <c r="C14">
        <v>3033</v>
      </c>
      <c r="D14">
        <v>3125</v>
      </c>
      <c r="E14">
        <v>2189</v>
      </c>
      <c r="F14">
        <v>661</v>
      </c>
      <c r="G14">
        <v>417</v>
      </c>
      <c r="H14">
        <v>5181</v>
      </c>
      <c r="I14">
        <v>9538</v>
      </c>
      <c r="J14">
        <v>1530</v>
      </c>
      <c r="K14">
        <v>22839</v>
      </c>
      <c r="L14">
        <v>200</v>
      </c>
      <c r="M14">
        <v>253</v>
      </c>
      <c r="N14">
        <v>55538</v>
      </c>
      <c r="O14">
        <v>300</v>
      </c>
    </row>
    <row r="15" spans="1:15" x14ac:dyDescent="0.25">
      <c r="A15">
        <v>429</v>
      </c>
      <c r="B15">
        <v>959</v>
      </c>
      <c r="C15">
        <v>1421</v>
      </c>
      <c r="D15">
        <v>765</v>
      </c>
      <c r="E15">
        <v>564</v>
      </c>
      <c r="F15">
        <v>131</v>
      </c>
      <c r="G15">
        <v>116</v>
      </c>
      <c r="H15">
        <v>1338</v>
      </c>
      <c r="I15">
        <v>3326</v>
      </c>
      <c r="J15">
        <v>633</v>
      </c>
      <c r="K15">
        <v>7231</v>
      </c>
      <c r="L15">
        <v>77</v>
      </c>
      <c r="M15">
        <v>118</v>
      </c>
      <c r="N15">
        <v>622</v>
      </c>
      <c r="O15">
        <v>4379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W31" sqref="W31"/>
    </sheetView>
  </sheetViews>
  <sheetFormatPr defaultRowHeight="15" x14ac:dyDescent="0.25"/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>
        <v>1</v>
      </c>
      <c r="B2">
        <v>1242431</v>
      </c>
      <c r="C2">
        <v>1232080</v>
      </c>
      <c r="D2">
        <v>1152158</v>
      </c>
      <c r="E2">
        <v>868784</v>
      </c>
    </row>
    <row r="3" spans="1:5" x14ac:dyDescent="0.25">
      <c r="A3">
        <v>2</v>
      </c>
      <c r="B3">
        <v>303897</v>
      </c>
      <c r="C3">
        <v>299587</v>
      </c>
      <c r="D3">
        <v>288774</v>
      </c>
      <c r="E3">
        <v>309260</v>
      </c>
    </row>
    <row r="4" spans="1:5" x14ac:dyDescent="0.25">
      <c r="A4">
        <v>3</v>
      </c>
      <c r="B4">
        <v>138112</v>
      </c>
      <c r="C4">
        <v>136081</v>
      </c>
      <c r="D4">
        <v>134037</v>
      </c>
      <c r="E4">
        <v>164096</v>
      </c>
    </row>
    <row r="5" spans="1:5" x14ac:dyDescent="0.25">
      <c r="A5">
        <v>4</v>
      </c>
      <c r="B5">
        <v>85020</v>
      </c>
      <c r="C5">
        <v>83715</v>
      </c>
      <c r="D5">
        <v>86990</v>
      </c>
      <c r="E5">
        <v>116403</v>
      </c>
    </row>
    <row r="6" spans="1:5" x14ac:dyDescent="0.25">
      <c r="A6">
        <v>5</v>
      </c>
      <c r="B6">
        <v>59888</v>
      </c>
      <c r="C6">
        <v>61415</v>
      </c>
      <c r="D6">
        <v>66725</v>
      </c>
      <c r="E6">
        <v>89511</v>
      </c>
    </row>
    <row r="7" spans="1:5" x14ac:dyDescent="0.25">
      <c r="A7">
        <v>6</v>
      </c>
      <c r="B7">
        <v>45819</v>
      </c>
      <c r="C7">
        <v>47682</v>
      </c>
      <c r="D7">
        <v>52424</v>
      </c>
      <c r="E7">
        <v>74841</v>
      </c>
    </row>
    <row r="8" spans="1:5" x14ac:dyDescent="0.25">
      <c r="A8">
        <v>7</v>
      </c>
      <c r="B8">
        <v>38075</v>
      </c>
      <c r="C8">
        <v>38750</v>
      </c>
      <c r="D8">
        <v>44566</v>
      </c>
      <c r="E8">
        <v>63295</v>
      </c>
    </row>
    <row r="9" spans="1:5" x14ac:dyDescent="0.25">
      <c r="A9">
        <v>8</v>
      </c>
      <c r="B9">
        <v>30852</v>
      </c>
      <c r="C9">
        <v>32336</v>
      </c>
      <c r="D9">
        <v>38408</v>
      </c>
      <c r="E9">
        <v>55312</v>
      </c>
    </row>
    <row r="10" spans="1:5" x14ac:dyDescent="0.25">
      <c r="A10">
        <v>9</v>
      </c>
      <c r="B10">
        <v>26182</v>
      </c>
      <c r="C10">
        <v>28236</v>
      </c>
      <c r="D10">
        <v>34417</v>
      </c>
      <c r="E10">
        <v>49822</v>
      </c>
    </row>
    <row r="11" spans="1:5" x14ac:dyDescent="0.25">
      <c r="A11">
        <v>10</v>
      </c>
      <c r="B11">
        <v>24392</v>
      </c>
      <c r="C11">
        <v>25649</v>
      </c>
      <c r="D11">
        <v>33178</v>
      </c>
      <c r="E11">
        <v>48976</v>
      </c>
    </row>
    <row r="12" spans="1:5" x14ac:dyDescent="0.25">
      <c r="A12">
        <v>11</v>
      </c>
      <c r="B12">
        <v>20609</v>
      </c>
      <c r="C12">
        <v>22845</v>
      </c>
      <c r="D12">
        <v>30923</v>
      </c>
      <c r="E12">
        <v>44885</v>
      </c>
    </row>
    <row r="13" spans="1:5" x14ac:dyDescent="0.25">
      <c r="A13">
        <v>12</v>
      </c>
      <c r="B13">
        <v>20949</v>
      </c>
      <c r="C13">
        <v>22540</v>
      </c>
      <c r="D13">
        <v>31325</v>
      </c>
      <c r="E13">
        <v>46400</v>
      </c>
    </row>
    <row r="14" spans="1:5" x14ac:dyDescent="0.25">
      <c r="A14">
        <v>13</v>
      </c>
      <c r="B14">
        <v>20608</v>
      </c>
      <c r="C14">
        <v>22658</v>
      </c>
      <c r="D14">
        <v>31859</v>
      </c>
      <c r="E14">
        <v>48224</v>
      </c>
    </row>
    <row r="15" spans="1:5" x14ac:dyDescent="0.25">
      <c r="A15">
        <v>14</v>
      </c>
      <c r="B15">
        <v>23478</v>
      </c>
      <c r="C15">
        <v>25043</v>
      </c>
      <c r="D15">
        <v>35821</v>
      </c>
      <c r="E15">
        <v>55556</v>
      </c>
    </row>
    <row r="16" spans="1:5" x14ac:dyDescent="0.25">
      <c r="A16">
        <v>15</v>
      </c>
      <c r="B16">
        <v>30026</v>
      </c>
      <c r="C16">
        <v>31721</v>
      </c>
      <c r="D16">
        <v>48733</v>
      </c>
      <c r="E16">
        <v>74973</v>
      </c>
    </row>
    <row r="18" spans="1:5" x14ac:dyDescent="0.25">
      <c r="A18">
        <v>1</v>
      </c>
      <c r="B18">
        <f>B2/SUM(B$2:B$16)</f>
        <v>0.58873554852350662</v>
      </c>
      <c r="C18">
        <f t="shared" ref="C18:E18" si="0">C2/SUM(C$2:C$16)</f>
        <v>0.58383064703379273</v>
      </c>
      <c r="D18">
        <f t="shared" si="0"/>
        <v>0.54595898856012637</v>
      </c>
      <c r="E18">
        <f t="shared" si="0"/>
        <v>0.41168002471641985</v>
      </c>
    </row>
    <row r="19" spans="1:5" x14ac:dyDescent="0.25">
      <c r="A19">
        <v>2</v>
      </c>
      <c r="B19">
        <f>B18+B3/SUM(B$2:B$16)</f>
        <v>0.73273949481078382</v>
      </c>
      <c r="C19">
        <f t="shared" ref="C19:E32" si="1">C18+C3/SUM(C$2:C$16)</f>
        <v>0.72579226645210393</v>
      </c>
      <c r="D19">
        <f t="shared" si="1"/>
        <v>0.68279678421181822</v>
      </c>
      <c r="E19">
        <f t="shared" si="1"/>
        <v>0.55822527007522016</v>
      </c>
    </row>
    <row r="20" spans="1:5" x14ac:dyDescent="0.25">
      <c r="A20">
        <v>3</v>
      </c>
      <c r="B20">
        <f t="shared" ref="B20:B32" si="2">B19+B4/SUM(B$2:B$16)</f>
        <v>0.79818493530420243</v>
      </c>
      <c r="C20">
        <f t="shared" si="1"/>
        <v>0.79027530187107475</v>
      </c>
      <c r="D20">
        <f t="shared" si="1"/>
        <v>0.74631125440569235</v>
      </c>
      <c r="E20">
        <f t="shared" si="1"/>
        <v>0.63598343014247005</v>
      </c>
    </row>
    <row r="21" spans="1:5" x14ac:dyDescent="0.25">
      <c r="A21">
        <v>4</v>
      </c>
      <c r="B21">
        <f t="shared" si="2"/>
        <v>0.83847232054770371</v>
      </c>
      <c r="C21">
        <f t="shared" si="1"/>
        <v>0.82994430276097964</v>
      </c>
      <c r="D21">
        <f t="shared" si="1"/>
        <v>0.78753213940136602</v>
      </c>
      <c r="E21">
        <f t="shared" si="1"/>
        <v>0.69114189291004569</v>
      </c>
    </row>
    <row r="22" spans="1:5" x14ac:dyDescent="0.25">
      <c r="A22">
        <v>5</v>
      </c>
      <c r="B22">
        <f t="shared" si="2"/>
        <v>0.86685071301374472</v>
      </c>
      <c r="C22">
        <f t="shared" si="1"/>
        <v>0.85904627599938976</v>
      </c>
      <c r="D22">
        <f t="shared" si="1"/>
        <v>0.81915029725096167</v>
      </c>
      <c r="E22">
        <f t="shared" si="1"/>
        <v>0.73355737327385473</v>
      </c>
    </row>
    <row r="23" spans="1:5" x14ac:dyDescent="0.25">
      <c r="A23">
        <v>6</v>
      </c>
      <c r="B23">
        <f t="shared" si="2"/>
        <v>0.88856240090449967</v>
      </c>
      <c r="C23">
        <f t="shared" si="1"/>
        <v>0.88164076086389964</v>
      </c>
      <c r="D23">
        <f t="shared" si="1"/>
        <v>0.84399181552907632</v>
      </c>
      <c r="E23">
        <f t="shared" si="1"/>
        <v>0.76902136055930381</v>
      </c>
    </row>
    <row r="24" spans="1:5" x14ac:dyDescent="0.25">
      <c r="A24">
        <v>7</v>
      </c>
      <c r="B24">
        <f t="shared" si="2"/>
        <v>0.90660453443950684</v>
      </c>
      <c r="C24">
        <f t="shared" si="1"/>
        <v>0.90000274837490502</v>
      </c>
      <c r="D24">
        <f t="shared" si="1"/>
        <v>0.86510975966883019</v>
      </c>
      <c r="E24">
        <f t="shared" si="1"/>
        <v>0.79901418635308663</v>
      </c>
    </row>
    <row r="25" spans="1:5" x14ac:dyDescent="0.25">
      <c r="A25">
        <v>8</v>
      </c>
      <c r="B25">
        <f t="shared" si="2"/>
        <v>0.92122399350246265</v>
      </c>
      <c r="C25">
        <f t="shared" si="1"/>
        <v>0.91532541232731457</v>
      </c>
      <c r="D25">
        <f t="shared" si="1"/>
        <v>0.88330968783199648</v>
      </c>
      <c r="E25">
        <f t="shared" si="1"/>
        <v>0.82522420579073119</v>
      </c>
    </row>
    <row r="26" spans="1:5" x14ac:dyDescent="0.25">
      <c r="A26">
        <v>9</v>
      </c>
      <c r="B26">
        <f t="shared" si="2"/>
        <v>0.93363053690925346</v>
      </c>
      <c r="C26">
        <f t="shared" si="1"/>
        <v>0.92870525953662419</v>
      </c>
      <c r="D26">
        <f t="shared" si="1"/>
        <v>0.89961844974596472</v>
      </c>
      <c r="E26">
        <f t="shared" si="1"/>
        <v>0.84883274622359073</v>
      </c>
    </row>
    <row r="27" spans="1:5" x14ac:dyDescent="0.25">
      <c r="A27">
        <v>10</v>
      </c>
      <c r="B27">
        <f t="shared" si="2"/>
        <v>0.94518887495747128</v>
      </c>
      <c r="C27">
        <f t="shared" si="1"/>
        <v>0.94085923676681193</v>
      </c>
      <c r="D27">
        <f t="shared" si="1"/>
        <v>0.91534010191732307</v>
      </c>
      <c r="E27">
        <f t="shared" si="1"/>
        <v>0.87204040300653263</v>
      </c>
    </row>
    <row r="28" spans="1:5" x14ac:dyDescent="0.25">
      <c r="A28">
        <v>11</v>
      </c>
      <c r="B28">
        <f t="shared" si="2"/>
        <v>0.9549546091668728</v>
      </c>
      <c r="C28">
        <f t="shared" si="1"/>
        <v>0.9516845168878163</v>
      </c>
      <c r="D28">
        <f t="shared" si="1"/>
        <v>0.9299932048799765</v>
      </c>
      <c r="E28">
        <f t="shared" si="1"/>
        <v>0.89330950776605456</v>
      </c>
    </row>
    <row r="29" spans="1:5" x14ac:dyDescent="0.25">
      <c r="A29">
        <v>12</v>
      </c>
      <c r="B29">
        <f t="shared" si="2"/>
        <v>0.96488145500862899</v>
      </c>
      <c r="C29">
        <f t="shared" si="1"/>
        <v>0.96236527039744368</v>
      </c>
      <c r="D29">
        <f t="shared" si="1"/>
        <v>0.94483679865500214</v>
      </c>
      <c r="E29">
        <f t="shared" si="1"/>
        <v>0.91529650700503906</v>
      </c>
    </row>
    <row r="30" spans="1:5" x14ac:dyDescent="0.25">
      <c r="A30">
        <v>13</v>
      </c>
      <c r="B30">
        <f t="shared" si="2"/>
        <v>0.97464671536028824</v>
      </c>
      <c r="C30">
        <f t="shared" si="1"/>
        <v>0.9731019391206529</v>
      </c>
      <c r="D30">
        <f t="shared" si="1"/>
        <v>0.95993343246437302</v>
      </c>
      <c r="E30">
        <f t="shared" si="1"/>
        <v>0.93814782276583186</v>
      </c>
    </row>
    <row r="31" spans="1:5" x14ac:dyDescent="0.25">
      <c r="A31">
        <v>14</v>
      </c>
      <c r="B31">
        <f t="shared" si="2"/>
        <v>0.98577194743211749</v>
      </c>
      <c r="C31">
        <f t="shared" si="1"/>
        <v>0.98496875855905563</v>
      </c>
      <c r="D31">
        <f t="shared" si="1"/>
        <v>0.97690749064841742</v>
      </c>
      <c r="E31">
        <f t="shared" si="1"/>
        <v>0.96447346349257801</v>
      </c>
    </row>
    <row r="32" spans="1:5" x14ac:dyDescent="0.25">
      <c r="A32">
        <v>15</v>
      </c>
      <c r="B32">
        <f t="shared" si="2"/>
        <v>1</v>
      </c>
      <c r="C32">
        <f t="shared" si="1"/>
        <v>1.0000000000000002</v>
      </c>
      <c r="D32">
        <f t="shared" si="1"/>
        <v>1</v>
      </c>
      <c r="E32">
        <f t="shared" si="1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G38" sqref="G38"/>
    </sheetView>
  </sheetViews>
  <sheetFormatPr defaultRowHeight="15" x14ac:dyDescent="0.25"/>
  <sheetData>
    <row r="1" spans="1:18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12</v>
      </c>
      <c r="M1" s="1">
        <v>13</v>
      </c>
      <c r="N1" s="1">
        <v>14</v>
      </c>
      <c r="O1" s="1">
        <v>15</v>
      </c>
      <c r="P1" s="1" t="s">
        <v>0</v>
      </c>
    </row>
    <row r="2" spans="1:18" x14ac:dyDescent="0.25">
      <c r="A2" s="1">
        <v>1</v>
      </c>
      <c r="B2">
        <v>12604</v>
      </c>
      <c r="C2">
        <v>1269</v>
      </c>
      <c r="D2">
        <v>2040</v>
      </c>
      <c r="E2">
        <v>695</v>
      </c>
      <c r="F2">
        <v>503</v>
      </c>
      <c r="G2">
        <v>376</v>
      </c>
      <c r="H2">
        <v>226</v>
      </c>
      <c r="I2">
        <v>1855</v>
      </c>
      <c r="J2">
        <v>12196</v>
      </c>
      <c r="K2">
        <v>1016</v>
      </c>
      <c r="L2">
        <v>110</v>
      </c>
      <c r="M2">
        <v>215</v>
      </c>
      <c r="N2">
        <v>1030</v>
      </c>
      <c r="O2">
        <v>201</v>
      </c>
      <c r="P2">
        <f t="shared" ref="P2:P15" si="0">SUM(B2:O2)</f>
        <v>34336</v>
      </c>
      <c r="R2" t="s">
        <v>4</v>
      </c>
    </row>
    <row r="3" spans="1:18" x14ac:dyDescent="0.25">
      <c r="A3" s="1">
        <v>2</v>
      </c>
      <c r="B3">
        <v>1089</v>
      </c>
      <c r="C3">
        <v>60705</v>
      </c>
      <c r="D3">
        <v>3361</v>
      </c>
      <c r="E3">
        <v>2890</v>
      </c>
      <c r="F3">
        <v>1505</v>
      </c>
      <c r="G3">
        <v>1279</v>
      </c>
      <c r="H3">
        <v>707</v>
      </c>
      <c r="I3">
        <v>4079</v>
      </c>
      <c r="J3">
        <v>13991</v>
      </c>
      <c r="K3">
        <v>1926</v>
      </c>
      <c r="L3">
        <v>419</v>
      </c>
      <c r="M3">
        <v>733</v>
      </c>
      <c r="N3">
        <v>4655</v>
      </c>
      <c r="O3">
        <v>342</v>
      </c>
      <c r="P3">
        <f t="shared" si="0"/>
        <v>97681</v>
      </c>
      <c r="R3" t="s">
        <v>5</v>
      </c>
    </row>
    <row r="4" spans="1:18" x14ac:dyDescent="0.25">
      <c r="A4" s="1">
        <v>3</v>
      </c>
      <c r="B4">
        <v>943</v>
      </c>
      <c r="C4">
        <v>1814</v>
      </c>
      <c r="D4">
        <v>88176</v>
      </c>
      <c r="E4">
        <v>2352</v>
      </c>
      <c r="F4">
        <v>1858</v>
      </c>
      <c r="G4">
        <v>835</v>
      </c>
      <c r="H4">
        <v>1567</v>
      </c>
      <c r="I4">
        <v>3548</v>
      </c>
      <c r="J4">
        <v>13491</v>
      </c>
      <c r="K4">
        <v>6421</v>
      </c>
      <c r="L4">
        <v>203</v>
      </c>
      <c r="M4">
        <v>1007</v>
      </c>
      <c r="N4">
        <v>1779</v>
      </c>
      <c r="O4">
        <v>250</v>
      </c>
      <c r="P4">
        <f t="shared" si="0"/>
        <v>124244</v>
      </c>
      <c r="R4" t="s">
        <v>6</v>
      </c>
    </row>
    <row r="5" spans="1:18" x14ac:dyDescent="0.25">
      <c r="A5" s="1">
        <v>4</v>
      </c>
      <c r="B5">
        <v>1111</v>
      </c>
      <c r="C5">
        <v>6243</v>
      </c>
      <c r="D5">
        <v>4585</v>
      </c>
      <c r="E5">
        <v>39411</v>
      </c>
      <c r="F5">
        <v>2015</v>
      </c>
      <c r="G5">
        <v>1714</v>
      </c>
      <c r="H5">
        <v>754</v>
      </c>
      <c r="I5">
        <v>7902</v>
      </c>
      <c r="J5">
        <v>19694</v>
      </c>
      <c r="K5">
        <v>2704</v>
      </c>
      <c r="L5">
        <v>378</v>
      </c>
      <c r="M5">
        <v>924</v>
      </c>
      <c r="N5">
        <v>4611</v>
      </c>
      <c r="O5">
        <v>418</v>
      </c>
      <c r="P5">
        <f t="shared" si="0"/>
        <v>92464</v>
      </c>
      <c r="R5" t="s">
        <v>7</v>
      </c>
    </row>
    <row r="6" spans="1:18" x14ac:dyDescent="0.25">
      <c r="A6" s="1">
        <v>5</v>
      </c>
      <c r="B6">
        <v>880</v>
      </c>
      <c r="C6">
        <v>2799</v>
      </c>
      <c r="D6">
        <v>4398</v>
      </c>
      <c r="E6">
        <v>2146</v>
      </c>
      <c r="F6">
        <v>53135</v>
      </c>
      <c r="G6">
        <v>1488</v>
      </c>
      <c r="H6">
        <v>606</v>
      </c>
      <c r="I6">
        <v>4304</v>
      </c>
      <c r="J6">
        <v>18154</v>
      </c>
      <c r="K6">
        <v>3208</v>
      </c>
      <c r="L6">
        <v>187</v>
      </c>
      <c r="M6">
        <v>543</v>
      </c>
      <c r="N6">
        <v>3142</v>
      </c>
      <c r="O6">
        <v>343</v>
      </c>
      <c r="P6">
        <f t="shared" si="0"/>
        <v>95333</v>
      </c>
      <c r="R6" t="s">
        <v>8</v>
      </c>
    </row>
    <row r="7" spans="1:18" x14ac:dyDescent="0.25">
      <c r="A7" s="1">
        <v>6</v>
      </c>
      <c r="B7">
        <v>131</v>
      </c>
      <c r="C7">
        <v>521</v>
      </c>
      <c r="D7">
        <v>319</v>
      </c>
      <c r="E7">
        <v>346</v>
      </c>
      <c r="F7">
        <v>178</v>
      </c>
      <c r="G7">
        <v>20489</v>
      </c>
      <c r="H7">
        <v>102</v>
      </c>
      <c r="I7">
        <v>687</v>
      </c>
      <c r="J7">
        <v>974</v>
      </c>
      <c r="K7">
        <v>181</v>
      </c>
      <c r="L7">
        <v>29</v>
      </c>
      <c r="M7">
        <v>369</v>
      </c>
      <c r="N7">
        <v>1040</v>
      </c>
      <c r="O7">
        <v>33</v>
      </c>
      <c r="P7">
        <f t="shared" si="0"/>
        <v>25399</v>
      </c>
      <c r="R7" t="s">
        <v>9</v>
      </c>
    </row>
    <row r="8" spans="1:18" x14ac:dyDescent="0.25">
      <c r="A8" s="1">
        <v>7</v>
      </c>
      <c r="B8">
        <v>253</v>
      </c>
      <c r="C8">
        <v>705</v>
      </c>
      <c r="D8">
        <v>2343</v>
      </c>
      <c r="E8">
        <v>684</v>
      </c>
      <c r="F8">
        <v>831</v>
      </c>
      <c r="G8">
        <v>459</v>
      </c>
      <c r="H8">
        <v>18131</v>
      </c>
      <c r="I8">
        <v>1067</v>
      </c>
      <c r="J8">
        <v>5870</v>
      </c>
      <c r="K8">
        <v>1555</v>
      </c>
      <c r="L8">
        <v>61</v>
      </c>
      <c r="M8">
        <v>524</v>
      </c>
      <c r="N8">
        <v>608</v>
      </c>
      <c r="O8">
        <v>101</v>
      </c>
      <c r="P8">
        <f t="shared" si="0"/>
        <v>33192</v>
      </c>
      <c r="R8" t="s">
        <v>10</v>
      </c>
    </row>
    <row r="9" spans="1:18" x14ac:dyDescent="0.25">
      <c r="A9" s="1">
        <v>8</v>
      </c>
      <c r="B9">
        <v>1954</v>
      </c>
      <c r="C9">
        <v>3274</v>
      </c>
      <c r="D9">
        <v>5761</v>
      </c>
      <c r="E9">
        <v>3258</v>
      </c>
      <c r="F9">
        <v>1756</v>
      </c>
      <c r="G9">
        <v>1824</v>
      </c>
      <c r="H9">
        <v>807</v>
      </c>
      <c r="I9">
        <v>81985</v>
      </c>
      <c r="J9">
        <v>15927</v>
      </c>
      <c r="K9">
        <v>2680</v>
      </c>
      <c r="L9">
        <v>353</v>
      </c>
      <c r="M9">
        <v>520</v>
      </c>
      <c r="N9">
        <v>4702</v>
      </c>
      <c r="O9">
        <v>468</v>
      </c>
      <c r="P9">
        <f t="shared" si="0"/>
        <v>125269</v>
      </c>
      <c r="R9" t="s">
        <v>11</v>
      </c>
    </row>
    <row r="10" spans="1:18" x14ac:dyDescent="0.25">
      <c r="A10" s="1">
        <v>9</v>
      </c>
      <c r="B10">
        <v>1717</v>
      </c>
      <c r="C10">
        <v>3517</v>
      </c>
      <c r="D10">
        <v>6627</v>
      </c>
      <c r="E10">
        <v>2766</v>
      </c>
      <c r="F10">
        <v>2311</v>
      </c>
      <c r="G10">
        <v>916</v>
      </c>
      <c r="H10">
        <v>1006</v>
      </c>
      <c r="I10">
        <v>5770</v>
      </c>
      <c r="J10">
        <v>336805</v>
      </c>
      <c r="K10">
        <v>3738</v>
      </c>
      <c r="L10">
        <v>344</v>
      </c>
      <c r="M10">
        <v>695</v>
      </c>
      <c r="N10">
        <v>4499</v>
      </c>
      <c r="O10">
        <v>591</v>
      </c>
      <c r="P10">
        <f t="shared" si="0"/>
        <v>371302</v>
      </c>
      <c r="R10" t="s">
        <v>12</v>
      </c>
    </row>
    <row r="11" spans="1:18" x14ac:dyDescent="0.25">
      <c r="A11" s="1">
        <v>10</v>
      </c>
      <c r="B11">
        <v>517</v>
      </c>
      <c r="C11">
        <v>1333</v>
      </c>
      <c r="D11">
        <v>5361</v>
      </c>
      <c r="E11">
        <v>1352</v>
      </c>
      <c r="F11">
        <v>1124</v>
      </c>
      <c r="G11">
        <v>270</v>
      </c>
      <c r="H11">
        <v>626</v>
      </c>
      <c r="I11">
        <v>2153</v>
      </c>
      <c r="J11">
        <v>11289</v>
      </c>
      <c r="K11">
        <v>72699</v>
      </c>
      <c r="L11">
        <v>104</v>
      </c>
      <c r="M11">
        <v>295</v>
      </c>
      <c r="N11">
        <v>1378</v>
      </c>
      <c r="O11">
        <v>161</v>
      </c>
      <c r="P11">
        <f t="shared" si="0"/>
        <v>98662</v>
      </c>
      <c r="R11" t="s">
        <v>13</v>
      </c>
    </row>
    <row r="12" spans="1:18" x14ac:dyDescent="0.25">
      <c r="A12" s="1">
        <v>12</v>
      </c>
      <c r="B12">
        <v>144</v>
      </c>
      <c r="C12">
        <v>620</v>
      </c>
      <c r="D12">
        <v>702</v>
      </c>
      <c r="E12">
        <v>266</v>
      </c>
      <c r="F12">
        <v>161</v>
      </c>
      <c r="G12">
        <v>107</v>
      </c>
      <c r="H12">
        <v>119</v>
      </c>
      <c r="I12">
        <v>379</v>
      </c>
      <c r="J12">
        <v>1605</v>
      </c>
      <c r="K12">
        <v>246</v>
      </c>
      <c r="L12">
        <v>7241</v>
      </c>
      <c r="M12">
        <v>147</v>
      </c>
      <c r="N12">
        <v>341</v>
      </c>
      <c r="O12">
        <v>79</v>
      </c>
      <c r="P12">
        <f t="shared" si="0"/>
        <v>12157</v>
      </c>
      <c r="R12" t="s">
        <v>15</v>
      </c>
    </row>
    <row r="13" spans="1:18" x14ac:dyDescent="0.25">
      <c r="A13" s="1">
        <v>13</v>
      </c>
      <c r="B13">
        <v>153</v>
      </c>
      <c r="C13">
        <v>756</v>
      </c>
      <c r="D13">
        <v>1455</v>
      </c>
      <c r="E13">
        <v>530</v>
      </c>
      <c r="F13">
        <v>319</v>
      </c>
      <c r="G13">
        <v>470</v>
      </c>
      <c r="H13">
        <v>333</v>
      </c>
      <c r="I13">
        <v>581</v>
      </c>
      <c r="J13">
        <v>2671</v>
      </c>
      <c r="K13">
        <v>651</v>
      </c>
      <c r="L13">
        <v>81</v>
      </c>
      <c r="M13">
        <v>15589</v>
      </c>
      <c r="N13">
        <v>607</v>
      </c>
      <c r="O13">
        <v>166</v>
      </c>
      <c r="P13">
        <f t="shared" si="0"/>
        <v>24362</v>
      </c>
      <c r="R13" t="s">
        <v>16</v>
      </c>
    </row>
    <row r="14" spans="1:18" x14ac:dyDescent="0.25">
      <c r="A14" s="1">
        <v>14</v>
      </c>
      <c r="B14">
        <v>455</v>
      </c>
      <c r="C14">
        <v>1826</v>
      </c>
      <c r="D14">
        <v>1530</v>
      </c>
      <c r="E14">
        <v>925</v>
      </c>
      <c r="F14">
        <v>529</v>
      </c>
      <c r="G14">
        <v>584</v>
      </c>
      <c r="H14">
        <v>300</v>
      </c>
      <c r="I14">
        <v>2131</v>
      </c>
      <c r="J14">
        <v>6550</v>
      </c>
      <c r="K14">
        <v>790</v>
      </c>
      <c r="L14">
        <v>167</v>
      </c>
      <c r="M14">
        <v>226</v>
      </c>
      <c r="N14">
        <v>87362</v>
      </c>
      <c r="O14">
        <v>134</v>
      </c>
      <c r="P14">
        <f t="shared" si="0"/>
        <v>103509</v>
      </c>
      <c r="R14" t="s">
        <v>17</v>
      </c>
    </row>
    <row r="15" spans="1:18" x14ac:dyDescent="0.25">
      <c r="A15" s="1">
        <v>15</v>
      </c>
      <c r="B15">
        <v>129</v>
      </c>
      <c r="C15">
        <v>509</v>
      </c>
      <c r="D15">
        <v>870</v>
      </c>
      <c r="E15">
        <v>390</v>
      </c>
      <c r="F15">
        <v>257</v>
      </c>
      <c r="G15">
        <v>176</v>
      </c>
      <c r="H15">
        <v>132</v>
      </c>
      <c r="I15">
        <v>819</v>
      </c>
      <c r="J15">
        <v>3873</v>
      </c>
      <c r="K15">
        <v>459</v>
      </c>
      <c r="L15">
        <v>76</v>
      </c>
      <c r="M15">
        <v>131</v>
      </c>
      <c r="N15">
        <v>642</v>
      </c>
      <c r="O15">
        <v>8498</v>
      </c>
      <c r="P15">
        <f t="shared" si="0"/>
        <v>16961</v>
      </c>
      <c r="R15" t="s">
        <v>18</v>
      </c>
    </row>
    <row r="17" spans="1:17" x14ac:dyDescent="0.25">
      <c r="A17" s="2" t="s">
        <v>1</v>
      </c>
      <c r="B17">
        <f>B2/SUM(B2:B15)</f>
        <v>0.5708333333333333</v>
      </c>
      <c r="C17">
        <f>C3/SUM(C2:C15)</f>
        <v>0.70676788022027914</v>
      </c>
      <c r="D17">
        <f>D4/SUM(D2:D15)</f>
        <v>0.69142462831691864</v>
      </c>
      <c r="E17">
        <f>E5/SUM(E2:E15)</f>
        <v>0.6793711537467032</v>
      </c>
      <c r="F17">
        <f>F6/SUM(F2:F15)</f>
        <v>0.79923889173009233</v>
      </c>
      <c r="G17">
        <f>G7/SUM(G2:G15)</f>
        <v>0.66121276664407658</v>
      </c>
      <c r="H17">
        <f>H8/SUM(H2:H15)</f>
        <v>0.71336953100409195</v>
      </c>
      <c r="I17">
        <f>I9/SUM(I2:I15)</f>
        <v>0.69917277844107117</v>
      </c>
      <c r="J17">
        <f>J10/SUM(J2:J15)</f>
        <v>0.72729922909153732</v>
      </c>
      <c r="K17">
        <f>K11/SUM(K2:K15)</f>
        <v>0.73975822699798521</v>
      </c>
      <c r="L17">
        <f>L12/SUM(L2:L15)</f>
        <v>0.74243822413616323</v>
      </c>
      <c r="M17">
        <f>M13/SUM(M2:M15)</f>
        <v>0.71124190163336076</v>
      </c>
      <c r="N17">
        <f>N14/SUM(N2:N15)</f>
        <v>0.75055843843431047</v>
      </c>
      <c r="O17">
        <f>O15/SUM(O2:O15)</f>
        <v>0.72108612643190495</v>
      </c>
      <c r="Q17">
        <f>AVERAGE(B17:O17)</f>
        <v>0.70812665072584491</v>
      </c>
    </row>
    <row r="18" spans="1:17" x14ac:dyDescent="0.25">
      <c r="A18" s="2" t="s">
        <v>2</v>
      </c>
      <c r="B18">
        <f>B2/P2</f>
        <v>0.36707828518173347</v>
      </c>
      <c r="C18">
        <f>C3/P3</f>
        <v>0.62146169674757634</v>
      </c>
      <c r="D18">
        <f>D4/P4</f>
        <v>0.70970026721612312</v>
      </c>
      <c r="E18">
        <f>E5/P5</f>
        <v>0.42623074926457866</v>
      </c>
      <c r="F18">
        <f>F6/P6</f>
        <v>0.5573620886786318</v>
      </c>
      <c r="G18">
        <f>G7/P7</f>
        <v>0.80668530257096738</v>
      </c>
      <c r="H18">
        <f>H8/P8</f>
        <v>0.54624608339358882</v>
      </c>
      <c r="I18">
        <f>I9/P9</f>
        <v>0.65447157716593884</v>
      </c>
      <c r="J18">
        <f>J10/P10</f>
        <v>0.90709180128305256</v>
      </c>
      <c r="K18">
        <f>K11/P11</f>
        <v>0.73684904015730479</v>
      </c>
      <c r="L18">
        <f>L12/P12</f>
        <v>0.59562392037509249</v>
      </c>
      <c r="M18">
        <f>M13/P13</f>
        <v>0.63988999261144408</v>
      </c>
      <c r="N18">
        <f>N14/P14</f>
        <v>0.84400390304224748</v>
      </c>
      <c r="O18">
        <f>O15/P15</f>
        <v>0.50103177878662819</v>
      </c>
      <c r="Q18">
        <f>AVERAGE(B18:O18)</f>
        <v>0.63669474903392198</v>
      </c>
    </row>
    <row r="19" spans="1:17" x14ac:dyDescent="0.25">
      <c r="A19" s="2" t="s">
        <v>3</v>
      </c>
      <c r="B19">
        <f>2*B17*B18/(B17+B18)</f>
        <v>0.44682359614293815</v>
      </c>
      <c r="C19">
        <f t="shared" ref="C19:O19" si="1">2*C17*C18/(C17+C18)</f>
        <v>0.66137537315058936</v>
      </c>
      <c r="D19">
        <f t="shared" si="1"/>
        <v>0.70044325818597775</v>
      </c>
      <c r="E19">
        <f t="shared" si="1"/>
        <v>0.52382123276291748</v>
      </c>
      <c r="F19">
        <f t="shared" si="1"/>
        <v>0.65673763248153749</v>
      </c>
      <c r="G19">
        <f t="shared" si="1"/>
        <v>0.72674068031071559</v>
      </c>
      <c r="H19">
        <f t="shared" si="1"/>
        <v>0.61872099372099365</v>
      </c>
      <c r="I19">
        <f t="shared" si="1"/>
        <v>0.6760840971595149</v>
      </c>
      <c r="J19">
        <f t="shared" si="1"/>
        <v>0.80730639795204173</v>
      </c>
      <c r="K19">
        <f t="shared" si="1"/>
        <v>0.73830076776211562</v>
      </c>
      <c r="L19">
        <f t="shared" si="1"/>
        <v>0.66097672295755361</v>
      </c>
      <c r="M19">
        <f t="shared" si="1"/>
        <v>0.67368193604148652</v>
      </c>
      <c r="N19">
        <f t="shared" si="1"/>
        <v>0.79454309815602198</v>
      </c>
      <c r="O19">
        <f t="shared" si="1"/>
        <v>0.59124747790997012</v>
      </c>
      <c r="Q19">
        <f>AVERAGE(B19:O19)</f>
        <v>0.66262880462102658</v>
      </c>
    </row>
  </sheetData>
  <conditionalFormatting sqref="B2:O2">
    <cfRule type="top10" dxfId="13" priority="89" rank="1"/>
    <cfRule type="top10" priority="90" rank="1"/>
  </conditionalFormatting>
  <conditionalFormatting sqref="B3:O3">
    <cfRule type="top10" dxfId="12" priority="93" rank="1"/>
    <cfRule type="top10" priority="94" rank="1"/>
  </conditionalFormatting>
  <conditionalFormatting sqref="B4:O4">
    <cfRule type="top10" dxfId="11" priority="97" rank="1"/>
    <cfRule type="top10" priority="98" rank="1"/>
  </conditionalFormatting>
  <conditionalFormatting sqref="B5:O5">
    <cfRule type="top10" dxfId="10" priority="101" rank="1"/>
    <cfRule type="top10" priority="102" rank="1"/>
  </conditionalFormatting>
  <conditionalFormatting sqref="B6:O6">
    <cfRule type="top10" dxfId="9" priority="105" rank="1"/>
    <cfRule type="top10" priority="106" rank="1"/>
  </conditionalFormatting>
  <conditionalFormatting sqref="B7:O7">
    <cfRule type="top10" dxfId="8" priority="109" rank="1"/>
    <cfRule type="top10" priority="110" rank="1"/>
  </conditionalFormatting>
  <conditionalFormatting sqref="B8:O8">
    <cfRule type="top10" dxfId="7" priority="113" rank="1"/>
    <cfRule type="top10" priority="114" rank="1"/>
  </conditionalFormatting>
  <conditionalFormatting sqref="B9:O9">
    <cfRule type="top10" dxfId="6" priority="117" rank="1"/>
    <cfRule type="top10" priority="118" rank="1"/>
  </conditionalFormatting>
  <conditionalFormatting sqref="B10:O10">
    <cfRule type="top10" dxfId="5" priority="121" rank="1"/>
    <cfRule type="top10" priority="122" rank="1"/>
  </conditionalFormatting>
  <conditionalFormatting sqref="B11:O11">
    <cfRule type="top10" dxfId="4" priority="125" rank="1"/>
    <cfRule type="top10" priority="126" rank="1"/>
  </conditionalFormatting>
  <conditionalFormatting sqref="B12:O12">
    <cfRule type="top10" dxfId="3" priority="129" rank="1"/>
    <cfRule type="top10" priority="130" rank="1"/>
  </conditionalFormatting>
  <conditionalFormatting sqref="B13:O13">
    <cfRule type="top10" dxfId="2" priority="133" rank="1"/>
    <cfRule type="top10" priority="134" rank="1"/>
  </conditionalFormatting>
  <conditionalFormatting sqref="B14:O14">
    <cfRule type="top10" dxfId="1" priority="137" rank="1"/>
    <cfRule type="top10" priority="138" rank="1"/>
  </conditionalFormatting>
  <conditionalFormatting sqref="B15:O15">
    <cfRule type="top10" dxfId="0" priority="141" rank="1"/>
    <cfRule type="top10" priority="142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5M</vt:lpstr>
      <vt:lpstr>500k</vt:lpstr>
      <vt:lpstr>50k</vt:lpstr>
      <vt:lpstr>5k</vt:lpstr>
      <vt:lpstr>Sheet3</vt:lpstr>
      <vt:lpstr>Accuracy</vt:lpstr>
      <vt:lpstr>14 class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2014-03-10T10:58:38Z</dcterms:modified>
</cp:coreProperties>
</file>