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40" windowWidth="8000" windowHeight="4740" activeTab="3"/>
  </bookViews>
  <sheets>
    <sheet name="Sheet2" sheetId="3" r:id="rId1"/>
    <sheet name="Sheet1" sheetId="2" r:id="rId2"/>
    <sheet name="Sheet3" sheetId="4" r:id="rId3"/>
    <sheet name="GLRTrialBalance_QD48.rpt" sheetId="1" r:id="rId4"/>
    <sheet name="Sheet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D30" i="2"/>
  <c r="D23" i="2"/>
  <c r="D57" i="2"/>
  <c r="D59" i="2"/>
  <c r="D58" i="2"/>
  <c r="D83" i="2"/>
</calcChain>
</file>

<file path=xl/sharedStrings.xml><?xml version="1.0" encoding="utf-8"?>
<sst xmlns="http://schemas.openxmlformats.org/spreadsheetml/2006/main" count="391" uniqueCount="324">
  <si>
    <t>C«ng ty Cæ PhÇn PhÇn mÒm LUVINA</t>
  </si>
  <si>
    <t>Sè 1001 Hoµng Quèc ViÖt, CÇu GiÊy, Hµ Néi</t>
  </si>
  <si>
    <t>MÉu sè F01-DNN</t>
  </si>
  <si>
    <t>B¶ng c©n ®èi tµi kho¶n</t>
  </si>
  <si>
    <t>(Ban hµnh theo Q§ sè 48/2006/Q§-BTC ngµy 14/9/2006 cña Bé Tr­ëng BTC)</t>
  </si>
  <si>
    <t>N¨m: 2011</t>
  </si>
  <si>
    <t>§¬n vÞ tÝnh: VND</t>
  </si>
  <si>
    <t>Sè d­ ®Çu n¨m</t>
  </si>
  <si>
    <t>Sè ph¸t sinh trong n¨m</t>
  </si>
  <si>
    <t>Sè hiÖu tµi kho¶n</t>
  </si>
  <si>
    <t>Sè d­ cuèi n¨m</t>
  </si>
  <si>
    <t>Tªn tµi kho¶n</t>
  </si>
  <si>
    <t>Nî</t>
  </si>
  <si>
    <t>Cã</t>
  </si>
  <si>
    <t>Tµi kho¶n trong b¶ng</t>
  </si>
  <si>
    <t>111</t>
  </si>
  <si>
    <t>TiÒn mÆt</t>
  </si>
  <si>
    <t>1111</t>
  </si>
  <si>
    <t>TiÒn ViÖt nam</t>
  </si>
  <si>
    <t>112</t>
  </si>
  <si>
    <t>TiÒn göi ng©n hµng</t>
  </si>
  <si>
    <t>1121</t>
  </si>
  <si>
    <t>TiÒn ViÖt Nam</t>
  </si>
  <si>
    <t>131</t>
  </si>
  <si>
    <t>Ph¶i thu cña kh¸ch hµng</t>
  </si>
  <si>
    <t>133</t>
  </si>
  <si>
    <t>ThuÕ GTGT ®­îc khÊu trõ</t>
  </si>
  <si>
    <t>1331</t>
  </si>
  <si>
    <t>ThuÕ GTGT ®­îc khÊu trõ cña hµng hãa, dÞch vô</t>
  </si>
  <si>
    <t>1332</t>
  </si>
  <si>
    <t>ThuÕ GTGT ®­îc khÊu trõ cña TSC§</t>
  </si>
  <si>
    <t>142</t>
  </si>
  <si>
    <t>Chi phÝ tr¶ tr­íc ng¾n h¹n</t>
  </si>
  <si>
    <t>154</t>
  </si>
  <si>
    <t>Chi phÝ s¶n xuÊt, kinh doanh dë dang</t>
  </si>
  <si>
    <t>211</t>
  </si>
  <si>
    <t>Tµi s¶n cè ®Þnh</t>
  </si>
  <si>
    <t>2111</t>
  </si>
  <si>
    <t>TSC§ h÷u h×nh</t>
  </si>
  <si>
    <t>21114</t>
  </si>
  <si>
    <t>ThiÕt bÞ dông cô qu¶n lý</t>
  </si>
  <si>
    <t>214</t>
  </si>
  <si>
    <t>Hao mßn TSC§</t>
  </si>
  <si>
    <t>2141</t>
  </si>
  <si>
    <t>Hao mßn TSC§ h÷u h×nh</t>
  </si>
  <si>
    <t>242</t>
  </si>
  <si>
    <t>Chi phÝ tr¶ tr­íc dµi h¹n</t>
  </si>
  <si>
    <t>333</t>
  </si>
  <si>
    <t>ThuÕ vµ c¸c kho¶n ph¶i nép Nhµ n­íc</t>
  </si>
  <si>
    <t>3331</t>
  </si>
  <si>
    <t>ThuÕ  gi¸ trÞ gia t¨ng ph¶i nép</t>
  </si>
  <si>
    <t>33311</t>
  </si>
  <si>
    <t>ThuÕ gi¸ trÞ gia t¨ng ®Çu ra</t>
  </si>
  <si>
    <t>3338</t>
  </si>
  <si>
    <t>C¸c lo¹i thuÕ kh¸c</t>
  </si>
  <si>
    <t>334</t>
  </si>
  <si>
    <t>Ph¶i tr¶ ng­êi lao ®éng</t>
  </si>
  <si>
    <t>411</t>
  </si>
  <si>
    <t>Nguån vèn kinh doanh</t>
  </si>
  <si>
    <t>4111</t>
  </si>
  <si>
    <t>Vèn ®Çu t­ cña chñ së h÷u</t>
  </si>
  <si>
    <t>421</t>
  </si>
  <si>
    <t>Lîi nhuËn ch­a ph©n phèi</t>
  </si>
  <si>
    <t>4211</t>
  </si>
  <si>
    <t>Lîi nhuËn ch­a ph©n phèi n¨m tr­íc</t>
  </si>
  <si>
    <t>4212</t>
  </si>
  <si>
    <t>Lîi nhuËn ch­a ph©n phèi n¨m nay</t>
  </si>
  <si>
    <t>511</t>
  </si>
  <si>
    <t>Doanh thu b¸n hµng vµ cung cÊp dÞch vô</t>
  </si>
  <si>
    <t>5113</t>
  </si>
  <si>
    <t>Doanh thu cung cÊp dÞch vô</t>
  </si>
  <si>
    <t>515</t>
  </si>
  <si>
    <t>Doanh thu häat ®éng tµi chÝnh</t>
  </si>
  <si>
    <t>632</t>
  </si>
  <si>
    <t>Gi¸ vèn b¸n hµng</t>
  </si>
  <si>
    <t>642</t>
  </si>
  <si>
    <t>Chi phÝ qu¶n lý kinh doanh</t>
  </si>
  <si>
    <t>6422</t>
  </si>
  <si>
    <t>Chi phÝ qu¶n lý doanh nghiÖp</t>
  </si>
  <si>
    <t>6429</t>
  </si>
  <si>
    <t>Chi phÝ b»ng tiÒn kh¸c</t>
  </si>
  <si>
    <t>711</t>
  </si>
  <si>
    <t>Thu nhËp kh¸c</t>
  </si>
  <si>
    <t>911</t>
  </si>
  <si>
    <t>X¸c ®Þnh kÕt qu¶ kinh doanh</t>
  </si>
  <si>
    <t>Céng</t>
  </si>
  <si>
    <t>LËp, Ngµy ........  th¸ng ........ n¨m 200...</t>
  </si>
  <si>
    <t>Ng­êi lËp biÓu</t>
  </si>
  <si>
    <t>KÕ to¸n tr­ëng</t>
  </si>
  <si>
    <t>Gi¸m ®èc</t>
  </si>
  <si>
    <t>(Ký, ghi râ hä tªn)</t>
  </si>
  <si>
    <t>(Ký, ®ãng dÊu, ghi râ hä tªn)</t>
  </si>
  <si>
    <t>MISA-SME Version 7.9 R6 DB06.06</t>
  </si>
  <si>
    <t>Trang 1</t>
  </si>
  <si>
    <t>MÉu sè B01-DNN</t>
  </si>
  <si>
    <t>B¶ng c©n ®èi kÕ to¸n</t>
  </si>
  <si>
    <t>T¹i ngµy 31/12/2011</t>
  </si>
  <si>
    <t>Tµi s¶n</t>
  </si>
  <si>
    <t>M· sè</t>
  </si>
  <si>
    <t>ThuyÕt minh</t>
  </si>
  <si>
    <t>Sè cuèi n¨m</t>
  </si>
  <si>
    <t>Sè ®Çu n¨m</t>
  </si>
  <si>
    <t>1</t>
  </si>
  <si>
    <t>2</t>
  </si>
  <si>
    <t>3</t>
  </si>
  <si>
    <t>4</t>
  </si>
  <si>
    <t>5</t>
  </si>
  <si>
    <t>A- Tµi s¶n ng¾n h¹n (100=110+120+130+140+150)</t>
  </si>
  <si>
    <t>100</t>
  </si>
  <si>
    <t>I. TiÒn vµ c¸c kho¶n t­¬ng ®­¬ng tiÒn</t>
  </si>
  <si>
    <t>110</t>
  </si>
  <si>
    <t>(III.01)</t>
  </si>
  <si>
    <t>II. §Çu t­ tµi chÝnh ng¾n h¹n</t>
  </si>
  <si>
    <t>120</t>
  </si>
  <si>
    <t>(III.05)</t>
  </si>
  <si>
    <t>1. §Çu t­ tµi chÝnh ng¾n h¹n</t>
  </si>
  <si>
    <t>121</t>
  </si>
  <si>
    <t>2. Dù phßng gi¶m gi¸ ®Çu t­ tµi chÝnh ng¾n h¹n (*)</t>
  </si>
  <si>
    <t>129</t>
  </si>
  <si>
    <t>III. C¸c kho¶n ph¶i thu ng¾n h¹n</t>
  </si>
  <si>
    <t>130</t>
  </si>
  <si>
    <t>1. Ph¶i thu cña kh¸ch hµng</t>
  </si>
  <si>
    <t>2. Tr¶ tr­íc cho ng­êi b¸n</t>
  </si>
  <si>
    <t>132</t>
  </si>
  <si>
    <t>3. C¸c kho¶n ph¶i thu kh¸c</t>
  </si>
  <si>
    <t>138</t>
  </si>
  <si>
    <t>4. Dù phßng ph¶i thu ng¾n h¹n khã ®ßi (*)</t>
  </si>
  <si>
    <t>139</t>
  </si>
  <si>
    <t>IV. Hµng tån kho</t>
  </si>
  <si>
    <t>140</t>
  </si>
  <si>
    <t>1. Hµng tån kho</t>
  </si>
  <si>
    <t>141</t>
  </si>
  <si>
    <t>(III.02)</t>
  </si>
  <si>
    <t>2. Dù phßng gi¶m gi¸ hµng tån kho (*)</t>
  </si>
  <si>
    <t>149</t>
  </si>
  <si>
    <t>V. Tµi s¶n ng¾n h¹n kh¸c</t>
  </si>
  <si>
    <t>150</t>
  </si>
  <si>
    <t>1. ThuÕ gi¸ trÞ gia t¨ng ®­îc khÊu trõ</t>
  </si>
  <si>
    <t>151</t>
  </si>
  <si>
    <t>2. ThuÕ vµ c¸c kho¶n kh¸c ph¶i thu nhµ n­íc</t>
  </si>
  <si>
    <t>152</t>
  </si>
  <si>
    <t>3. Tµi s¶n ng¾n h¹n kh¸c</t>
  </si>
  <si>
    <t>158</t>
  </si>
  <si>
    <t>B - Tµi s¶n dµi h¹n (200=210+220+230+240)</t>
  </si>
  <si>
    <t>200</t>
  </si>
  <si>
    <t>I. Tµi s¶n cè ®Þnh</t>
  </si>
  <si>
    <t>210</t>
  </si>
  <si>
    <t>(III.03.04)</t>
  </si>
  <si>
    <t>1. Nguyªn gi¸</t>
  </si>
  <si>
    <t>2. Gi¸ trÞ hao mßn lòy kÕ (*)</t>
  </si>
  <si>
    <t>212</t>
  </si>
  <si>
    <t>3. Chi phÝ x©y dùng c¬ b¶n dë dang</t>
  </si>
  <si>
    <t>213</t>
  </si>
  <si>
    <t>II. BÊt ®éng s¶n ®Çu t­</t>
  </si>
  <si>
    <t>220</t>
  </si>
  <si>
    <t>221</t>
  </si>
  <si>
    <t>222</t>
  </si>
  <si>
    <t>III. C¸c kho¶n ®Çu t­ tµi chÝnh dµi h¹n</t>
  </si>
  <si>
    <t>230</t>
  </si>
  <si>
    <t xml:space="preserve">1. §Çu t­ tµi chÝnh dµi h¹n </t>
  </si>
  <si>
    <t>231</t>
  </si>
  <si>
    <t>2. Dù phßng gi¶m gi¸ ®Çu t­ tµi chÝnh dµi h¹n (*)</t>
  </si>
  <si>
    <t>239</t>
  </si>
  <si>
    <t>IV. Tµi s¶n dµi h¹n kh¸c</t>
  </si>
  <si>
    <t>240</t>
  </si>
  <si>
    <t>1. Ph¶i thu dµi h¹n</t>
  </si>
  <si>
    <t>241</t>
  </si>
  <si>
    <t>2. Tµi s¶n dµi h¹n kh¸c</t>
  </si>
  <si>
    <t>248</t>
  </si>
  <si>
    <t>3. Dù phßng ph¶i thu dµi h¹n khã ®ßi (*)</t>
  </si>
  <si>
    <t>249</t>
  </si>
  <si>
    <t>Tæng céng tµi s¶n (250=100+200)</t>
  </si>
  <si>
    <t>250</t>
  </si>
  <si>
    <t>A - Nî ph¶i tr¶ (300=310+320)</t>
  </si>
  <si>
    <t>300</t>
  </si>
  <si>
    <t>I. Nî ng¾n h¹n</t>
  </si>
  <si>
    <t>310</t>
  </si>
  <si>
    <t>1. Vay ng¾n h¹n</t>
  </si>
  <si>
    <t>311</t>
  </si>
  <si>
    <t>2. Ph¶i tr¶ cho ng­êi b¸n</t>
  </si>
  <si>
    <t>312</t>
  </si>
  <si>
    <t>3. Ng­êi mua tr¶ tiÒn tr­íc</t>
  </si>
  <si>
    <t>313</t>
  </si>
  <si>
    <t>4. ThuÕ vµ c¸c kho¶n ph¶i nép nhµ n­íc</t>
  </si>
  <si>
    <t>314</t>
  </si>
  <si>
    <t>(III.06)</t>
  </si>
  <si>
    <t>5. Ph¶i tr¶ ng­êi lao ®éng</t>
  </si>
  <si>
    <t>315</t>
  </si>
  <si>
    <t>6. Chi phÝ ph¶i tr¶</t>
  </si>
  <si>
    <t>316</t>
  </si>
  <si>
    <t>7. C¸c kho¶n ph¶i tr¶ ng¾n h¹n kh¸c</t>
  </si>
  <si>
    <t>318</t>
  </si>
  <si>
    <t>8. Dù phßng ph¶i tr¶ ng¾n h¹n</t>
  </si>
  <si>
    <t>319</t>
  </si>
  <si>
    <t>II. Nî dµi h¹n</t>
  </si>
  <si>
    <t>320</t>
  </si>
  <si>
    <t>1. Vay vµ nî dµi h¹n</t>
  </si>
  <si>
    <t>321</t>
  </si>
  <si>
    <t>2. Quü dù phßng trî cÊp mÊt viÖc</t>
  </si>
  <si>
    <t>322</t>
  </si>
  <si>
    <t>3. Ph¶i tr¶, ph¶i nép dµi h¹n kh¸c</t>
  </si>
  <si>
    <t>328</t>
  </si>
  <si>
    <t>4. Dù phßng ph¶i tr¶ dµi h¹n</t>
  </si>
  <si>
    <t>329</t>
  </si>
  <si>
    <t>B- Vèn chñ së h÷u (400=410+430)</t>
  </si>
  <si>
    <t>400</t>
  </si>
  <si>
    <t>I. Vèn chñ së h÷u</t>
  </si>
  <si>
    <t>410</t>
  </si>
  <si>
    <t>(III.07)</t>
  </si>
  <si>
    <t>1. Vèn ®Çu t­ cña chñ së h÷u</t>
  </si>
  <si>
    <t>2. ThÆng d­ vèn cæ phÇn</t>
  </si>
  <si>
    <t>412</t>
  </si>
  <si>
    <t>3. Vèn kh¸c cña chñ së h÷u</t>
  </si>
  <si>
    <t>413</t>
  </si>
  <si>
    <t>4. Cæ phiÕu quü (*)</t>
  </si>
  <si>
    <t>414</t>
  </si>
  <si>
    <t>5. Chªnh lÖch tû gi¸ hèi ®o¸i</t>
  </si>
  <si>
    <t>415</t>
  </si>
  <si>
    <t>6. C¸c quü thuéc vèn chñ së h÷u</t>
  </si>
  <si>
    <t>416</t>
  </si>
  <si>
    <t>7. Lîi nhuËn sau thuÕ ch­a ph©n phèi</t>
  </si>
  <si>
    <t>417</t>
  </si>
  <si>
    <t>II. Quü khen th­ëng phóc lîi</t>
  </si>
  <si>
    <t>430</t>
  </si>
  <si>
    <t>Tæng céng nguån vèn (440=300+400)</t>
  </si>
  <si>
    <t>440</t>
  </si>
  <si>
    <t>1- Tµi s¶n thuª ngoµi</t>
  </si>
  <si>
    <t>2- VËt t­, hµng hãa nhËn gi÷ hé, nhËn gia c«ng</t>
  </si>
  <si>
    <t>3- Hµng hãa nhËn b¸n hé, nhËn ký göi, ký c­îc</t>
  </si>
  <si>
    <t>4- Nî khã ®ßi ®· xö lý</t>
  </si>
  <si>
    <t>5- Ngo¹i tÖ c¸c lo¹i</t>
  </si>
  <si>
    <t>Ngµy ........  th¸ng ........ n¨m 200...</t>
  </si>
  <si>
    <t>MÉu sè B02-DNN</t>
  </si>
  <si>
    <t>B¸o c¸o kÕt qu¶ ho¹t ®éng kinh doanh</t>
  </si>
  <si>
    <t>Tõ ngµy  01/01/2011  ®Õn ngµy 31/12/2011</t>
  </si>
  <si>
    <t>ChØ tiªu</t>
  </si>
  <si>
    <t>N¨m nay</t>
  </si>
  <si>
    <t>N¨m tr­íc</t>
  </si>
  <si>
    <t>1. Doanh thu b¸n hµng vµ cung cÊp dÞch vô</t>
  </si>
  <si>
    <t>01</t>
  </si>
  <si>
    <t>IV.08</t>
  </si>
  <si>
    <t>2. C¸c kho¶n gi¶m trõ doanh thu</t>
  </si>
  <si>
    <t>02</t>
  </si>
  <si>
    <t>3. Doanh thu thuÇn vÒ b¸n hµng vµ cung cÊp dÞch vô (10=01-02)</t>
  </si>
  <si>
    <t>10</t>
  </si>
  <si>
    <t>4. Gi¸ vèn hµng b¸n</t>
  </si>
  <si>
    <t>11</t>
  </si>
  <si>
    <t>5. Lîi nhuËn gép vÒ b¸n hµng vµ cung cÊp dÞch vô (20=10-11)</t>
  </si>
  <si>
    <t>20</t>
  </si>
  <si>
    <t>6. Doanh thu ho¹t ®éng tµi chÝnh</t>
  </si>
  <si>
    <t>21</t>
  </si>
  <si>
    <t>7. Chi phÝ tµi chÝnh</t>
  </si>
  <si>
    <t>22</t>
  </si>
  <si>
    <t>- Trong ®ã: Chi phÝ l·i vay</t>
  </si>
  <si>
    <t>23</t>
  </si>
  <si>
    <t>8. Chi phÝ qu¶n lý kinh doanh</t>
  </si>
  <si>
    <t>24</t>
  </si>
  <si>
    <t>9. Lîi nhuËn thuÇn tõ ho¹t ®éng kinh doanh (30=20+21-22-24)</t>
  </si>
  <si>
    <t>30</t>
  </si>
  <si>
    <t>10. Thu nhËp kh¸c</t>
  </si>
  <si>
    <t>31</t>
  </si>
  <si>
    <t>11. Chi phÝ kh¸c</t>
  </si>
  <si>
    <t>32</t>
  </si>
  <si>
    <t>12. Lîi nhuËn kh¸c (40=31-32)</t>
  </si>
  <si>
    <t>40</t>
  </si>
  <si>
    <t>13. Tæng lîi nhuËn kÕ to¸n tr­íc thuÕ (50=30+40)</t>
  </si>
  <si>
    <t>50</t>
  </si>
  <si>
    <t>IV.09</t>
  </si>
  <si>
    <t>14. Chi phÝ thuÕ thu nhËp doanh nghiÖp</t>
  </si>
  <si>
    <t>51</t>
  </si>
  <si>
    <t>15. Lîi nhuËn sau thuÕ thu nhËp doanh nghiÖp (60=50-51)</t>
  </si>
  <si>
    <t>60</t>
  </si>
  <si>
    <t>MÉu sè B 03 - DNN</t>
  </si>
  <si>
    <t>B¸o c¸o l­u chuyÓn tiÒn tÖ</t>
  </si>
  <si>
    <t>(Theo ph­¬ng ph¸p trùc tiÕp)</t>
  </si>
  <si>
    <t>I - L­u chuyÓn tiÒn tõ ho¹t ®éng s¶n xuÊt, kinh doanh</t>
  </si>
  <si>
    <t xml:space="preserve">   1. TiÒn thu tõ b¸n hµng, cung cÊp dÞch vô vµ doanh thu kh¸c</t>
  </si>
  <si>
    <t xml:space="preserve">   2. TiÒn chi tr¶ cho ng­êi cung cÊp hµng hãa, dÞch vô</t>
  </si>
  <si>
    <t xml:space="preserve">   3. TiÒn chi tr¶ cho ng­êi lao ®éng</t>
  </si>
  <si>
    <t>03</t>
  </si>
  <si>
    <t xml:space="preserve">   4. TiÒn chi tr¶ l·i vay</t>
  </si>
  <si>
    <t>04</t>
  </si>
  <si>
    <t xml:space="preserve">   5. TiÒn chi nép thuÕ thu nhËp doanh nghiÖp</t>
  </si>
  <si>
    <t>05</t>
  </si>
  <si>
    <t xml:space="preserve">   6. TiÒn thu kh¸c tõ ho¹t ®éng kinh doanh</t>
  </si>
  <si>
    <t>06</t>
  </si>
  <si>
    <t xml:space="preserve">   7. TiÒn chi kh¸c cho ho¹t ®éng kinh doanh</t>
  </si>
  <si>
    <t>07</t>
  </si>
  <si>
    <t>L­u chuyÓn tiÒn thuÇn tõ ho¹t ®éng kinh doanh</t>
  </si>
  <si>
    <t>II. L­u chuyÓn tiÒn tõ ho¹t ®éng ®Çu t­</t>
  </si>
  <si>
    <t xml:space="preserve">   1. TiÒn chi ®Ó mua s¾m, x©y dùng TSC§ vµ c¸c tµi s¶n dµi h¹n kh¸c</t>
  </si>
  <si>
    <t xml:space="preserve">   2. TiÒn thu thanh lý, nh­îng b¸n TSC§ vµ c¸c tµi s¶n dµi h¹n kh¸c</t>
  </si>
  <si>
    <t xml:space="preserve">   3. TiÒn chi cho vay vµ mua c¸c c«ng cô nî cña c¸c ®¬n vÞ kh¸c</t>
  </si>
  <si>
    <t xml:space="preserve">   4. TiÒn thu håi cho vay, b¸n l¹i c«ng cô nî cña ®¬n vÞ kh¸c </t>
  </si>
  <si>
    <t xml:space="preserve">   5. TiÒn chi ®Çu t­ vèn vµo ®¬n vÞ kh¸c</t>
  </si>
  <si>
    <t>25</t>
  </si>
  <si>
    <t xml:space="preserve">   6. TiÒn thu håi ®Çu t­ vèn vµo ®¬n vÞ kh¸c</t>
  </si>
  <si>
    <t>26</t>
  </si>
  <si>
    <t xml:space="preserve">   7. TiÒn thu l·i cho vay, cæ tøc vµ lîi nhuËn ®­îc chia</t>
  </si>
  <si>
    <t>27</t>
  </si>
  <si>
    <t>L­u chuyÓn tiÒn thuÇn tõ ho¹t ®éng ®Çu t­</t>
  </si>
  <si>
    <t>III. L­u chuyÓn tiÒn tõ ho¹t ®éng tµi chÝnh</t>
  </si>
  <si>
    <t xml:space="preserve">   1. TiÒn thu tõ ph¸t hµnh cæ phiÕu, nhËn gãp vèn cña chñ së h÷u</t>
  </si>
  <si>
    <t xml:space="preserve">   2. TiÒn chi tr¶ vèn gãp cho c¸c chñ së h÷u, mua l¹i cæ phiÕu cña doanh nghiÖp ®· ph¸t hµnh</t>
  </si>
  <si>
    <t xml:space="preserve">   3. TiÒn vay ng¾n h¹n, dµi h¹n nhËn ®­îc</t>
  </si>
  <si>
    <t>33</t>
  </si>
  <si>
    <t xml:space="preserve">   4. TiÒn chi tr¶ nî gèc vay</t>
  </si>
  <si>
    <t>34</t>
  </si>
  <si>
    <t xml:space="preserve">   5. TiÒn chi tr¶ nî thuª tµi chÝnh</t>
  </si>
  <si>
    <t>35</t>
  </si>
  <si>
    <t xml:space="preserve">   6. Cæ tøc lîi nhuËn ®· tr¶ cho chñ së h÷u</t>
  </si>
  <si>
    <t>36</t>
  </si>
  <si>
    <t>L­u chuyÓn tiÒn thuÇn tõ ho¹t ®éng tµi chÝnh</t>
  </si>
  <si>
    <t>L­u chuyÓn tiÒn thuÇn trong kú (50=20+30+40)</t>
  </si>
  <si>
    <t>TiÒn vµ t­¬ng ®­¬ng tiÒn ®Çu kú</t>
  </si>
  <si>
    <t xml:space="preserve">   ¶nh h­ëng thay ®æi tû gi¸ hèi ®o¸i quy ®æi ngo¹i tÖ</t>
  </si>
  <si>
    <t>61</t>
  </si>
  <si>
    <t>TiÒn vµ t­¬ng ®­¬ng tiÒn cuèi kú (50+60+61)</t>
  </si>
  <si>
    <t>70</t>
  </si>
  <si>
    <t>VII.34</t>
  </si>
  <si>
    <t>Công ty Cổ Phần Phần Mềm Luvina</t>
  </si>
  <si>
    <t>1001 Hoàng Quốc Việt, Cầu Giấy, Hà Nội</t>
  </si>
  <si>
    <t>Công ty Cổ phần Công nghệ và Đầu tư NDQ Việt Nam</t>
  </si>
  <si>
    <t>Số 12 ngách 33/15B Cát Linh, Đống Đa,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</si>
</sst>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indexed="8"/>
      <name val="MS Sans Serif"/>
    </font>
    <font>
      <b/>
      <sz val="9.65"/>
      <color indexed="8"/>
      <name val=".VnArial"/>
    </font>
    <font>
      <sz val="9.6999999999999993"/>
      <color indexed="8"/>
      <name val=".VnArial"/>
    </font>
    <font>
      <b/>
      <sz val="10"/>
      <color indexed="8"/>
      <name val=".VnTime"/>
    </font>
    <font>
      <sz val="14.05"/>
      <color indexed="8"/>
      <name val=".VnTimeH"/>
      <charset val="162"/>
    </font>
    <font>
      <sz val="10"/>
      <color indexed="8"/>
      <name val=".VnTime"/>
    </font>
    <font>
      <b/>
      <sz val="10"/>
      <color indexed="8"/>
      <name val=".VnTime"/>
    </font>
    <font>
      <sz val="9.9499999999999993"/>
      <color indexed="8"/>
      <name val=".VnTime"/>
    </font>
    <font>
      <b/>
      <sz val="10"/>
      <color indexed="8"/>
      <name val=".VnTime"/>
    </font>
    <font>
      <b/>
      <sz val="6.95"/>
      <color indexed="8"/>
      <name val="Arial"/>
    </font>
    <font>
      <sz val="10"/>
      <color indexed="8"/>
      <name val=".VnTime"/>
    </font>
    <font>
      <sz val="6.95"/>
      <color indexed="8"/>
      <name val="Arial"/>
    </font>
    <font>
      <b/>
      <sz val="10"/>
      <color indexed="8"/>
      <name val=".VnTime"/>
    </font>
    <font>
      <sz val="9.9499999999999993"/>
      <color indexed="8"/>
      <name val=".VnTime"/>
    </font>
    <font>
      <sz val="5.3"/>
      <color indexed="8"/>
      <name val="Times New Roman"/>
    </font>
    <font>
      <sz val="10"/>
      <color indexed="8"/>
      <name val=".VnTime"/>
    </font>
    <font>
      <sz val="8"/>
      <name val="MS Sans Serif"/>
    </font>
    <font>
      <b/>
      <i/>
      <sz val="10"/>
      <color indexed="8"/>
      <name val=".VnTime"/>
    </font>
    <font>
      <i/>
      <sz val="9.9499999999999993"/>
      <color indexed="8"/>
      <name val=".VnTime"/>
    </font>
    <font>
      <b/>
      <sz val="9.9499999999999993"/>
      <color indexed="8"/>
      <name val=".VnTimeH"/>
    </font>
    <font>
      <b/>
      <sz val="9"/>
      <color indexed="8"/>
      <name val="Arial"/>
    </font>
    <font>
      <sz val="9"/>
      <color indexed="8"/>
      <name val="Arial"/>
    </font>
    <font>
      <sz val="12.05"/>
      <color indexed="8"/>
      <name val=".VnTime"/>
    </font>
    <font>
      <b/>
      <sz val="11.1"/>
      <color indexed="8"/>
      <name val=".VnTime"/>
    </font>
    <font>
      <b/>
      <i/>
      <sz val="8.9"/>
      <color indexed="8"/>
      <name val="Arial"/>
    </font>
    <font>
      <sz val="9.9499999999999993"/>
      <color indexed="8"/>
      <name val="Arial"/>
      <charset val="178"/>
    </font>
    <font>
      <b/>
      <sz val="9.65"/>
      <color indexed="8"/>
      <name val=".VnArial"/>
      <family val="2"/>
    </font>
    <font>
      <sz val="10"/>
      <color indexed="8"/>
      <name val="MS Sans Serif"/>
      <family val="2"/>
    </font>
    <font>
      <b/>
      <sz val="6.95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3" fontId="0" fillId="0" borderId="0" xfId="0" applyNumberFormat="1" applyFill="1" applyBorder="1" applyAlignment="1" applyProtection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1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3" fontId="24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0" fontId="27" fillId="0" borderId="0" xfId="0" applyNumberFormat="1" applyFont="1" applyFill="1" applyBorder="1" applyAlignment="1" applyProtection="1"/>
    <xf numFmtId="3" fontId="28" fillId="0" borderId="0" xfId="0" applyNumberFormat="1" applyFont="1" applyFill="1" applyBorder="1" applyAlignment="1" applyProtection="1">
      <alignment horizontal="right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55" workbookViewId="0">
      <selection activeCell="D51" sqref="D51"/>
    </sheetView>
  </sheetViews>
  <sheetFormatPr baseColWidth="10" defaultColWidth="11.42578125" defaultRowHeight="13" x14ac:dyDescent="0"/>
  <cols>
    <col min="1" max="1" width="42.28515625" customWidth="1"/>
    <col min="2" max="2" width="8.5703125" customWidth="1"/>
    <col min="3" max="3" width="7.28515625" customWidth="1"/>
    <col min="4" max="4" width="22.28515625" customWidth="1"/>
    <col min="5" max="5" width="19.85546875" customWidth="1"/>
    <col min="6" max="6" width="22.28515625" customWidth="1"/>
  </cols>
  <sheetData>
    <row r="1" spans="1:4">
      <c r="A1" s="1" t="s">
        <v>0</v>
      </c>
    </row>
    <row r="4" spans="1:4">
      <c r="A4" s="2" t="s">
        <v>1</v>
      </c>
    </row>
    <row r="6" spans="1:4">
      <c r="D6" s="3" t="s">
        <v>232</v>
      </c>
    </row>
    <row r="8" spans="1:4">
      <c r="D8" s="5" t="s">
        <v>4</v>
      </c>
    </row>
    <row r="13" spans="1:4">
      <c r="C13" s="4" t="s">
        <v>233</v>
      </c>
    </row>
    <row r="17" spans="1:6">
      <c r="C17" s="17" t="s">
        <v>234</v>
      </c>
    </row>
    <row r="21" spans="1:6">
      <c r="F21" s="18" t="s">
        <v>6</v>
      </c>
    </row>
    <row r="24" spans="1:6">
      <c r="A24" s="3" t="s">
        <v>235</v>
      </c>
      <c r="B24" s="3" t="s">
        <v>98</v>
      </c>
      <c r="C24" s="3" t="s">
        <v>99</v>
      </c>
      <c r="D24" s="3" t="s">
        <v>236</v>
      </c>
      <c r="E24" s="3" t="s">
        <v>237</v>
      </c>
    </row>
    <row r="27" spans="1:6">
      <c r="A27" s="26" t="s">
        <v>238</v>
      </c>
      <c r="B27" s="5" t="s">
        <v>239</v>
      </c>
      <c r="C27" s="5" t="s">
        <v>240</v>
      </c>
      <c r="D27" s="23">
        <v>280602728</v>
      </c>
      <c r="E27" s="23">
        <v>10098000</v>
      </c>
    </row>
    <row r="30" spans="1:6">
      <c r="A30" s="26" t="s">
        <v>241</v>
      </c>
      <c r="B30" s="5" t="s">
        <v>242</v>
      </c>
    </row>
    <row r="33" spans="1:5">
      <c r="A33" s="26" t="s">
        <v>243</v>
      </c>
      <c r="B33" s="5" t="s">
        <v>244</v>
      </c>
      <c r="D33" s="23">
        <v>280602728</v>
      </c>
      <c r="E33" s="23">
        <v>10098000</v>
      </c>
    </row>
    <row r="36" spans="1:5">
      <c r="A36" s="26" t="s">
        <v>245</v>
      </c>
      <c r="B36" s="5" t="s">
        <v>246</v>
      </c>
      <c r="D36" s="23">
        <v>141077334</v>
      </c>
      <c r="E36" s="23">
        <v>5650000</v>
      </c>
    </row>
    <row r="39" spans="1:5">
      <c r="A39" s="26" t="s">
        <v>247</v>
      </c>
      <c r="B39" s="5" t="s">
        <v>248</v>
      </c>
      <c r="D39" s="23">
        <v>139525394</v>
      </c>
      <c r="E39" s="23">
        <v>4448000</v>
      </c>
    </row>
    <row r="42" spans="1:5">
      <c r="A42" s="26" t="s">
        <v>249</v>
      </c>
      <c r="B42" s="5" t="s">
        <v>250</v>
      </c>
      <c r="D42" s="23">
        <v>36238</v>
      </c>
      <c r="E42" s="23">
        <v>290167</v>
      </c>
    </row>
    <row r="45" spans="1:5">
      <c r="A45" s="26" t="s">
        <v>251</v>
      </c>
      <c r="B45" s="5" t="s">
        <v>252</v>
      </c>
    </row>
    <row r="48" spans="1:5">
      <c r="A48" s="26" t="s">
        <v>253</v>
      </c>
      <c r="B48" s="5" t="s">
        <v>254</v>
      </c>
    </row>
    <row r="51" spans="1:5">
      <c r="A51" s="26" t="s">
        <v>255</v>
      </c>
      <c r="B51" s="5" t="s">
        <v>256</v>
      </c>
      <c r="D51" s="23">
        <v>100779886</v>
      </c>
      <c r="E51" s="23">
        <v>41742347</v>
      </c>
    </row>
    <row r="54" spans="1:5">
      <c r="A54" s="26" t="s">
        <v>257</v>
      </c>
      <c r="B54" s="5" t="s">
        <v>258</v>
      </c>
      <c r="D54" s="23">
        <v>38781746</v>
      </c>
      <c r="E54" s="23">
        <v>-37004180</v>
      </c>
    </row>
    <row r="57" spans="1:5">
      <c r="A57" s="26" t="s">
        <v>259</v>
      </c>
      <c r="B57" s="5" t="s">
        <v>260</v>
      </c>
      <c r="D57" s="23">
        <v>200</v>
      </c>
    </row>
    <row r="60" spans="1:5">
      <c r="A60" s="26" t="s">
        <v>261</v>
      </c>
      <c r="B60" s="5" t="s">
        <v>262</v>
      </c>
    </row>
    <row r="63" spans="1:5">
      <c r="A63" s="26" t="s">
        <v>263</v>
      </c>
      <c r="B63" s="5" t="s">
        <v>264</v>
      </c>
      <c r="D63" s="23">
        <v>200</v>
      </c>
    </row>
    <row r="66" spans="1:5">
      <c r="A66" s="26" t="s">
        <v>265</v>
      </c>
      <c r="B66" s="5" t="s">
        <v>266</v>
      </c>
      <c r="C66" s="5" t="s">
        <v>267</v>
      </c>
      <c r="D66" s="23">
        <v>38781946</v>
      </c>
      <c r="E66" s="23">
        <v>-37004180</v>
      </c>
    </row>
    <row r="69" spans="1:5">
      <c r="A69" s="26" t="s">
        <v>268</v>
      </c>
      <c r="B69" s="5" t="s">
        <v>269</v>
      </c>
    </row>
    <row r="72" spans="1:5">
      <c r="A72" s="26" t="s">
        <v>270</v>
      </c>
      <c r="B72" s="5" t="s">
        <v>271</v>
      </c>
      <c r="D72" s="23">
        <v>38781946</v>
      </c>
      <c r="E72" s="23">
        <v>-37004180</v>
      </c>
    </row>
    <row r="76" spans="1:5">
      <c r="E76" s="24" t="s">
        <v>231</v>
      </c>
    </row>
    <row r="79" spans="1:5">
      <c r="A79" s="3" t="s">
        <v>87</v>
      </c>
      <c r="B79" s="3" t="s">
        <v>88</v>
      </c>
      <c r="E79" s="3" t="s">
        <v>89</v>
      </c>
    </row>
    <row r="82" spans="1:5">
      <c r="A82" s="5" t="s">
        <v>90</v>
      </c>
      <c r="B82" s="5" t="s">
        <v>90</v>
      </c>
      <c r="E82" s="5" t="s">
        <v>91</v>
      </c>
    </row>
    <row r="97" spans="1:1">
      <c r="A97" s="14" t="s">
        <v>92</v>
      </c>
    </row>
  </sheetData>
  <phoneticPr fontId="1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59" workbookViewId="0">
      <selection activeCell="D31" sqref="D31"/>
    </sheetView>
  </sheetViews>
  <sheetFormatPr baseColWidth="10" defaultColWidth="11.42578125" defaultRowHeight="13" x14ac:dyDescent="0"/>
  <cols>
    <col min="1" max="1" width="47.7109375" customWidth="1"/>
    <col min="2" max="2" width="7.28515625" customWidth="1"/>
    <col min="3" max="3" width="12.140625" customWidth="1"/>
    <col min="4" max="4" width="17.140625" customWidth="1"/>
    <col min="5" max="5" width="15.5703125" customWidth="1"/>
  </cols>
  <sheetData>
    <row r="1" spans="1:5">
      <c r="A1" s="1" t="s">
        <v>0</v>
      </c>
    </row>
    <row r="4" spans="1:5">
      <c r="A4" s="2" t="s">
        <v>1</v>
      </c>
    </row>
    <row r="6" spans="1:5">
      <c r="D6" s="3" t="s">
        <v>94</v>
      </c>
    </row>
    <row r="8" spans="1:5">
      <c r="D8" s="5" t="s">
        <v>4</v>
      </c>
    </row>
    <row r="12" spans="1:5">
      <c r="B12" s="4" t="s">
        <v>95</v>
      </c>
    </row>
    <row r="14" spans="1:5">
      <c r="B14" s="17" t="s">
        <v>96</v>
      </c>
    </row>
    <row r="15" spans="1:5">
      <c r="E15" s="18" t="s">
        <v>6</v>
      </c>
    </row>
    <row r="18" spans="1:5">
      <c r="A18" s="19" t="s">
        <v>97</v>
      </c>
      <c r="B18" s="3" t="s">
        <v>98</v>
      </c>
      <c r="C18" s="3" t="s">
        <v>99</v>
      </c>
      <c r="D18" s="3" t="s">
        <v>100</v>
      </c>
      <c r="E18" s="3" t="s">
        <v>101</v>
      </c>
    </row>
    <row r="20" spans="1:5">
      <c r="A20" s="3" t="s">
        <v>102</v>
      </c>
      <c r="B20" s="3" t="s">
        <v>103</v>
      </c>
      <c r="C20" s="3" t="s">
        <v>104</v>
      </c>
      <c r="D20" s="3" t="s">
        <v>105</v>
      </c>
      <c r="E20" s="3" t="s">
        <v>106</v>
      </c>
    </row>
    <row r="23" spans="1:5">
      <c r="A23" s="19" t="s">
        <v>107</v>
      </c>
      <c r="B23" s="3" t="s">
        <v>108</v>
      </c>
      <c r="D23" s="20">
        <f>D26+D27+D30+D35+D38</f>
        <v>4998612129</v>
      </c>
      <c r="E23" s="20">
        <v>4955729153</v>
      </c>
    </row>
    <row r="26" spans="1:5">
      <c r="A26" s="21" t="s">
        <v>109</v>
      </c>
      <c r="B26" s="3" t="s">
        <v>110</v>
      </c>
      <c r="C26" s="3" t="s">
        <v>111</v>
      </c>
      <c r="D26" s="20">
        <v>4961062129</v>
      </c>
      <c r="E26" s="20">
        <v>4951395517</v>
      </c>
    </row>
    <row r="27" spans="1:5">
      <c r="A27" s="21" t="s">
        <v>112</v>
      </c>
      <c r="B27" s="3" t="s">
        <v>113</v>
      </c>
      <c r="C27" s="3" t="s">
        <v>114</v>
      </c>
    </row>
    <row r="28" spans="1:5">
      <c r="A28" s="22" t="s">
        <v>115</v>
      </c>
      <c r="B28" s="5" t="s">
        <v>116</v>
      </c>
    </row>
    <row r="29" spans="1:5">
      <c r="A29" s="22" t="s">
        <v>117</v>
      </c>
      <c r="B29" s="5" t="s">
        <v>118</v>
      </c>
    </row>
    <row r="30" spans="1:5">
      <c r="A30" s="21" t="s">
        <v>119</v>
      </c>
      <c r="B30" s="3" t="s">
        <v>120</v>
      </c>
      <c r="D30" s="20">
        <f>D31</f>
        <v>37550000</v>
      </c>
      <c r="E30" s="20">
        <v>2428800</v>
      </c>
    </row>
    <row r="31" spans="1:5">
      <c r="A31" s="22" t="s">
        <v>121</v>
      </c>
      <c r="B31" s="5" t="s">
        <v>23</v>
      </c>
      <c r="D31" s="23">
        <v>37550000</v>
      </c>
      <c r="E31" s="23">
        <v>2428800</v>
      </c>
    </row>
    <row r="32" spans="1:5">
      <c r="A32" s="22" t="s">
        <v>122</v>
      </c>
      <c r="B32" s="5" t="s">
        <v>123</v>
      </c>
    </row>
    <row r="33" spans="1:5">
      <c r="A33" s="22" t="s">
        <v>124</v>
      </c>
      <c r="B33" s="5" t="s">
        <v>125</v>
      </c>
    </row>
    <row r="34" spans="1:5">
      <c r="A34" s="22" t="s">
        <v>126</v>
      </c>
      <c r="B34" s="5" t="s">
        <v>127</v>
      </c>
    </row>
    <row r="35" spans="1:5">
      <c r="A35" s="21" t="s">
        <v>128</v>
      </c>
      <c r="B35" s="3" t="s">
        <v>129</v>
      </c>
    </row>
    <row r="36" spans="1:5">
      <c r="A36" s="22" t="s">
        <v>130</v>
      </c>
      <c r="B36" s="5" t="s">
        <v>131</v>
      </c>
      <c r="C36" s="5" t="s">
        <v>132</v>
      </c>
    </row>
    <row r="37" spans="1:5">
      <c r="A37" s="22" t="s">
        <v>133</v>
      </c>
      <c r="B37" s="5" t="s">
        <v>134</v>
      </c>
    </row>
    <row r="38" spans="1:5">
      <c r="A38" s="21" t="s">
        <v>135</v>
      </c>
      <c r="B38" s="3" t="s">
        <v>136</v>
      </c>
      <c r="E38" s="20">
        <v>1904836</v>
      </c>
    </row>
    <row r="39" spans="1:5">
      <c r="A39" s="22" t="s">
        <v>137</v>
      </c>
      <c r="B39" s="5" t="s">
        <v>138</v>
      </c>
      <c r="E39" s="23">
        <v>1904836</v>
      </c>
    </row>
    <row r="40" spans="1:5">
      <c r="A40" s="22" t="s">
        <v>139</v>
      </c>
      <c r="B40" s="5" t="s">
        <v>140</v>
      </c>
    </row>
    <row r="41" spans="1:5">
      <c r="A41" s="22" t="s">
        <v>141</v>
      </c>
      <c r="B41" s="5" t="s">
        <v>142</v>
      </c>
    </row>
    <row r="42" spans="1:5">
      <c r="A42" s="19" t="s">
        <v>143</v>
      </c>
      <c r="B42" s="3" t="s">
        <v>144</v>
      </c>
      <c r="D42" s="20">
        <v>3596819</v>
      </c>
      <c r="E42" s="20">
        <v>7266667</v>
      </c>
    </row>
    <row r="43" spans="1:5">
      <c r="A43" s="21" t="s">
        <v>145</v>
      </c>
      <c r="B43" s="3" t="s">
        <v>146</v>
      </c>
      <c r="C43" s="3" t="s">
        <v>147</v>
      </c>
      <c r="E43" s="20">
        <v>7266667</v>
      </c>
    </row>
    <row r="44" spans="1:5">
      <c r="A44" s="22" t="s">
        <v>148</v>
      </c>
      <c r="B44" s="5" t="s">
        <v>35</v>
      </c>
      <c r="E44" s="23">
        <v>10900000</v>
      </c>
    </row>
    <row r="45" spans="1:5">
      <c r="A45" s="22" t="s">
        <v>149</v>
      </c>
      <c r="B45" s="5" t="s">
        <v>150</v>
      </c>
      <c r="E45" s="23">
        <v>-3633333</v>
      </c>
    </row>
    <row r="46" spans="1:5">
      <c r="A46" s="22" t="s">
        <v>151</v>
      </c>
      <c r="B46" s="5" t="s">
        <v>152</v>
      </c>
    </row>
    <row r="47" spans="1:5">
      <c r="A47" s="21" t="s">
        <v>153</v>
      </c>
      <c r="B47" s="3" t="s">
        <v>154</v>
      </c>
    </row>
    <row r="48" spans="1:5">
      <c r="A48" s="22" t="s">
        <v>148</v>
      </c>
      <c r="B48" s="5" t="s">
        <v>155</v>
      </c>
    </row>
    <row r="49" spans="1:5">
      <c r="A49" s="22" t="s">
        <v>149</v>
      </c>
      <c r="B49" s="5" t="s">
        <v>156</v>
      </c>
    </row>
    <row r="50" spans="1:5">
      <c r="A50" s="21" t="s">
        <v>157</v>
      </c>
      <c r="B50" s="3" t="s">
        <v>158</v>
      </c>
      <c r="C50" s="3" t="s">
        <v>114</v>
      </c>
    </row>
    <row r="51" spans="1:5">
      <c r="A51" s="22" t="s">
        <v>159</v>
      </c>
      <c r="B51" s="5" t="s">
        <v>160</v>
      </c>
    </row>
    <row r="52" spans="1:5">
      <c r="A52" s="22" t="s">
        <v>161</v>
      </c>
      <c r="B52" s="5" t="s">
        <v>162</v>
      </c>
    </row>
    <row r="53" spans="1:5">
      <c r="A53" s="21" t="s">
        <v>163</v>
      </c>
      <c r="B53" s="3" t="s">
        <v>164</v>
      </c>
      <c r="D53" s="20">
        <v>3596819</v>
      </c>
    </row>
    <row r="54" spans="1:5">
      <c r="A54" s="22" t="s">
        <v>165</v>
      </c>
      <c r="B54" s="5" t="s">
        <v>166</v>
      </c>
    </row>
    <row r="55" spans="1:5">
      <c r="A55" s="22" t="s">
        <v>167</v>
      </c>
      <c r="B55" s="5" t="s">
        <v>168</v>
      </c>
      <c r="D55" s="23">
        <v>3596819</v>
      </c>
    </row>
    <row r="56" spans="1:5">
      <c r="A56" s="22" t="s">
        <v>169</v>
      </c>
      <c r="B56" s="5" t="s">
        <v>170</v>
      </c>
    </row>
    <row r="57" spans="1:5">
      <c r="A57" s="19" t="s">
        <v>171</v>
      </c>
      <c r="B57" s="3" t="s">
        <v>172</v>
      </c>
      <c r="D57" s="20">
        <f>+D42+D23</f>
        <v>5002208948</v>
      </c>
      <c r="E57" s="20">
        <v>4962995820</v>
      </c>
    </row>
    <row r="58" spans="1:5">
      <c r="A58" s="19" t="s">
        <v>173</v>
      </c>
      <c r="B58" s="3" t="s">
        <v>174</v>
      </c>
      <c r="D58" s="20">
        <f>D59</f>
        <v>431182</v>
      </c>
    </row>
    <row r="59" spans="1:5">
      <c r="A59" s="21" t="s">
        <v>175</v>
      </c>
      <c r="B59" s="3" t="s">
        <v>176</v>
      </c>
      <c r="D59" s="20">
        <f>D63</f>
        <v>431182</v>
      </c>
    </row>
    <row r="60" spans="1:5">
      <c r="A60" s="22" t="s">
        <v>177</v>
      </c>
      <c r="B60" s="5" t="s">
        <v>178</v>
      </c>
    </row>
    <row r="61" spans="1:5">
      <c r="A61" s="22" t="s">
        <v>179</v>
      </c>
      <c r="B61" s="5" t="s">
        <v>180</v>
      </c>
    </row>
    <row r="62" spans="1:5">
      <c r="A62" s="22" t="s">
        <v>181</v>
      </c>
      <c r="B62" s="5" t="s">
        <v>182</v>
      </c>
      <c r="D62" s="23"/>
    </row>
    <row r="63" spans="1:5">
      <c r="A63" s="22" t="s">
        <v>183</v>
      </c>
      <c r="B63" s="5" t="s">
        <v>184</v>
      </c>
      <c r="C63" s="5" t="s">
        <v>185</v>
      </c>
      <c r="D63" s="23">
        <v>431182</v>
      </c>
    </row>
    <row r="64" spans="1:5">
      <c r="A64" s="22" t="s">
        <v>186</v>
      </c>
      <c r="B64" s="5" t="s">
        <v>187</v>
      </c>
    </row>
    <row r="65" spans="1:5">
      <c r="A65" s="22" t="s">
        <v>188</v>
      </c>
      <c r="B65" s="5" t="s">
        <v>189</v>
      </c>
    </row>
    <row r="66" spans="1:5">
      <c r="A66" s="22" t="s">
        <v>190</v>
      </c>
      <c r="B66" s="5" t="s">
        <v>191</v>
      </c>
    </row>
    <row r="67" spans="1:5">
      <c r="A67" s="22" t="s">
        <v>192</v>
      </c>
      <c r="B67" s="5" t="s">
        <v>193</v>
      </c>
    </row>
    <row r="68" spans="1:5">
      <c r="A68" s="21" t="s">
        <v>194</v>
      </c>
      <c r="B68" s="3" t="s">
        <v>195</v>
      </c>
    </row>
    <row r="69" spans="1:5">
      <c r="A69" s="22" t="s">
        <v>196</v>
      </c>
      <c r="B69" s="5" t="s">
        <v>197</v>
      </c>
    </row>
    <row r="70" spans="1:5">
      <c r="A70" s="22" t="s">
        <v>198</v>
      </c>
      <c r="B70" s="5" t="s">
        <v>199</v>
      </c>
    </row>
    <row r="71" spans="1:5">
      <c r="A71" s="22" t="s">
        <v>200</v>
      </c>
      <c r="B71" s="5" t="s">
        <v>201</v>
      </c>
    </row>
    <row r="72" spans="1:5">
      <c r="A72" s="22" t="s">
        <v>202</v>
      </c>
      <c r="B72" s="5" t="s">
        <v>203</v>
      </c>
    </row>
    <row r="73" spans="1:5">
      <c r="A73" s="19" t="s">
        <v>204</v>
      </c>
      <c r="B73" s="3" t="s">
        <v>205</v>
      </c>
      <c r="D73" s="20">
        <v>5001777766</v>
      </c>
      <c r="E73" s="20">
        <v>4962995820</v>
      </c>
    </row>
    <row r="74" spans="1:5">
      <c r="A74" s="21" t="s">
        <v>206</v>
      </c>
      <c r="B74" s="3" t="s">
        <v>207</v>
      </c>
      <c r="C74" s="3" t="s">
        <v>208</v>
      </c>
      <c r="D74" s="20">
        <v>5001777766</v>
      </c>
      <c r="E74" s="20">
        <v>4962995820</v>
      </c>
    </row>
    <row r="75" spans="1:5">
      <c r="A75" s="22" t="s">
        <v>209</v>
      </c>
      <c r="B75" s="5" t="s">
        <v>57</v>
      </c>
      <c r="D75" s="23">
        <v>5000000000</v>
      </c>
      <c r="E75" s="23">
        <v>5000000000</v>
      </c>
    </row>
    <row r="76" spans="1:5">
      <c r="A76" s="22" t="s">
        <v>210</v>
      </c>
      <c r="B76" s="5" t="s">
        <v>211</v>
      </c>
    </row>
    <row r="77" spans="1:5">
      <c r="A77" s="22" t="s">
        <v>212</v>
      </c>
      <c r="B77" s="5" t="s">
        <v>213</v>
      </c>
    </row>
    <row r="78" spans="1:5">
      <c r="A78" s="22" t="s">
        <v>214</v>
      </c>
      <c r="B78" s="5" t="s">
        <v>215</v>
      </c>
    </row>
    <row r="79" spans="1:5">
      <c r="A79" s="22" t="s">
        <v>216</v>
      </c>
      <c r="B79" s="5" t="s">
        <v>217</v>
      </c>
    </row>
    <row r="80" spans="1:5">
      <c r="A80" s="22" t="s">
        <v>218</v>
      </c>
      <c r="B80" s="5" t="s">
        <v>219</v>
      </c>
    </row>
    <row r="81" spans="1:5">
      <c r="A81" s="22" t="s">
        <v>220</v>
      </c>
      <c r="B81" s="5" t="s">
        <v>221</v>
      </c>
      <c r="D81" s="23">
        <v>1777766</v>
      </c>
      <c r="E81" s="23">
        <v>-37004180</v>
      </c>
    </row>
    <row r="82" spans="1:5">
      <c r="A82" s="21" t="s">
        <v>222</v>
      </c>
      <c r="B82" s="3" t="s">
        <v>223</v>
      </c>
    </row>
    <row r="83" spans="1:5">
      <c r="A83" s="19" t="s">
        <v>224</v>
      </c>
      <c r="B83" s="3" t="s">
        <v>225</v>
      </c>
      <c r="D83" s="20">
        <f>D73+D58</f>
        <v>5002208948</v>
      </c>
      <c r="E83" s="20">
        <v>4962995820</v>
      </c>
    </row>
    <row r="84" spans="1:5">
      <c r="A84" s="22" t="s">
        <v>226</v>
      </c>
    </row>
    <row r="85" spans="1:5">
      <c r="A85" s="22" t="s">
        <v>227</v>
      </c>
    </row>
    <row r="86" spans="1:5">
      <c r="A86" s="22" t="s">
        <v>228</v>
      </c>
    </row>
    <row r="87" spans="1:5">
      <c r="A87" s="22" t="s">
        <v>229</v>
      </c>
    </row>
    <row r="88" spans="1:5">
      <c r="A88" s="22" t="s">
        <v>230</v>
      </c>
    </row>
    <row r="92" spans="1:5">
      <c r="D92" s="24" t="s">
        <v>231</v>
      </c>
    </row>
    <row r="94" spans="1:5">
      <c r="A94" s="3" t="s">
        <v>87</v>
      </c>
      <c r="B94" s="3" t="s">
        <v>88</v>
      </c>
      <c r="D94" s="3" t="s">
        <v>89</v>
      </c>
    </row>
    <row r="97" spans="1:5">
      <c r="A97" s="5" t="s">
        <v>90</v>
      </c>
      <c r="B97" s="5" t="s">
        <v>90</v>
      </c>
      <c r="D97" s="5" t="s">
        <v>91</v>
      </c>
    </row>
    <row r="111" spans="1:5">
      <c r="A111" s="14" t="s">
        <v>92</v>
      </c>
      <c r="E111" s="25" t="s">
        <v>93</v>
      </c>
    </row>
  </sheetData>
  <phoneticPr fontId="1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31" workbookViewId="0">
      <selection activeCell="E53" sqref="E53"/>
    </sheetView>
  </sheetViews>
  <sheetFormatPr baseColWidth="10" defaultColWidth="11.42578125" defaultRowHeight="13" x14ac:dyDescent="0"/>
  <cols>
    <col min="1" max="1" width="50.140625" customWidth="1"/>
    <col min="2" max="2" width="7.5703125" customWidth="1"/>
    <col min="3" max="3" width="9.28515625" customWidth="1"/>
    <col min="4" max="4" width="17.5703125" customWidth="1"/>
    <col min="5" max="5" width="15.5703125" customWidth="1"/>
    <col min="6" max="6" width="11.85546875" customWidth="1"/>
  </cols>
  <sheetData>
    <row r="1" spans="1:4">
      <c r="A1" s="33" t="s">
        <v>0</v>
      </c>
    </row>
    <row r="4" spans="1:4">
      <c r="A4" s="2" t="s">
        <v>1</v>
      </c>
    </row>
    <row r="6" spans="1:4">
      <c r="D6" s="27" t="s">
        <v>272</v>
      </c>
    </row>
    <row r="8" spans="1:4">
      <c r="D8" s="5" t="s">
        <v>4</v>
      </c>
    </row>
    <row r="15" spans="1:4">
      <c r="B15" s="4" t="s">
        <v>273</v>
      </c>
    </row>
    <row r="18" spans="1:5">
      <c r="B18" s="24" t="s">
        <v>274</v>
      </c>
    </row>
    <row r="20" spans="1:5">
      <c r="A20" s="17" t="s">
        <v>234</v>
      </c>
      <c r="E20" s="18" t="s">
        <v>6</v>
      </c>
    </row>
    <row r="23" spans="1:5">
      <c r="A23" s="3" t="s">
        <v>235</v>
      </c>
      <c r="B23" s="3" t="s">
        <v>98</v>
      </c>
      <c r="C23" s="3" t="s">
        <v>99</v>
      </c>
      <c r="D23" s="3" t="s">
        <v>236</v>
      </c>
      <c r="E23" s="3" t="s">
        <v>237</v>
      </c>
    </row>
    <row r="25" spans="1:5">
      <c r="A25" s="28" t="s">
        <v>275</v>
      </c>
    </row>
    <row r="26" spans="1:5">
      <c r="A26" s="29" t="s">
        <v>276</v>
      </c>
      <c r="B26" s="5" t="s">
        <v>239</v>
      </c>
      <c r="D26" s="23">
        <v>250085002</v>
      </c>
      <c r="E26" s="23">
        <v>8180167</v>
      </c>
    </row>
    <row r="27" spans="1:5">
      <c r="A27" s="29" t="s">
        <v>277</v>
      </c>
      <c r="B27" s="5" t="s">
        <v>242</v>
      </c>
    </row>
    <row r="28" spans="1:5">
      <c r="A28" s="29" t="s">
        <v>278</v>
      </c>
      <c r="B28" s="5" t="s">
        <v>279</v>
      </c>
      <c r="D28" s="23"/>
      <c r="E28" s="23">
        <v>-24000000</v>
      </c>
    </row>
    <row r="29" spans="1:5">
      <c r="A29" s="29" t="s">
        <v>280</v>
      </c>
      <c r="B29" s="5" t="s">
        <v>281</v>
      </c>
    </row>
    <row r="30" spans="1:5">
      <c r="A30" s="29" t="s">
        <v>282</v>
      </c>
      <c r="B30" s="5" t="s">
        <v>283</v>
      </c>
    </row>
    <row r="31" spans="1:5">
      <c r="A31" s="29" t="s">
        <v>284</v>
      </c>
      <c r="B31" s="5" t="s">
        <v>285</v>
      </c>
      <c r="D31" s="23">
        <v>3113536</v>
      </c>
      <c r="E31" s="23">
        <v>312000</v>
      </c>
    </row>
    <row r="32" spans="1:5">
      <c r="A32" s="29" t="s">
        <v>286</v>
      </c>
      <c r="B32" s="5" t="s">
        <v>287</v>
      </c>
      <c r="D32" s="23">
        <v>-85446092</v>
      </c>
      <c r="E32" s="23">
        <v>-16546650</v>
      </c>
    </row>
    <row r="33" spans="1:5">
      <c r="A33" s="30" t="s">
        <v>288</v>
      </c>
      <c r="B33" s="17" t="s">
        <v>248</v>
      </c>
      <c r="D33" s="31">
        <v>9666612</v>
      </c>
      <c r="E33" s="31">
        <v>-32054483</v>
      </c>
    </row>
    <row r="34" spans="1:5">
      <c r="A34" s="28" t="s">
        <v>289</v>
      </c>
    </row>
    <row r="35" spans="1:5">
      <c r="A35" s="29" t="s">
        <v>290</v>
      </c>
      <c r="B35" s="5" t="s">
        <v>250</v>
      </c>
      <c r="E35" s="23">
        <v>-10900000</v>
      </c>
    </row>
    <row r="36" spans="1:5">
      <c r="A36" s="29" t="s">
        <v>291</v>
      </c>
      <c r="B36" s="5" t="s">
        <v>252</v>
      </c>
    </row>
    <row r="37" spans="1:5">
      <c r="A37" s="29" t="s">
        <v>292</v>
      </c>
      <c r="B37" s="5" t="s">
        <v>254</v>
      </c>
    </row>
    <row r="38" spans="1:5">
      <c r="A38" s="29" t="s">
        <v>293</v>
      </c>
      <c r="B38" s="5" t="s">
        <v>256</v>
      </c>
    </row>
    <row r="39" spans="1:5">
      <c r="A39" s="29" t="s">
        <v>294</v>
      </c>
      <c r="B39" s="5" t="s">
        <v>295</v>
      </c>
    </row>
    <row r="40" spans="1:5">
      <c r="A40" s="29" t="s">
        <v>296</v>
      </c>
      <c r="B40" s="5" t="s">
        <v>297</v>
      </c>
    </row>
    <row r="41" spans="1:5">
      <c r="A41" s="29" t="s">
        <v>298</v>
      </c>
      <c r="B41" s="5" t="s">
        <v>299</v>
      </c>
    </row>
    <row r="42" spans="1:5">
      <c r="A42" s="30" t="s">
        <v>300</v>
      </c>
      <c r="B42" s="17" t="s">
        <v>258</v>
      </c>
      <c r="E42" s="31">
        <v>-10900000</v>
      </c>
    </row>
    <row r="43" spans="1:5">
      <c r="A43" s="28" t="s">
        <v>301</v>
      </c>
    </row>
    <row r="44" spans="1:5">
      <c r="A44" s="29" t="s">
        <v>302</v>
      </c>
      <c r="B44" s="5" t="s">
        <v>260</v>
      </c>
      <c r="E44" s="23">
        <v>5000000000</v>
      </c>
    </row>
    <row r="45" spans="1:5">
      <c r="A45" s="29" t="s">
        <v>303</v>
      </c>
      <c r="B45" s="5" t="s">
        <v>262</v>
      </c>
    </row>
    <row r="46" spans="1:5">
      <c r="A46" s="29" t="s">
        <v>304</v>
      </c>
      <c r="B46" s="5" t="s">
        <v>305</v>
      </c>
    </row>
    <row r="47" spans="1:5">
      <c r="A47" s="29" t="s">
        <v>306</v>
      </c>
      <c r="B47" s="5" t="s">
        <v>307</v>
      </c>
    </row>
    <row r="48" spans="1:5">
      <c r="A48" s="29" t="s">
        <v>308</v>
      </c>
      <c r="B48" s="5" t="s">
        <v>309</v>
      </c>
    </row>
    <row r="49" spans="1:5">
      <c r="A49" s="29" t="s">
        <v>310</v>
      </c>
      <c r="B49" s="5" t="s">
        <v>311</v>
      </c>
    </row>
    <row r="50" spans="1:5">
      <c r="A50" s="30" t="s">
        <v>312</v>
      </c>
      <c r="B50" s="17" t="s">
        <v>264</v>
      </c>
      <c r="E50" s="31">
        <v>5000000000</v>
      </c>
    </row>
    <row r="51" spans="1:5">
      <c r="A51" s="28" t="s">
        <v>313</v>
      </c>
      <c r="B51" s="3" t="s">
        <v>266</v>
      </c>
      <c r="D51" s="20">
        <v>9666612</v>
      </c>
      <c r="E51" s="20">
        <v>4957045517</v>
      </c>
    </row>
    <row r="52" spans="1:5">
      <c r="A52" s="28" t="s">
        <v>314</v>
      </c>
      <c r="B52" s="3" t="s">
        <v>271</v>
      </c>
      <c r="D52" s="20">
        <v>4951395517</v>
      </c>
    </row>
    <row r="53" spans="1:5">
      <c r="A53" s="29" t="s">
        <v>315</v>
      </c>
      <c r="B53" s="5" t="s">
        <v>316</v>
      </c>
    </row>
    <row r="54" spans="1:5">
      <c r="A54" s="28" t="s">
        <v>317</v>
      </c>
      <c r="B54" s="3" t="s">
        <v>318</v>
      </c>
      <c r="C54" s="28" t="s">
        <v>319</v>
      </c>
      <c r="D54" s="20">
        <v>4961062129</v>
      </c>
      <c r="E54" s="20">
        <v>4957045517</v>
      </c>
    </row>
    <row r="58" spans="1:5">
      <c r="D58" s="24" t="s">
        <v>231</v>
      </c>
    </row>
    <row r="61" spans="1:5">
      <c r="A61" s="3" t="s">
        <v>87</v>
      </c>
      <c r="B61" s="3" t="s">
        <v>88</v>
      </c>
      <c r="E61" s="3" t="s">
        <v>89</v>
      </c>
    </row>
    <row r="63" spans="1:5">
      <c r="A63" s="5" t="s">
        <v>90</v>
      </c>
      <c r="B63" s="5" t="s">
        <v>90</v>
      </c>
      <c r="E63" s="5" t="s">
        <v>91</v>
      </c>
    </row>
    <row r="76" spans="1:6">
      <c r="A76" s="14" t="s">
        <v>92</v>
      </c>
      <c r="F76" s="32" t="s">
        <v>93</v>
      </c>
    </row>
  </sheetData>
  <phoneticPr fontId="1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F12" sqref="F12"/>
    </sheetView>
  </sheetViews>
  <sheetFormatPr baseColWidth="10" defaultColWidth="11.42578125" defaultRowHeight="13" x14ac:dyDescent="0"/>
  <cols>
    <col min="1" max="1" width="11.42578125" customWidth="1"/>
    <col min="2" max="2" width="42.7109375" customWidth="1"/>
    <col min="3" max="7" width="11.42578125" customWidth="1"/>
    <col min="8" max="8" width="16.5703125" customWidth="1"/>
  </cols>
  <sheetData>
    <row r="1" spans="1:9">
      <c r="A1" s="36" t="s">
        <v>322</v>
      </c>
    </row>
    <row r="4" spans="1:9">
      <c r="A4" s="37" t="s">
        <v>323</v>
      </c>
    </row>
    <row r="6" spans="1:9">
      <c r="G6" s="3" t="s">
        <v>2</v>
      </c>
    </row>
    <row r="7" spans="1:9">
      <c r="D7" s="4" t="s">
        <v>3</v>
      </c>
    </row>
    <row r="8" spans="1:9">
      <c r="G8" s="5" t="s">
        <v>4</v>
      </c>
    </row>
    <row r="11" spans="1:9">
      <c r="D11" s="6" t="s">
        <v>5</v>
      </c>
    </row>
    <row r="13" spans="1:9">
      <c r="I13" s="7" t="s">
        <v>6</v>
      </c>
    </row>
    <row r="15" spans="1:9">
      <c r="D15" s="3" t="s">
        <v>7</v>
      </c>
      <c r="E15" s="3" t="s">
        <v>8</v>
      </c>
    </row>
    <row r="16" spans="1:9">
      <c r="A16" s="3" t="s">
        <v>9</v>
      </c>
      <c r="H16" s="3" t="s">
        <v>10</v>
      </c>
    </row>
    <row r="17" spans="1:8">
      <c r="B17" s="3" t="s">
        <v>11</v>
      </c>
    </row>
    <row r="18" spans="1:8">
      <c r="C18" s="3" t="s">
        <v>12</v>
      </c>
      <c r="D18" s="3" t="s">
        <v>13</v>
      </c>
      <c r="E18" s="3" t="s">
        <v>12</v>
      </c>
      <c r="F18" s="3" t="s">
        <v>13</v>
      </c>
      <c r="G18" s="3" t="s">
        <v>12</v>
      </c>
      <c r="H18" s="3" t="s">
        <v>13</v>
      </c>
    </row>
    <row r="21" spans="1:8">
      <c r="A21" s="8" t="s">
        <v>14</v>
      </c>
    </row>
    <row r="24" spans="1:8">
      <c r="A24" s="8" t="s">
        <v>15</v>
      </c>
      <c r="B24" s="8" t="s">
        <v>16</v>
      </c>
      <c r="C24" s="9">
        <v>4950394350</v>
      </c>
      <c r="E24" s="9">
        <v>251139900</v>
      </c>
      <c r="F24" s="9">
        <v>241683926</v>
      </c>
      <c r="G24" s="9">
        <f>G25</f>
        <v>4959350324</v>
      </c>
    </row>
    <row r="25" spans="1:8">
      <c r="A25" s="10" t="s">
        <v>17</v>
      </c>
      <c r="B25" s="10" t="s">
        <v>18</v>
      </c>
      <c r="C25" s="11">
        <v>4950394350</v>
      </c>
      <c r="E25" s="11">
        <v>251139900</v>
      </c>
      <c r="F25" s="11">
        <v>242183926</v>
      </c>
      <c r="G25" s="11">
        <f>C25+E25-F25</f>
        <v>4959350324</v>
      </c>
      <c r="H25" s="16"/>
    </row>
    <row r="26" spans="1:8">
      <c r="A26" s="8" t="s">
        <v>19</v>
      </c>
      <c r="B26" s="8" t="s">
        <v>20</v>
      </c>
      <c r="C26" s="9">
        <v>1001167</v>
      </c>
      <c r="E26" s="9">
        <v>168888638</v>
      </c>
      <c r="F26" s="9">
        <v>168678000</v>
      </c>
      <c r="G26" s="9">
        <v>1211805</v>
      </c>
    </row>
    <row r="27" spans="1:8">
      <c r="A27" s="10" t="s">
        <v>21</v>
      </c>
      <c r="B27" s="10" t="s">
        <v>22</v>
      </c>
      <c r="C27" s="11">
        <v>1001167</v>
      </c>
      <c r="E27" s="11">
        <v>168888638</v>
      </c>
      <c r="F27" s="11">
        <v>168678000</v>
      </c>
      <c r="G27" s="11">
        <v>1211805</v>
      </c>
    </row>
    <row r="28" spans="1:8">
      <c r="A28" s="8" t="s">
        <v>23</v>
      </c>
      <c r="B28" s="8" t="s">
        <v>24</v>
      </c>
      <c r="C28" s="9">
        <v>2428800</v>
      </c>
      <c r="E28" s="9">
        <v>205272100</v>
      </c>
      <c r="F28" s="9">
        <v>170150900</v>
      </c>
      <c r="G28" s="9">
        <v>37550000</v>
      </c>
    </row>
    <row r="29" spans="1:8">
      <c r="A29" s="8" t="s">
        <v>25</v>
      </c>
      <c r="B29" s="8" t="s">
        <v>26</v>
      </c>
      <c r="C29" s="9">
        <v>1904836</v>
      </c>
      <c r="E29" s="9">
        <v>5535328</v>
      </c>
      <c r="F29" s="9">
        <v>7440164</v>
      </c>
    </row>
    <row r="30" spans="1:8">
      <c r="A30" s="10" t="s">
        <v>27</v>
      </c>
      <c r="B30" s="10" t="s">
        <v>28</v>
      </c>
      <c r="C30" s="11">
        <v>814836</v>
      </c>
      <c r="E30" s="11">
        <v>5535328</v>
      </c>
      <c r="F30" s="11">
        <v>7440164</v>
      </c>
      <c r="G30" s="11"/>
    </row>
    <row r="31" spans="1:8">
      <c r="A31" s="10" t="s">
        <v>29</v>
      </c>
      <c r="B31" s="10" t="s">
        <v>30</v>
      </c>
      <c r="C31" s="11">
        <v>1090000</v>
      </c>
      <c r="F31" s="35">
        <v>1090000</v>
      </c>
      <c r="G31" s="11"/>
    </row>
    <row r="32" spans="1:8">
      <c r="A32" s="8" t="s">
        <v>31</v>
      </c>
      <c r="B32" s="8" t="s">
        <v>32</v>
      </c>
      <c r="E32" s="9">
        <v>7309091</v>
      </c>
      <c r="F32" s="9">
        <v>7309091</v>
      </c>
    </row>
    <row r="33" spans="1:8">
      <c r="A33" s="8" t="s">
        <v>33</v>
      </c>
      <c r="B33" s="8" t="s">
        <v>34</v>
      </c>
      <c r="E33" s="9">
        <v>141577334</v>
      </c>
      <c r="F33" s="9">
        <v>141577334</v>
      </c>
    </row>
    <row r="34" spans="1:8">
      <c r="A34" s="8" t="s">
        <v>35</v>
      </c>
      <c r="B34" s="8" t="s">
        <v>36</v>
      </c>
      <c r="C34" s="9">
        <v>10900000</v>
      </c>
      <c r="F34" s="9">
        <v>10900000</v>
      </c>
    </row>
    <row r="35" spans="1:8">
      <c r="A35" s="10" t="s">
        <v>37</v>
      </c>
      <c r="B35" s="10" t="s">
        <v>38</v>
      </c>
      <c r="C35" s="11">
        <v>10900000</v>
      </c>
      <c r="F35" s="11">
        <v>10900000</v>
      </c>
    </row>
    <row r="36" spans="1:8">
      <c r="A36" s="10" t="s">
        <v>39</v>
      </c>
      <c r="B36" s="10" t="s">
        <v>40</v>
      </c>
      <c r="C36" s="11">
        <v>10900000</v>
      </c>
      <c r="F36" s="11">
        <v>10900000</v>
      </c>
    </row>
    <row r="37" spans="1:8">
      <c r="A37" s="8" t="s">
        <v>41</v>
      </c>
      <c r="B37" s="8" t="s">
        <v>42</v>
      </c>
      <c r="D37" s="9">
        <v>3633333</v>
      </c>
      <c r="E37" s="9">
        <v>10900000</v>
      </c>
      <c r="F37" s="9">
        <v>7266667</v>
      </c>
    </row>
    <row r="38" spans="1:8">
      <c r="A38" s="10" t="s">
        <v>43</v>
      </c>
      <c r="B38" s="10" t="s">
        <v>44</v>
      </c>
      <c r="D38" s="11">
        <v>3633333</v>
      </c>
      <c r="E38" s="11">
        <v>10900000</v>
      </c>
      <c r="F38" s="11">
        <v>7266667</v>
      </c>
    </row>
    <row r="39" spans="1:8">
      <c r="A39" s="8" t="s">
        <v>45</v>
      </c>
      <c r="B39" s="8" t="s">
        <v>46</v>
      </c>
      <c r="E39" s="9">
        <v>21580909</v>
      </c>
      <c r="F39" s="9">
        <v>17984090</v>
      </c>
      <c r="G39" s="9">
        <v>3596819</v>
      </c>
    </row>
    <row r="40" spans="1:8">
      <c r="A40" s="8" t="s">
        <v>47</v>
      </c>
      <c r="B40" s="8" t="s">
        <v>48</v>
      </c>
      <c r="E40" s="9">
        <v>9276890</v>
      </c>
      <c r="F40" s="9">
        <v>9708072</v>
      </c>
      <c r="H40" s="9">
        <v>431182</v>
      </c>
    </row>
    <row r="41" spans="1:8">
      <c r="A41" s="10" t="s">
        <v>49</v>
      </c>
      <c r="B41" s="10" t="s">
        <v>50</v>
      </c>
      <c r="E41" s="11">
        <v>7276890</v>
      </c>
      <c r="F41" s="11">
        <v>7708072</v>
      </c>
      <c r="H41" s="11">
        <v>431182</v>
      </c>
    </row>
    <row r="42" spans="1:8">
      <c r="A42" s="10" t="s">
        <v>51</v>
      </c>
      <c r="B42" s="10" t="s">
        <v>52</v>
      </c>
      <c r="E42" s="11">
        <v>7276890</v>
      </c>
      <c r="F42" s="11">
        <v>7708072</v>
      </c>
      <c r="H42" s="11">
        <v>431182</v>
      </c>
    </row>
    <row r="43" spans="1:8">
      <c r="A43" s="10" t="s">
        <v>53</v>
      </c>
      <c r="B43" s="10" t="s">
        <v>54</v>
      </c>
      <c r="E43" s="11">
        <v>2000000</v>
      </c>
      <c r="F43" s="11">
        <v>2000000</v>
      </c>
    </row>
    <row r="44" spans="1:8">
      <c r="A44" s="8" t="s">
        <v>55</v>
      </c>
      <c r="B44" s="8" t="s">
        <v>56</v>
      </c>
      <c r="E44" s="9">
        <v>158585834</v>
      </c>
      <c r="F44" s="9">
        <v>158585834</v>
      </c>
    </row>
    <row r="45" spans="1:8">
      <c r="A45" s="8" t="s">
        <v>57</v>
      </c>
      <c r="B45" s="8" t="s">
        <v>58</v>
      </c>
      <c r="D45" s="9">
        <v>5000000000</v>
      </c>
      <c r="H45" s="9">
        <v>5000000000</v>
      </c>
    </row>
    <row r="46" spans="1:8">
      <c r="A46" s="10" t="s">
        <v>59</v>
      </c>
      <c r="B46" s="10" t="s">
        <v>60</v>
      </c>
      <c r="D46" s="11">
        <v>5000000000</v>
      </c>
      <c r="H46" s="11">
        <v>5000000000</v>
      </c>
    </row>
    <row r="47" spans="1:8">
      <c r="A47" s="8" t="s">
        <v>61</v>
      </c>
      <c r="B47" s="8" t="s">
        <v>62</v>
      </c>
      <c r="C47" s="9">
        <v>37004180</v>
      </c>
      <c r="E47" s="9">
        <v>37004180</v>
      </c>
      <c r="F47" s="9">
        <v>75786126</v>
      </c>
      <c r="G47" s="9">
        <v>37004180</v>
      </c>
      <c r="H47" s="9">
        <v>38781946</v>
      </c>
    </row>
    <row r="48" spans="1:8">
      <c r="A48" s="10" t="s">
        <v>63</v>
      </c>
      <c r="B48" s="10" t="s">
        <v>64</v>
      </c>
      <c r="E48" s="11">
        <v>37004180</v>
      </c>
      <c r="G48" s="11">
        <v>37004180</v>
      </c>
    </row>
    <row r="49" spans="1:8">
      <c r="A49" s="10" t="s">
        <v>65</v>
      </c>
      <c r="B49" s="10" t="s">
        <v>66</v>
      </c>
      <c r="C49" s="11">
        <v>37004180</v>
      </c>
      <c r="F49" s="11">
        <v>75786126</v>
      </c>
      <c r="H49" s="11">
        <v>38781946</v>
      </c>
    </row>
    <row r="50" spans="1:8">
      <c r="A50" s="8" t="s">
        <v>67</v>
      </c>
      <c r="B50" s="8" t="s">
        <v>68</v>
      </c>
      <c r="E50" s="9">
        <v>280602728</v>
      </c>
      <c r="F50" s="9">
        <v>280602728</v>
      </c>
    </row>
    <row r="51" spans="1:8">
      <c r="A51" s="10" t="s">
        <v>69</v>
      </c>
      <c r="B51" s="10" t="s">
        <v>70</v>
      </c>
      <c r="E51" s="11">
        <v>280602728</v>
      </c>
      <c r="F51" s="11">
        <v>280602728</v>
      </c>
    </row>
    <row r="52" spans="1:8">
      <c r="A52" s="8" t="s">
        <v>71</v>
      </c>
      <c r="B52" s="8" t="s">
        <v>72</v>
      </c>
      <c r="E52" s="9">
        <v>36238</v>
      </c>
      <c r="F52" s="9">
        <v>36238</v>
      </c>
    </row>
    <row r="53" spans="1:8">
      <c r="A53" s="8" t="s">
        <v>73</v>
      </c>
      <c r="B53" s="8" t="s">
        <v>74</v>
      </c>
      <c r="E53" s="9">
        <v>141577334</v>
      </c>
      <c r="F53" s="9">
        <v>141577334</v>
      </c>
    </row>
    <row r="54" spans="1:8">
      <c r="A54" s="8" t="s">
        <v>75</v>
      </c>
      <c r="B54" s="8" t="s">
        <v>76</v>
      </c>
      <c r="E54" s="9">
        <v>100779886</v>
      </c>
      <c r="F54" s="9">
        <v>100779886</v>
      </c>
    </row>
    <row r="55" spans="1:8">
      <c r="A55" s="10" t="s">
        <v>77</v>
      </c>
      <c r="B55" s="10" t="s">
        <v>78</v>
      </c>
      <c r="E55" s="11">
        <v>100752386</v>
      </c>
      <c r="F55" s="11">
        <v>100752386</v>
      </c>
    </row>
    <row r="56" spans="1:8">
      <c r="A56" s="10" t="s">
        <v>79</v>
      </c>
      <c r="B56" s="10" t="s">
        <v>80</v>
      </c>
      <c r="E56" s="11">
        <v>27500</v>
      </c>
      <c r="F56" s="11">
        <v>27500</v>
      </c>
    </row>
    <row r="57" spans="1:8">
      <c r="A57" s="8" t="s">
        <v>81</v>
      </c>
      <c r="B57" s="8" t="s">
        <v>82</v>
      </c>
      <c r="E57" s="9">
        <v>200</v>
      </c>
      <c r="F57" s="9">
        <v>200</v>
      </c>
    </row>
    <row r="58" spans="1:8">
      <c r="A58" s="8" t="s">
        <v>83</v>
      </c>
      <c r="B58" s="8" t="s">
        <v>84</v>
      </c>
      <c r="E58" s="9">
        <v>280639166</v>
      </c>
      <c r="F58" s="9">
        <v>280639166</v>
      </c>
    </row>
    <row r="59" spans="1:8">
      <c r="A59" s="12" t="s">
        <v>85</v>
      </c>
      <c r="C59" s="9">
        <v>5003633333</v>
      </c>
      <c r="D59" s="9">
        <v>5003633333</v>
      </c>
      <c r="E59" s="9">
        <v>1819205756</v>
      </c>
      <c r="F59" s="9">
        <v>1819205756</v>
      </c>
      <c r="G59" s="9">
        <v>5039213128</v>
      </c>
      <c r="H59" s="9">
        <v>5039213128</v>
      </c>
    </row>
    <row r="63" spans="1:8">
      <c r="G63" s="13" t="s">
        <v>86</v>
      </c>
    </row>
    <row r="66" spans="2:7">
      <c r="B66" s="3" t="s">
        <v>87</v>
      </c>
      <c r="D66" s="3" t="s">
        <v>88</v>
      </c>
      <c r="G66" s="3" t="s">
        <v>89</v>
      </c>
    </row>
    <row r="68" spans="2:7">
      <c r="B68" s="5" t="s">
        <v>90</v>
      </c>
      <c r="D68" s="5" t="s">
        <v>90</v>
      </c>
      <c r="G68" s="5" t="s">
        <v>91</v>
      </c>
    </row>
    <row r="83" spans="1:9">
      <c r="A83" s="14" t="s">
        <v>92</v>
      </c>
      <c r="I83" s="15" t="s">
        <v>93</v>
      </c>
    </row>
  </sheetData>
  <phoneticPr fontId="16" type="noConversion"/>
  <pageMargins left="0.3" right="0.2" top="0.17986111111111111" bottom="0.25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5:D26"/>
  <sheetViews>
    <sheetView workbookViewId="0">
      <selection activeCell="H15" sqref="H15"/>
    </sheetView>
  </sheetViews>
  <sheetFormatPr baseColWidth="10" defaultColWidth="8.7109375" defaultRowHeight="13" x14ac:dyDescent="0"/>
  <sheetData>
    <row r="25" spans="4:4">
      <c r="D25" s="34" t="s">
        <v>320</v>
      </c>
    </row>
    <row r="26" spans="4:4">
      <c r="D26" s="34" t="s">
        <v>321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GLRTrialBalance_QD48.rpt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 Quoc Diep</cp:lastModifiedBy>
  <dcterms:created xsi:type="dcterms:W3CDTF">2014-03-20T14:26:28Z</dcterms:created>
  <dcterms:modified xsi:type="dcterms:W3CDTF">2014-03-31T02:27:47Z</dcterms:modified>
</cp:coreProperties>
</file>