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ANIEL\Desktop\PROYECTO DE GRADO\"/>
    </mc:Choice>
  </mc:AlternateContent>
  <bookViews>
    <workbookView xWindow="0" yWindow="0" windowWidth="20490" windowHeight="7620" tabRatio="788"/>
  </bookViews>
  <sheets>
    <sheet name="Calendario" sheetId="14" r:id="rId1"/>
  </sheets>
  <definedNames>
    <definedName name="_xlnm.Print_Area" localSheetId="0">Calendario!$B$1:$I$42</definedName>
    <definedName name="Calendario10Año">Calendario!#REF!</definedName>
    <definedName name="Calendario10Mes">Calendario!#REF!</definedName>
    <definedName name="Calendario10MesOpción">MATCH(Calendario10Mes,Meses,0)</definedName>
    <definedName name="Calendario11Año">Calendario!#REF!</definedName>
    <definedName name="Calendario11Mes">Calendario!#REF!</definedName>
    <definedName name="Calendario11MesOpción">MATCH(Calendario11Mes,Meses,0)</definedName>
    <definedName name="Calendario12Año">Calendario!#REF!</definedName>
    <definedName name="Calendario12Mes">Calendario!#REF!</definedName>
    <definedName name="Calendario12MesOpción">MATCH(Calendario12Mes,Meses,0)</definedName>
    <definedName name="Calendario1Año">Calendario!$B$1</definedName>
    <definedName name="Calendario1Mes">Calendario!$C$1</definedName>
    <definedName name="Calendario1MesOpción">MATCH(Calendario1Mes,Meses,0)</definedName>
    <definedName name="Calendario2Año">Calendario!$B$15</definedName>
    <definedName name="Calendario2Mes">Calendario!$C$15</definedName>
    <definedName name="Calendario2MesOpción">MATCH(Calendario2Mes,Meses,0)</definedName>
    <definedName name="Calendario3Año">Calendario!$B$29</definedName>
    <definedName name="Calendario3Mes">Calendario!$C$29</definedName>
    <definedName name="Calendario3MesOpción">MATCH(Calendario3Mes,Meses,0)</definedName>
    <definedName name="Calendario4Año">Calendario!#REF!</definedName>
    <definedName name="Calendario4Mes">Calendario!#REF!</definedName>
    <definedName name="Calendario4MesOpción">MATCH(Calendario4Mes,Meses,0)</definedName>
    <definedName name="Calendario5Año">Calendario!#REF!</definedName>
    <definedName name="Calendario5Mes">Calendario!#REF!</definedName>
    <definedName name="Calendario5MesOpción">MATCH(Calendario5Mes,Meses,0)</definedName>
    <definedName name="Calendario6Año">Calendario!#REF!</definedName>
    <definedName name="Calendario6Mes">Calendario!#REF!</definedName>
    <definedName name="Calendario6MesOpción">MATCH(Calendario6Mes,Meses,0)</definedName>
    <definedName name="Calendario7Año">Calendario!#REF!</definedName>
    <definedName name="Calendario7Mes">Calendario!#REF!</definedName>
    <definedName name="Calendario7MesOpción">MATCH(Calendario7Mes,Meses,0)</definedName>
    <definedName name="Calendario8Año">Calendario!#REF!</definedName>
    <definedName name="Calendario8Mes">Calendario!#REF!</definedName>
    <definedName name="Calendario8MesOpción">MATCH(Calendario8Mes,Meses,0)</definedName>
    <definedName name="Calendario9Año">Calendario!#REF!</definedName>
    <definedName name="Calendario9Mes">Calendario!#REF!</definedName>
    <definedName name="Calendario9MesOpción">MATCH(Calendario9Mes,Meses,0)</definedName>
    <definedName name="ColumnTitleRegion1..H12.1">Calendario!$B$2</definedName>
    <definedName name="ColumnTitleRegion10..H54.1">Calendario!#REF!</definedName>
    <definedName name="ColumnTitleRegion11..C56.1">Calendario!#REF!</definedName>
    <definedName name="ColumnTitleRegion12..D56.1">Calendario!#REF!</definedName>
    <definedName name="ColumnTitleRegion13..H68.1">Calendario!#REF!</definedName>
    <definedName name="ColumnTitleRegion14..C70.1">Calendario!#REF!</definedName>
    <definedName name="ColumnTitleRegion15..D70.1">Calendario!#REF!</definedName>
    <definedName name="ColumnTitleRegion16..H82.1">Calendario!#REF!</definedName>
    <definedName name="ColumnTitleRegion17..C84.1">Calendario!#REF!</definedName>
    <definedName name="ColumnTitleRegion18..D84.1">Calendario!#REF!</definedName>
    <definedName name="ColumnTitleRegion19..H96.1">Calendario!#REF!</definedName>
    <definedName name="ColumnTitleRegion2..C14.1">Calendario!$B$2</definedName>
    <definedName name="ColumnTitleRegion20..C98.1">Calendario!#REF!</definedName>
    <definedName name="ColumnTitleRegion21..D98.1">Calendario!#REF!</definedName>
    <definedName name="ColumnTitleRegion22..H110.1">Calendario!#REF!</definedName>
    <definedName name="ColumnTitleRegion23..C112.1">Calendario!#REF!</definedName>
    <definedName name="ColumnTitleRegion24..D112.1">Calendario!#REF!</definedName>
    <definedName name="ColumnTitleRegion25..H124.1">Calendario!#REF!</definedName>
    <definedName name="ColumnTitleRegion26..C126.1">Calendario!#REF!</definedName>
    <definedName name="ColumnTitleRegion27..D126.1">Calendario!#REF!</definedName>
    <definedName name="ColumnTitleRegion28..H138.1">Calendario!#REF!</definedName>
    <definedName name="ColumnTitleRegion29..C140.1">Calendario!#REF!</definedName>
    <definedName name="ColumnTitleRegion3..D14.1">Calendario!$D$13</definedName>
    <definedName name="ColumnTitleRegion30..D140.1">Calendario!#REF!</definedName>
    <definedName name="ColumnTitleRegion31..H152.1">Calendario!#REF!</definedName>
    <definedName name="ColumnTitleRegion32..C154.1">Calendario!#REF!</definedName>
    <definedName name="ColumnTitleRegion33..D154.1">Calendario!#REF!</definedName>
    <definedName name="ColumnTitleRegion34..H166.1">Calendario!#REF!</definedName>
    <definedName name="ColumnTitleRegion35..C168.1">Calendario!#REF!</definedName>
    <definedName name="ColumnTitleRegion36..D168.1">Calendario!#REF!</definedName>
    <definedName name="ColumnTitleRegion4..H26.1">Calendario!$B$16</definedName>
    <definedName name="ColumnTitleRegion5..C28.1">Calendario!$B$16</definedName>
    <definedName name="ColumnTitleRegion6..D28.1">Calendario!$D$27</definedName>
    <definedName name="ColumnTitleRegion7..H40.1">Calendario!$B$30</definedName>
    <definedName name="ColumnTitleRegion8..C42.1">Calendario!$B$30</definedName>
    <definedName name="ColumnTitleRegion9..D42.1">Calendario!$D$41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Calendario!$B$2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/>
  <c r="B3" i="14" a="1"/>
  <c r="B3" i="14"/>
  <c r="B5" i="14" a="1"/>
  <c r="H5" i="14"/>
  <c r="B7" i="14" a="1"/>
  <c r="E7" i="14"/>
  <c r="B9" i="14" a="1"/>
  <c r="G9" i="14"/>
  <c r="B11" i="14" a="1"/>
  <c r="G11" i="14"/>
  <c r="B13" i="14" a="1"/>
  <c r="B13" i="14"/>
  <c r="C15" i="14"/>
  <c r="F5" i="14"/>
  <c r="B5" i="14"/>
  <c r="D5" i="14"/>
  <c r="C5" i="14"/>
  <c r="F11" i="14"/>
  <c r="D11" i="14"/>
  <c r="E5" i="14"/>
  <c r="G5" i="14"/>
  <c r="H3" i="14"/>
  <c r="H2" i="14"/>
  <c r="B19" i="14" a="1"/>
  <c r="C19" i="14"/>
  <c r="E9" i="14"/>
  <c r="B9" i="14"/>
  <c r="C3" i="14"/>
  <c r="C2" i="14"/>
  <c r="D3" i="14"/>
  <c r="D2" i="14"/>
  <c r="F9" i="14"/>
  <c r="F3" i="14"/>
  <c r="F2" i="14"/>
  <c r="E3" i="14"/>
  <c r="E2" i="14"/>
  <c r="C7" i="14"/>
  <c r="F7" i="14"/>
  <c r="G7" i="14"/>
  <c r="B25" i="14" a="1"/>
  <c r="B25" i="14"/>
  <c r="B17" i="14" a="1"/>
  <c r="B17" i="14"/>
  <c r="B16" i="14"/>
  <c r="B27" i="14" a="1"/>
  <c r="C27" i="14"/>
  <c r="B23" i="14" a="1"/>
  <c r="B23" i="14"/>
  <c r="B11" i="14"/>
  <c r="C9" i="14"/>
  <c r="H7" i="14"/>
  <c r="C11" i="14"/>
  <c r="C13" i="14"/>
  <c r="E11" i="14"/>
  <c r="B21" i="14" a="1"/>
  <c r="F21" i="14"/>
  <c r="H9" i="14"/>
  <c r="D9" i="14"/>
  <c r="H11" i="14"/>
  <c r="D7" i="14"/>
  <c r="B7" i="14"/>
  <c r="G3" i="14"/>
  <c r="G2" i="14"/>
  <c r="C29" i="14"/>
  <c r="B29" i="14"/>
  <c r="F19" i="14"/>
  <c r="H19" i="14"/>
  <c r="G19" i="14"/>
  <c r="B19" i="14"/>
  <c r="E19" i="14"/>
  <c r="D19" i="14"/>
  <c r="G17" i="14"/>
  <c r="G16" i="14"/>
  <c r="F17" i="14"/>
  <c r="F16" i="14"/>
  <c r="D17" i="14"/>
  <c r="D16" i="14"/>
  <c r="D23" i="14"/>
  <c r="B27" i="14"/>
  <c r="H17" i="14"/>
  <c r="H16" i="14"/>
  <c r="H23" i="14"/>
  <c r="C17" i="14"/>
  <c r="C16" i="14"/>
  <c r="E17" i="14"/>
  <c r="E16" i="14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/>
  <c r="B41" i="14" a="1"/>
  <c r="C41" i="14"/>
  <c r="B37" i="14" a="1"/>
  <c r="H37" i="14"/>
  <c r="B33" i="14" a="1"/>
  <c r="D33" i="14"/>
  <c r="B31" i="14" a="1"/>
  <c r="G31" i="14"/>
  <c r="G30" i="14"/>
  <c r="B39" i="14" a="1"/>
  <c r="H39" i="14"/>
  <c r="G21" i="14"/>
  <c r="H21" i="14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/>
  <c r="F31" i="14"/>
  <c r="F30" i="14"/>
  <c r="E31" i="14"/>
  <c r="E30" i="14"/>
  <c r="C31" i="14"/>
  <c r="C30" i="14"/>
  <c r="H35" i="14"/>
  <c r="E33" i="14"/>
  <c r="D35" i="14"/>
  <c r="D31" i="14"/>
  <c r="D30" i="14"/>
  <c r="D37" i="14"/>
  <c r="C37" i="14"/>
  <c r="E37" i="14"/>
  <c r="G37" i="14"/>
  <c r="G33" i="14"/>
  <c r="C33" i="14"/>
  <c r="H31" i="14"/>
  <c r="H30" i="14"/>
  <c r="F33" i="14"/>
  <c r="C39" i="14"/>
  <c r="F39" i="14"/>
  <c r="G39" i="14"/>
</calcChain>
</file>

<file path=xl/sharedStrings.xml><?xml version="1.0" encoding="utf-8"?>
<sst xmlns="http://schemas.openxmlformats.org/spreadsheetml/2006/main" count="18" uniqueCount="13">
  <si>
    <t>LUNES</t>
  </si>
  <si>
    <t>Notas:</t>
  </si>
  <si>
    <t>septiembre</t>
  </si>
  <si>
    <t>Visita y entrevista al invernadero de la empresa "Raices"</t>
  </si>
  <si>
    <t xml:space="preserve">Definicion de los alcances y limites de la aplicación </t>
  </si>
  <si>
    <t>Revision de avance por parte de los encargados de la empresa</t>
  </si>
  <si>
    <t>Diseño y programación de la interfaz de usuario</t>
  </si>
  <si>
    <t>Instalacion de los sensores con el arduino</t>
  </si>
  <si>
    <t>Darle funciones a la aplicación</t>
  </si>
  <si>
    <t>Programar horas de riego</t>
  </si>
  <si>
    <t>Crear un apartado de ayuda dentro de  la aplicación</t>
  </si>
  <si>
    <t>Crear un apartado con los contactos de la empresa</t>
  </si>
  <si>
    <t>Revision final de avance por parte de los encargados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</si>
</sst>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d"/>
  </numFmts>
  <fonts count="33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u/>
      <sz val="11"/>
      <name val="Trebuchet MS"/>
      <family val="2"/>
      <scheme val="minor"/>
    </font>
    <font>
      <b/>
      <sz val="28"/>
      <color theme="0"/>
      <name val="Times New Roman"/>
      <family val="1"/>
    </font>
    <font>
      <sz val="36"/>
      <color theme="4" tint="-0.2499465926084170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0" fontId="12" fillId="0" borderId="6" applyFill="0" applyProtection="0">
      <alignment horizontal="left" vertical="top" wrapText="1" indent="1"/>
    </xf>
    <xf numFmtId="0" fontId="11" fillId="0" borderId="8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3" applyNumberFormat="0" applyAlignment="0" applyProtection="0"/>
    <xf numFmtId="0" fontId="20" fillId="13" borderId="14" applyNumberFormat="0" applyAlignment="0" applyProtection="0"/>
    <xf numFmtId="0" fontId="21" fillId="13" borderId="13" applyNumberFormat="0" applyAlignment="0" applyProtection="0"/>
    <xf numFmtId="0" fontId="22" fillId="0" borderId="15" applyNumberFormat="0" applyFill="0" applyAlignment="0" applyProtection="0"/>
    <xf numFmtId="0" fontId="4" fillId="14" borderId="16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3" fillId="0" borderId="0" xfId="0" applyFont="1"/>
    <xf numFmtId="0" fontId="12" fillId="0" borderId="6" xfId="6">
      <alignment horizontal="left" vertical="top" wrapText="1" indent="1"/>
    </xf>
    <xf numFmtId="166" fontId="9" fillId="0" borderId="9" xfId="5">
      <alignment horizontal="left" vertical="center" wrapText="1" indent="1"/>
    </xf>
    <xf numFmtId="0" fontId="25" fillId="0" borderId="0" xfId="0" applyFont="1"/>
    <xf numFmtId="0" fontId="1" fillId="0" borderId="0" xfId="12" applyFont="1" applyFill="1" applyBorder="1" applyAlignment="1">
      <alignment horizontal="left" vertical="top" wrapText="1" indent="1"/>
    </xf>
    <xf numFmtId="0" fontId="11" fillId="0" borderId="8" xfId="7">
      <alignment horizontal="left" vertical="center" wrapText="1" indent="1"/>
    </xf>
    <xf numFmtId="0" fontId="26" fillId="6" borderId="0" xfId="8" applyFont="1">
      <alignment horizontal="center"/>
    </xf>
    <xf numFmtId="0" fontId="27" fillId="0" borderId="0" xfId="2" applyFont="1">
      <alignment horizontal="left" indent="3"/>
    </xf>
    <xf numFmtId="0" fontId="28" fillId="2" borderId="0" xfId="0" applyFont="1" applyFill="1"/>
    <xf numFmtId="0" fontId="29" fillId="7" borderId="3" xfId="9" applyFont="1">
      <alignment horizontal="left" vertical="center" indent="1"/>
    </xf>
    <xf numFmtId="0" fontId="29" fillId="6" borderId="3" xfId="10" applyFont="1" applyAlignment="1">
      <alignment horizontal="left" vertical="center" indent="1"/>
    </xf>
    <xf numFmtId="166" fontId="30" fillId="0" borderId="9" xfId="5" applyFont="1">
      <alignment horizontal="left" vertical="center" wrapText="1" indent="1"/>
    </xf>
    <xf numFmtId="166" fontId="30" fillId="0" borderId="4" xfId="5" applyFont="1" applyBorder="1">
      <alignment horizontal="left" vertical="center" wrapText="1" indent="1"/>
    </xf>
    <xf numFmtId="0" fontId="31" fillId="0" borderId="6" xfId="6" applyFont="1">
      <alignment horizontal="left" vertical="top" wrapText="1" indent="1"/>
    </xf>
    <xf numFmtId="0" fontId="31" fillId="0" borderId="5" xfId="6" applyFont="1" applyBorder="1">
      <alignment horizontal="left" vertical="top" wrapText="1" indent="1"/>
    </xf>
    <xf numFmtId="0" fontId="31" fillId="0" borderId="12" xfId="6" applyFont="1" applyBorder="1">
      <alignment horizontal="left" vertical="top" wrapText="1" indent="1"/>
    </xf>
    <xf numFmtId="166" fontId="30" fillId="36" borderId="9" xfId="5" applyFont="1" applyFill="1">
      <alignment horizontal="left" vertical="center" wrapText="1" indent="1"/>
    </xf>
    <xf numFmtId="166" fontId="30" fillId="36" borderId="4" xfId="5" applyFont="1" applyFill="1" applyBorder="1">
      <alignment horizontal="left" vertical="center" wrapText="1" indent="1"/>
    </xf>
    <xf numFmtId="0" fontId="28" fillId="36" borderId="0" xfId="0" applyFont="1" applyFill="1" applyAlignment="1">
      <alignment horizontal="left" wrapText="1"/>
    </xf>
    <xf numFmtId="166" fontId="30" fillId="37" borderId="9" xfId="5" applyFont="1" applyFill="1">
      <alignment horizontal="left" vertical="center" wrapText="1" indent="1"/>
    </xf>
    <xf numFmtId="166" fontId="30" fillId="0" borderId="9" xfId="5" applyFont="1" applyFill="1">
      <alignment horizontal="left" vertical="center" wrapText="1" indent="1"/>
    </xf>
    <xf numFmtId="166" fontId="30" fillId="0" borderId="4" xfId="5" applyFont="1" applyFill="1" applyBorder="1">
      <alignment horizontal="left" vertical="center" wrapText="1" indent="1"/>
    </xf>
    <xf numFmtId="0" fontId="31" fillId="37" borderId="6" xfId="6" applyFont="1" applyFill="1">
      <alignment horizontal="left" vertical="top" wrapText="1" indent="1"/>
    </xf>
    <xf numFmtId="0" fontId="28" fillId="0" borderId="8" xfId="7" applyFont="1">
      <alignment horizontal="left" vertical="center" wrapText="1" indent="1"/>
    </xf>
    <xf numFmtId="0" fontId="31" fillId="0" borderId="0" xfId="12" applyFont="1" applyFill="1" applyBorder="1" applyAlignment="1">
      <alignment horizontal="left" vertical="top" wrapText="1" indent="1"/>
    </xf>
    <xf numFmtId="166" fontId="30" fillId="37" borderId="4" xfId="5" applyFont="1" applyFill="1" applyBorder="1">
      <alignment horizontal="left" vertical="center" wrapText="1" indent="1"/>
    </xf>
    <xf numFmtId="166" fontId="30" fillId="38" borderId="9" xfId="5" applyFont="1" applyFill="1">
      <alignment horizontal="left" vertical="center" wrapText="1" indent="1"/>
    </xf>
    <xf numFmtId="166" fontId="30" fillId="38" borderId="4" xfId="5" applyFont="1" applyFill="1" applyBorder="1">
      <alignment horizontal="left" vertical="center" wrapText="1" indent="1"/>
    </xf>
    <xf numFmtId="0" fontId="31" fillId="38" borderId="6" xfId="6" applyFont="1" applyFill="1">
      <alignment horizontal="left" vertical="top" wrapText="1" indent="1"/>
    </xf>
    <xf numFmtId="0" fontId="28" fillId="0" borderId="0" xfId="0" applyFont="1"/>
    <xf numFmtId="166" fontId="30" fillId="40" borderId="9" xfId="5" applyFont="1" applyFill="1">
      <alignment horizontal="left" vertical="center" wrapText="1" indent="1"/>
    </xf>
    <xf numFmtId="166" fontId="30" fillId="40" borderId="4" xfId="5" applyFont="1" applyFill="1" applyBorder="1">
      <alignment horizontal="left" vertical="center" wrapText="1" indent="1"/>
    </xf>
    <xf numFmtId="0" fontId="31" fillId="40" borderId="6" xfId="6" applyFont="1" applyFill="1">
      <alignment horizontal="left" vertical="top" wrapText="1" indent="1"/>
    </xf>
    <xf numFmtId="0" fontId="31" fillId="0" borderId="7" xfId="6" applyFont="1" applyBorder="1">
      <alignment horizontal="left" vertical="top" wrapText="1" indent="1"/>
    </xf>
    <xf numFmtId="166" fontId="30" fillId="41" borderId="9" xfId="5" applyFont="1" applyFill="1">
      <alignment horizontal="left" vertical="center" wrapText="1" indent="1"/>
    </xf>
    <xf numFmtId="166" fontId="30" fillId="41" borderId="4" xfId="5" applyFont="1" applyFill="1" applyBorder="1">
      <alignment horizontal="left" vertical="center" wrapText="1" indent="1"/>
    </xf>
    <xf numFmtId="0" fontId="28" fillId="41" borderId="0" xfId="0" applyFont="1" applyFill="1" applyAlignment="1">
      <alignment vertical="center" wrapText="1"/>
    </xf>
    <xf numFmtId="166" fontId="30" fillId="39" borderId="4" xfId="5" applyFont="1" applyFill="1" applyBorder="1">
      <alignment horizontal="left" vertical="center" wrapText="1" indent="1"/>
    </xf>
    <xf numFmtId="0" fontId="32" fillId="39" borderId="0" xfId="0" applyFont="1" applyFill="1" applyAlignment="1">
      <alignment vertical="top" wrapText="1"/>
    </xf>
    <xf numFmtId="166" fontId="30" fillId="39" borderId="9" xfId="5" applyFont="1" applyFill="1">
      <alignment horizontal="left" vertical="center" wrapText="1" indent="1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/>
    <cellStyle name="Día" xfId="5"/>
    <cellStyle name="Encabezado 1" xfId="2" builtinId="16" customBuiltin="1"/>
    <cellStyle name="Encabezado 4" xfId="11" builtinId="19" customBuiltin="1"/>
    <cellStyle name="Encabezado de notas" xfId="7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3"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M42"/>
  <sheetViews>
    <sheetView showGridLines="0" tabSelected="1" zoomScaleNormal="100" workbookViewId="0">
      <selection activeCell="L4" sqref="L4"/>
    </sheetView>
  </sheetViews>
  <sheetFormatPr baseColWidth="10"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9" ht="54" customHeight="1" x14ac:dyDescent="0.65">
      <c r="A1" s="1"/>
      <c r="B1" s="8">
        <f ca="1">YEAR(TODAY())</f>
        <v>2021</v>
      </c>
      <c r="C1" s="9" t="s">
        <v>2</v>
      </c>
      <c r="D1" s="9"/>
      <c r="E1" s="9"/>
      <c r="F1" s="10"/>
      <c r="G1" s="10"/>
      <c r="H1" s="10"/>
    </row>
    <row r="2" spans="1:9" ht="18" customHeight="1" x14ac:dyDescent="0.3">
      <c r="A2" s="2"/>
      <c r="B2" s="11" t="s">
        <v>0</v>
      </c>
      <c r="C2" s="12" t="str">
        <f ca="1">UPPER(TEXT(C3,"dddd"))</f>
        <v>MARTES</v>
      </c>
      <c r="D2" s="11" t="str">
        <f t="shared" ref="D2:H2" ca="1" si="0">UPPER(TEXT(D3,"dddd"))</f>
        <v>MIÉRCOLES</v>
      </c>
      <c r="E2" s="12" t="str">
        <f t="shared" ca="1" si="0"/>
        <v>JUEVES</v>
      </c>
      <c r="F2" s="11" t="str">
        <f t="shared" ca="1" si="0"/>
        <v>VIERNES</v>
      </c>
      <c r="G2" s="12" t="str">
        <f t="shared" ca="1" si="0"/>
        <v>SÁBADO</v>
      </c>
      <c r="H2" s="11" t="str">
        <f t="shared" ca="1" si="0"/>
        <v>DOMINGO</v>
      </c>
    </row>
    <row r="3" spans="1:9" ht="16.5" customHeight="1" x14ac:dyDescent="0.3">
      <c r="B3" s="13">
        <f t="array" aca="1" ref="B3:H3" ca="1">Días+1+DATE(Calendario1Año,Calendario1MesOpción,1)-WEEKDAY(DATE(Calendario1Año,Calendario1MesOpción,1),DíaDeLaSemanaOpción)</f>
        <v>44438</v>
      </c>
      <c r="C3" s="13">
        <f ca="1"/>
        <v>44439</v>
      </c>
      <c r="D3" s="13">
        <f ca="1"/>
        <v>44440</v>
      </c>
      <c r="E3" s="13">
        <f ca="1"/>
        <v>44441</v>
      </c>
      <c r="F3" s="13">
        <f ca="1"/>
        <v>44442</v>
      </c>
      <c r="G3" s="13">
        <f ca="1"/>
        <v>44443</v>
      </c>
      <c r="H3" s="14">
        <f ca="1"/>
        <v>44444</v>
      </c>
    </row>
    <row r="4" spans="1:9" ht="56.25" customHeight="1" x14ac:dyDescent="0.3">
      <c r="B4" s="15"/>
      <c r="C4" s="15"/>
      <c r="D4" s="15"/>
      <c r="E4" s="15"/>
      <c r="F4" s="15"/>
      <c r="G4" s="15"/>
      <c r="H4" s="16"/>
    </row>
    <row r="5" spans="1:9" ht="16.5" customHeight="1" x14ac:dyDescent="0.3">
      <c r="B5" s="13">
        <f t="array" aca="1" ref="B5:H5" ca="1">Días+8+DATE(Calendario1Año,Calendario1MesOpción,1)-WEEKDAY(DATE(Calendario1Año,Calendario1MesOpción,1),DíaDeLaSemanaOpción)</f>
        <v>44445</v>
      </c>
      <c r="C5" s="13">
        <f ca="1"/>
        <v>44446</v>
      </c>
      <c r="D5" s="13">
        <f ca="1"/>
        <v>44447</v>
      </c>
      <c r="E5" s="13">
        <f ca="1"/>
        <v>44448</v>
      </c>
      <c r="F5" s="13">
        <f ca="1"/>
        <v>44449</v>
      </c>
      <c r="G5" s="13">
        <f ca="1"/>
        <v>44450</v>
      </c>
      <c r="H5" s="14">
        <f ca="1"/>
        <v>44451</v>
      </c>
    </row>
    <row r="6" spans="1:9" ht="45" x14ac:dyDescent="0.3">
      <c r="B6" s="15"/>
      <c r="C6" s="15"/>
      <c r="D6" s="15"/>
      <c r="E6" s="15"/>
      <c r="F6" s="15"/>
      <c r="G6" s="15"/>
      <c r="H6" s="17" t="s">
        <v>3</v>
      </c>
    </row>
    <row r="7" spans="1:9" ht="16.5" customHeight="1" x14ac:dyDescent="0.3">
      <c r="B7" s="13">
        <f t="array" aca="1" ref="B7:H7" ca="1">Días+15+DATE(Calendario1Año,Calendario1MesOpción,1)-WEEKDAY(DATE(Calendario1Año,Calendario1MesOpción,1),DíaDeLaSemanaOpción)</f>
        <v>44452</v>
      </c>
      <c r="C7" s="13">
        <f ca="1"/>
        <v>44453</v>
      </c>
      <c r="D7" s="13">
        <f ca="1"/>
        <v>44454</v>
      </c>
      <c r="E7" s="18">
        <f ca="1"/>
        <v>44455</v>
      </c>
      <c r="F7" s="18">
        <f ca="1"/>
        <v>44456</v>
      </c>
      <c r="G7" s="18">
        <f ca="1"/>
        <v>44457</v>
      </c>
      <c r="H7" s="19">
        <f ca="1"/>
        <v>44458</v>
      </c>
    </row>
    <row r="8" spans="1:9" ht="45.75" x14ac:dyDescent="0.3">
      <c r="B8" s="15"/>
      <c r="C8" s="15"/>
      <c r="D8" s="15" t="s">
        <v>4</v>
      </c>
      <c r="E8" s="20" t="s">
        <v>6</v>
      </c>
      <c r="F8" s="15"/>
      <c r="G8" s="15"/>
      <c r="H8" s="16"/>
    </row>
    <row r="9" spans="1:9" ht="16.5" customHeight="1" x14ac:dyDescent="0.3">
      <c r="B9" s="18">
        <f t="array" aca="1" ref="B9:H9" ca="1">Días+22+DATE(Calendario1Año,Calendario1MesOpción,1)-WEEKDAY(DATE(Calendario1Año,Calendario1MesOpción,1),DíaDeLaSemanaOpción)</f>
        <v>44459</v>
      </c>
      <c r="C9" s="18">
        <f ca="1"/>
        <v>44460</v>
      </c>
      <c r="D9" s="18">
        <f ca="1"/>
        <v>44461</v>
      </c>
      <c r="E9" s="18">
        <f ca="1"/>
        <v>44462</v>
      </c>
      <c r="F9" s="18">
        <f ca="1"/>
        <v>44463</v>
      </c>
      <c r="G9" s="18">
        <f ca="1"/>
        <v>44464</v>
      </c>
      <c r="H9" s="19">
        <f ca="1"/>
        <v>44465</v>
      </c>
    </row>
    <row r="10" spans="1:9" ht="56.25" customHeight="1" x14ac:dyDescent="0.3">
      <c r="B10" s="15"/>
      <c r="C10" s="15"/>
      <c r="D10" s="15"/>
      <c r="E10" s="15"/>
      <c r="F10" s="15"/>
      <c r="G10" s="15"/>
      <c r="H10" s="16"/>
    </row>
    <row r="11" spans="1:9" ht="16.5" customHeight="1" x14ac:dyDescent="0.3">
      <c r="B11" s="18">
        <f t="array" aca="1" ref="B11:H11" ca="1">Días+29+DATE(Calendario1Año,Calendario1MesOpción,1)-WEEKDAY(DATE(Calendario1Año,Calendario1MesOpción,1),DíaDeLaSemanaOpción)</f>
        <v>44466</v>
      </c>
      <c r="C11" s="18">
        <f ca="1"/>
        <v>44467</v>
      </c>
      <c r="D11" s="13">
        <f ca="1"/>
        <v>44468</v>
      </c>
      <c r="E11" s="21">
        <f ca="1"/>
        <v>44469</v>
      </c>
      <c r="F11" s="22">
        <f ca="1"/>
        <v>44470</v>
      </c>
      <c r="G11" s="22">
        <f ca="1"/>
        <v>44471</v>
      </c>
      <c r="H11" s="23">
        <f ca="1"/>
        <v>44472</v>
      </c>
    </row>
    <row r="12" spans="1:9" ht="60" x14ac:dyDescent="0.3">
      <c r="B12" s="15"/>
      <c r="C12" s="15"/>
      <c r="D12" s="15" t="s">
        <v>5</v>
      </c>
      <c r="E12" s="24" t="s">
        <v>7</v>
      </c>
      <c r="F12" s="15"/>
      <c r="G12" s="15"/>
      <c r="H12" s="16"/>
    </row>
    <row r="13" spans="1:9" ht="16.5" customHeight="1" x14ac:dyDescent="0.3">
      <c r="B13" s="13">
        <f t="array" aca="1" ref="B13:C13" ca="1">Días+36+DATE(Calendario1Año,Calendario1MesOpción,1)-WEEKDAY(DATE(Calendario1Año,Calendario1MesOpción,1),DíaDeLaSemanaOpción)</f>
        <v>44473</v>
      </c>
      <c r="C13" s="13">
        <f ca="1"/>
        <v>44474</v>
      </c>
      <c r="D13" s="25" t="s">
        <v>1</v>
      </c>
      <c r="E13" s="25"/>
      <c r="F13" s="25"/>
      <c r="G13" s="25"/>
      <c r="H13" s="25"/>
    </row>
    <row r="14" spans="1:9" ht="63.75" customHeight="1" x14ac:dyDescent="0.3">
      <c r="B14" s="15"/>
      <c r="C14" s="15"/>
      <c r="D14" s="26"/>
      <c r="E14" s="26"/>
      <c r="F14" s="26"/>
      <c r="G14" s="26"/>
      <c r="H14" s="26"/>
      <c r="I14" s="5"/>
    </row>
    <row r="15" spans="1:9" ht="54" customHeight="1" x14ac:dyDescent="0.65">
      <c r="A15" s="1"/>
      <c r="B15" s="8">
        <f ca="1">YEAR(DATE(Calendario1Año,Calendario1MesOpción+1,1))</f>
        <v>2021</v>
      </c>
      <c r="C15" s="9" t="str">
        <f ca="1">TEXT(DATE(Calendario1Año,Calendario1MesOpción+1,1),"mmmm")</f>
        <v>octubre</v>
      </c>
      <c r="D15" s="9"/>
      <c r="E15" s="9"/>
      <c r="F15" s="10"/>
      <c r="G15" s="10"/>
      <c r="H15" s="10"/>
    </row>
    <row r="16" spans="1:9" ht="14.25" customHeight="1" x14ac:dyDescent="0.3">
      <c r="A16" s="2"/>
      <c r="B16" s="11" t="str">
        <f ca="1">UPPER(TEXT(B17,"dddd"))</f>
        <v>LUNES</v>
      </c>
      <c r="C16" s="12" t="str">
        <f t="shared" ref="C16:H16" ca="1" si="1">UPPER(TEXT(C17,"dddd"))</f>
        <v>MARTES</v>
      </c>
      <c r="D16" s="11" t="str">
        <f t="shared" ca="1" si="1"/>
        <v>MIÉRCOLES</v>
      </c>
      <c r="E16" s="12" t="str">
        <f t="shared" ca="1" si="1"/>
        <v>JUEVES</v>
      </c>
      <c r="F16" s="11" t="str">
        <f t="shared" ca="1" si="1"/>
        <v>VIERNES</v>
      </c>
      <c r="G16" s="12" t="str">
        <f t="shared" ca="1" si="1"/>
        <v>SÁBADO</v>
      </c>
      <c r="H16" s="11" t="str">
        <f t="shared" ca="1" si="1"/>
        <v>DOMINGO</v>
      </c>
    </row>
    <row r="17" spans="1:8" ht="16.5" customHeight="1" x14ac:dyDescent="0.3">
      <c r="B17" s="13">
        <f t="array" aca="1" ref="B17:H17" ca="1">Días+1+DATE(Calendario2Año,Calendario2MesOpción,1)-WEEKDAY(DATE(Calendario2Año,Calendario2MesOpción,1),DíaDeLaSemanaOpción)</f>
        <v>44466</v>
      </c>
      <c r="C17" s="13">
        <f ca="1"/>
        <v>44467</v>
      </c>
      <c r="D17" s="13">
        <f ca="1"/>
        <v>44468</v>
      </c>
      <c r="E17" s="13">
        <f ca="1"/>
        <v>44469</v>
      </c>
      <c r="F17" s="21">
        <f ca="1"/>
        <v>44470</v>
      </c>
      <c r="G17" s="21">
        <f ca="1"/>
        <v>44471</v>
      </c>
      <c r="H17" s="27">
        <f ca="1"/>
        <v>44472</v>
      </c>
    </row>
    <row r="18" spans="1:8" ht="56.25" customHeight="1" x14ac:dyDescent="0.3">
      <c r="B18" s="15"/>
      <c r="C18" s="15"/>
      <c r="D18" s="15"/>
      <c r="E18" s="15"/>
      <c r="F18" s="15"/>
      <c r="G18" s="15"/>
      <c r="H18" s="16"/>
    </row>
    <row r="19" spans="1:8" ht="16.5" customHeight="1" x14ac:dyDescent="0.3">
      <c r="B19" s="21">
        <f t="array" aca="1" ref="B19:H19" ca="1">Días+8+DATE(Calendario2Año,Calendario2MesOpción,1)-WEEKDAY(DATE(Calendario2Año,Calendario2MesOpción,1),DíaDeLaSemanaOpción)</f>
        <v>44473</v>
      </c>
      <c r="C19" s="21">
        <f ca="1"/>
        <v>44474</v>
      </c>
      <c r="D19" s="21">
        <f ca="1"/>
        <v>44475</v>
      </c>
      <c r="E19" s="28">
        <f ca="1"/>
        <v>44476</v>
      </c>
      <c r="F19" s="28">
        <f ca="1"/>
        <v>44477</v>
      </c>
      <c r="G19" s="28">
        <f ca="1"/>
        <v>44478</v>
      </c>
      <c r="H19" s="29">
        <f ca="1"/>
        <v>44479</v>
      </c>
    </row>
    <row r="20" spans="1:8" ht="30" x14ac:dyDescent="0.3">
      <c r="B20" s="15"/>
      <c r="C20" s="15"/>
      <c r="D20" s="15"/>
      <c r="E20" s="30" t="s">
        <v>8</v>
      </c>
      <c r="F20" s="15"/>
      <c r="G20" s="15"/>
      <c r="H20" s="16"/>
    </row>
    <row r="21" spans="1:8" ht="16.5" customHeight="1" x14ac:dyDescent="0.3">
      <c r="B21" s="28">
        <f t="array" aca="1" ref="B21:H21" ca="1">Días+15+DATE(Calendario2Año,Calendario2MesOpción,1)-WEEKDAY(DATE(Calendario2Año,Calendario2MesOpción,1),DíaDeLaSemanaOpción)</f>
        <v>44480</v>
      </c>
      <c r="C21" s="28">
        <f ca="1"/>
        <v>44481</v>
      </c>
      <c r="D21" s="28">
        <f ca="1"/>
        <v>44482</v>
      </c>
      <c r="E21" s="22">
        <f ca="1"/>
        <v>44483</v>
      </c>
      <c r="F21" s="28">
        <f ca="1"/>
        <v>44484</v>
      </c>
      <c r="G21" s="28">
        <f ca="1"/>
        <v>44485</v>
      </c>
      <c r="H21" s="29">
        <f ca="1"/>
        <v>44486</v>
      </c>
    </row>
    <row r="22" spans="1:8" ht="60" x14ac:dyDescent="0.3">
      <c r="B22" s="15"/>
      <c r="C22" s="15"/>
      <c r="D22" s="31"/>
      <c r="E22" s="15" t="s">
        <v>5</v>
      </c>
      <c r="F22" s="15"/>
      <c r="G22" s="15"/>
      <c r="H22" s="16"/>
    </row>
    <row r="23" spans="1:8" ht="16.5" customHeight="1" x14ac:dyDescent="0.3">
      <c r="B23" s="28">
        <f t="array" aca="1" ref="B23:H23" ca="1">Días+22+DATE(Calendario2Año,Calendario2MesOpción,1)-WEEKDAY(DATE(Calendario2Año,Calendario2MesOpción,1),DíaDeLaSemanaOpción)</f>
        <v>44487</v>
      </c>
      <c r="C23" s="28">
        <f ca="1"/>
        <v>44488</v>
      </c>
      <c r="D23" s="28">
        <f ca="1"/>
        <v>44489</v>
      </c>
      <c r="E23" s="28">
        <f ca="1"/>
        <v>44490</v>
      </c>
      <c r="F23" s="28">
        <f ca="1"/>
        <v>44491</v>
      </c>
      <c r="G23" s="28">
        <f ca="1"/>
        <v>44492</v>
      </c>
      <c r="H23" s="29">
        <f ca="1"/>
        <v>44493</v>
      </c>
    </row>
    <row r="24" spans="1:8" ht="56.25" customHeight="1" x14ac:dyDescent="0.3">
      <c r="B24" s="15"/>
      <c r="C24" s="15"/>
      <c r="D24" s="15"/>
      <c r="E24" s="15"/>
      <c r="F24" s="15"/>
      <c r="G24" s="15"/>
      <c r="H24" s="16"/>
    </row>
    <row r="25" spans="1:8" ht="16.5" customHeight="1" x14ac:dyDescent="0.3">
      <c r="B25" s="28">
        <f t="array" aca="1" ref="B25:H25" ca="1">Días+29+DATE(Calendario2Año,Calendario2MesOpción,1)-WEEKDAY(DATE(Calendario2Año,Calendario2MesOpción,1),DíaDeLaSemanaOpción)</f>
        <v>44494</v>
      </c>
      <c r="C25" s="28">
        <f ca="1"/>
        <v>44495</v>
      </c>
      <c r="D25" s="22">
        <f ca="1"/>
        <v>44496</v>
      </c>
      <c r="E25" s="28">
        <f ca="1"/>
        <v>44497</v>
      </c>
      <c r="F25" s="32">
        <f ca="1"/>
        <v>44498</v>
      </c>
      <c r="G25" s="32">
        <f ca="1"/>
        <v>44499</v>
      </c>
      <c r="H25" s="33">
        <f ca="1"/>
        <v>44500</v>
      </c>
    </row>
    <row r="26" spans="1:8" ht="60" x14ac:dyDescent="0.3">
      <c r="B26" s="15"/>
      <c r="C26" s="15"/>
      <c r="D26" s="15" t="s">
        <v>5</v>
      </c>
      <c r="E26" s="15"/>
      <c r="F26" s="34" t="s">
        <v>9</v>
      </c>
      <c r="G26" s="15"/>
      <c r="H26" s="35"/>
    </row>
    <row r="27" spans="1:8" ht="16.5" customHeight="1" x14ac:dyDescent="0.3">
      <c r="B27" s="13">
        <f t="array" aca="1" ref="B27:C27" ca="1">Días+36+DATE(Calendario2Año,Calendario2MesOpción,1)-WEEKDAY(DATE(Calendario2Año,Calendario2MesOpción,1),DíaDeLaSemanaOpción)</f>
        <v>44501</v>
      </c>
      <c r="C27" s="13">
        <f ca="1"/>
        <v>44502</v>
      </c>
      <c r="D27" s="25" t="s">
        <v>1</v>
      </c>
      <c r="E27" s="25"/>
      <c r="F27" s="25"/>
      <c r="G27" s="25"/>
      <c r="H27" s="25"/>
    </row>
    <row r="28" spans="1:8" ht="63.75" customHeight="1" x14ac:dyDescent="0.3">
      <c r="B28" s="15"/>
      <c r="C28" s="15"/>
      <c r="D28" s="26"/>
      <c r="E28" s="26"/>
      <c r="F28" s="26"/>
      <c r="G28" s="26"/>
      <c r="H28" s="26"/>
    </row>
    <row r="29" spans="1:8" ht="54" customHeight="1" x14ac:dyDescent="0.65">
      <c r="A29" s="1"/>
      <c r="B29" s="8">
        <f ca="1">YEAR(DATE(Calendario2Año,Calendario2MesOpción+1,1))</f>
        <v>2021</v>
      </c>
      <c r="C29" s="9" t="str">
        <f ca="1">TEXT(DATE(Calendario2Año,Calendario2MesOpción+1,1),"mmmm")</f>
        <v>noviembre</v>
      </c>
      <c r="D29" s="9"/>
      <c r="E29" s="9"/>
      <c r="F29" s="10"/>
      <c r="G29" s="10"/>
      <c r="H29" s="10"/>
    </row>
    <row r="30" spans="1:8" ht="18" customHeight="1" x14ac:dyDescent="0.3">
      <c r="A30" s="2"/>
      <c r="B30" s="11" t="str">
        <f ca="1">UPPER(TEXT(B31,"dddd"))</f>
        <v>LUNES</v>
      </c>
      <c r="C30" s="12" t="str">
        <f t="shared" ref="C30" ca="1" si="2">UPPER(TEXT(C31,"dddd"))</f>
        <v>MARTES</v>
      </c>
      <c r="D30" s="11" t="str">
        <f t="shared" ref="D30" ca="1" si="3">UPPER(TEXT(D31,"dddd"))</f>
        <v>MIÉRCOLES</v>
      </c>
      <c r="E30" s="12" t="str">
        <f t="shared" ref="E30" ca="1" si="4">UPPER(TEXT(E31,"dddd"))</f>
        <v>JUEVES</v>
      </c>
      <c r="F30" s="11" t="str">
        <f t="shared" ref="F30" ca="1" si="5">UPPER(TEXT(F31,"dddd"))</f>
        <v>VIERNES</v>
      </c>
      <c r="G30" s="12" t="str">
        <f t="shared" ref="G30" ca="1" si="6">UPPER(TEXT(G31,"dddd"))</f>
        <v>SÁBADO</v>
      </c>
      <c r="H30" s="11" t="str">
        <f t="shared" ref="H30" ca="1" si="7">UPPER(TEXT(H31,"dddd"))</f>
        <v>DOMINGO</v>
      </c>
    </row>
    <row r="31" spans="1:8" ht="16.5" customHeight="1" x14ac:dyDescent="0.3">
      <c r="B31" s="32">
        <f t="array" aca="1" ref="B31:H31" ca="1">Días+1+DATE(Calendario3Año,Calendario3MesOpción,1)-WEEKDAY(DATE(Calendario3Año,Calendario3MesOpción,1),DíaDeLaSemanaOpción)</f>
        <v>44501</v>
      </c>
      <c r="C31" s="32">
        <f ca="1"/>
        <v>44502</v>
      </c>
      <c r="D31" s="32">
        <f ca="1"/>
        <v>44503</v>
      </c>
      <c r="E31" s="32">
        <f ca="1"/>
        <v>44504</v>
      </c>
      <c r="F31" s="32">
        <f ca="1"/>
        <v>44505</v>
      </c>
      <c r="G31" s="36">
        <f ca="1"/>
        <v>44506</v>
      </c>
      <c r="H31" s="37">
        <f ca="1"/>
        <v>44507</v>
      </c>
    </row>
    <row r="32" spans="1:8" ht="45" x14ac:dyDescent="0.3">
      <c r="B32" s="15"/>
      <c r="C32" s="15"/>
      <c r="D32" s="15"/>
      <c r="E32" s="15"/>
      <c r="F32" s="15"/>
      <c r="G32" s="38" t="s">
        <v>10</v>
      </c>
      <c r="H32" s="16"/>
    </row>
    <row r="33" spans="2:13" ht="16.5" customHeight="1" x14ac:dyDescent="0.3">
      <c r="B33" s="36">
        <f t="array" aca="1" ref="B33:H33" ca="1">Días+8+DATE(Calendario3Año,Calendario3MesOpción,1)-WEEKDAY(DATE(Calendario3Año,Calendario3MesOpción,1),DíaDeLaSemanaOpción)</f>
        <v>44508</v>
      </c>
      <c r="C33" s="36">
        <f ca="1"/>
        <v>44509</v>
      </c>
      <c r="D33" s="22">
        <f ca="1"/>
        <v>44510</v>
      </c>
      <c r="E33" s="36">
        <f ca="1"/>
        <v>44511</v>
      </c>
      <c r="F33" s="36">
        <f ca="1"/>
        <v>44512</v>
      </c>
      <c r="G33" s="36">
        <f ca="1"/>
        <v>44513</v>
      </c>
      <c r="H33" s="39">
        <f ca="1"/>
        <v>44514</v>
      </c>
    </row>
    <row r="34" spans="2:13" ht="60" customHeight="1" x14ac:dyDescent="0.3">
      <c r="B34" s="15"/>
      <c r="C34" s="15"/>
      <c r="D34" s="15" t="s">
        <v>5</v>
      </c>
      <c r="E34" s="15"/>
      <c r="F34" s="15"/>
      <c r="G34" s="15"/>
      <c r="H34" s="40" t="s">
        <v>11</v>
      </c>
    </row>
    <row r="35" spans="2:13" ht="16.5" customHeight="1" x14ac:dyDescent="0.3">
      <c r="B35" s="41">
        <f t="array" aca="1" ref="B35:H35" ca="1">Días+15+DATE(Calendario3Año,Calendario3MesOpción,1)-WEEKDAY(DATE(Calendario3Año,Calendario3MesOpción,1),DíaDeLaSemanaOpción)</f>
        <v>44515</v>
      </c>
      <c r="C35" s="41">
        <f ca="1"/>
        <v>44516</v>
      </c>
      <c r="D35" s="41">
        <f ca="1"/>
        <v>44517</v>
      </c>
      <c r="E35" s="41">
        <f ca="1"/>
        <v>44518</v>
      </c>
      <c r="F35" s="41">
        <f ca="1"/>
        <v>44519</v>
      </c>
      <c r="G35" s="22">
        <f ca="1"/>
        <v>44520</v>
      </c>
      <c r="H35" s="14">
        <f ca="1"/>
        <v>44521</v>
      </c>
    </row>
    <row r="36" spans="2:13" ht="60" x14ac:dyDescent="0.3">
      <c r="B36" s="15"/>
      <c r="C36" s="15"/>
      <c r="D36" s="15"/>
      <c r="E36" s="15"/>
      <c r="F36" s="15"/>
      <c r="G36" s="15" t="s">
        <v>12</v>
      </c>
      <c r="H36" s="16"/>
    </row>
    <row r="37" spans="2:13" ht="16.5" customHeight="1" x14ac:dyDescent="0.3">
      <c r="B37" s="13">
        <f t="array" aca="1" ref="B37:H37" ca="1">Días+22+DATE(Calendario3Año,Calendario3MesOpción,1)-WEEKDAY(DATE(Calendario3Año,Calendario3MesOpción,1),DíaDeLaSemanaOpción)</f>
        <v>44522</v>
      </c>
      <c r="C37" s="13">
        <f ca="1"/>
        <v>44523</v>
      </c>
      <c r="D37" s="13">
        <f ca="1"/>
        <v>44524</v>
      </c>
      <c r="E37" s="13">
        <f ca="1"/>
        <v>44525</v>
      </c>
      <c r="F37" s="13">
        <f ca="1"/>
        <v>44526</v>
      </c>
      <c r="G37" s="13">
        <f ca="1"/>
        <v>44527</v>
      </c>
      <c r="H37" s="14">
        <f ca="1"/>
        <v>44528</v>
      </c>
    </row>
    <row r="38" spans="2:13" ht="56.25" customHeight="1" x14ac:dyDescent="0.3">
      <c r="B38" s="15"/>
      <c r="C38" s="15"/>
      <c r="D38" s="15"/>
      <c r="E38" s="15"/>
      <c r="F38" s="15"/>
      <c r="G38" s="15"/>
      <c r="H38" s="16"/>
    </row>
    <row r="39" spans="2:13" ht="16.5" customHeight="1" x14ac:dyDescent="0.3">
      <c r="B39" s="13">
        <f t="array" aca="1" ref="B39:H39" ca="1">Días+29+DATE(Calendario3Año,Calendario3MesOpción,1)-WEEKDAY(DATE(Calendario3Año,Calendario3MesOpción,1),DíaDeLaSemanaOpción)</f>
        <v>44529</v>
      </c>
      <c r="C39" s="13">
        <f ca="1"/>
        <v>44530</v>
      </c>
      <c r="D39" s="13">
        <f ca="1"/>
        <v>44531</v>
      </c>
      <c r="E39" s="13">
        <f ca="1"/>
        <v>44532</v>
      </c>
      <c r="F39" s="13">
        <f ca="1"/>
        <v>44533</v>
      </c>
      <c r="G39" s="13">
        <f ca="1"/>
        <v>44534</v>
      </c>
      <c r="H39" s="14">
        <f ca="1"/>
        <v>44535</v>
      </c>
    </row>
    <row r="40" spans="2:13" ht="57" customHeight="1" x14ac:dyDescent="0.3">
      <c r="B40" s="15"/>
      <c r="C40" s="15"/>
      <c r="D40" s="15"/>
      <c r="E40" s="15"/>
      <c r="F40" s="15"/>
      <c r="G40" s="15"/>
      <c r="H40" s="35"/>
      <c r="M40" s="5"/>
    </row>
    <row r="41" spans="2:13" ht="16.5" customHeight="1" x14ac:dyDescent="0.3">
      <c r="B41" s="4">
        <f t="array" aca="1" ref="B41:C41" ca="1">Días+36+DATE(Calendario3Año,Calendario3MesOpción,1)-WEEKDAY(DATE(Calendario3Año,Calendario3MesOpción,1),DíaDeLaSemanaOpción)</f>
        <v>44536</v>
      </c>
      <c r="C41" s="4">
        <f ca="1"/>
        <v>44537</v>
      </c>
      <c r="D41" s="7" t="s">
        <v>1</v>
      </c>
      <c r="E41" s="7"/>
      <c r="F41" s="7"/>
      <c r="G41" s="7"/>
      <c r="H41" s="7"/>
    </row>
    <row r="42" spans="2:13" ht="63.75" customHeight="1" x14ac:dyDescent="0.3">
      <c r="B42" s="3"/>
      <c r="C42" s="3"/>
      <c r="D42" s="6"/>
      <c r="E42" s="6"/>
      <c r="F42" s="6"/>
      <c r="G42" s="6"/>
      <c r="H42" s="6"/>
    </row>
  </sheetData>
  <mergeCells count="9">
    <mergeCell ref="D42:H42"/>
    <mergeCell ref="D27:H27"/>
    <mergeCell ref="D28:H28"/>
    <mergeCell ref="D41:H41"/>
    <mergeCell ref="C1:E1"/>
    <mergeCell ref="C15:E15"/>
    <mergeCell ref="C29:E29"/>
    <mergeCell ref="D13:H13"/>
    <mergeCell ref="D14:H14"/>
  </mergeCells>
  <phoneticPr fontId="2" type="noConversion"/>
  <conditionalFormatting sqref="B3:H3 B5:H5 B7:H7 B9:H9 B11:H11 B13:C13">
    <cfRule type="expression" dxfId="2" priority="38">
      <formula>MONTH(B3)&lt;&gt;Calendario1MesOpción</formula>
    </cfRule>
  </conditionalFormatting>
  <conditionalFormatting sqref="B17:H17 B19:H19 B21:H21 B23:H23 B25:H25 B27:C27">
    <cfRule type="expression" dxfId="1" priority="27">
      <formula>MONTH(B17)&lt;&gt;Calendario2MesOpción</formula>
    </cfRule>
  </conditionalFormatting>
  <conditionalFormatting sqref="B31:H31 B33:H33 B35:H35 B37:H37 B39:H39 B41:C41">
    <cfRule type="expression" dxfId="0" priority="25">
      <formula>MONTH(B31)&lt;&gt;Calendario3MesOpción</formula>
    </cfRule>
  </conditionalFormatting>
  <dataValidations xWindow="261" yWindow="449" count="14">
    <dataValidation type="list" errorStyle="warning" allowBlank="1" showInputMessage="1" showErrorMessage="1" error="Seleccione el día de inicio de la semana de la lista. Seleccione CANCELAR, presione ALT+FLECHA ABAJO para ver las opciones, y después use la tecla de FLECHA ABAJO y ENTRAR para realizar una selección" prompt="Seleccione el día de inicio de la semana en esta celda. Presione ALT+FLECHA ABAJO para abrir la lista desplegable, y luego ENTRAR para realizar la selección. El calendario se actualizará automáticamente" sqref="B2">
      <formula1>"DOMINGO,LUNES,MARTES,MIÉRCOLES,JUEVES,VIERNES,SÁBADO"</formula1>
    </dataValidation>
    <dataValidation type="list" errorStyle="warning" allowBlank="1" showInputMessage="1" showErrorMessage="1" error="Seleccione el mes de inicio del calendario de la lista. Seleccione CANCELAR, presione ALT+FLECHA ABAJO para ver las opciones, y después use la tecla de FLECHA ABAJO y ENTRAR para realizar la selección" prompt="Seleccione el mes de inicio del calendario en esta celda. Presione ALT+FLECHA ABAJO para abrir la lista desplegable y después ENTRAR para realizar la selección" sqref="C1:E1">
      <formula1>"enero,febrero,marzo,abril,mayo,junio,julio,agosto,septiembre,octubre,noviembre,diciembre"</formula1>
    </dataValidation>
    <dataValidation allowBlank="1" showInputMessage="1" prompt="Este libro es un calendario de 12 meses. Escriba el año inicial en la celda B1 y después seleccione el mes inicial en la celda C1. El calendario se actualizará automáticamente para los meses siguientes" sqref="A1"/>
    <dataValidation allowBlank="1" showInputMessage="1" showErrorMessage="1" prompt="Escriba el año en esta celda" sqref="B1"/>
    <dataValidation allowBlank="1" showInputMessage="1" prompt="Día laborable determinado automáticamente. Para cambiar los días laborables, seleccione un nuevo día de inicio de semana en la celda B2." sqref="C2:H2 B16"/>
    <dataValidation allowBlank="1" showInputMessage="1" prompt="Fecha" sqref="B3"/>
    <dataValidation allowBlank="1" showInputMessage="1" prompt="Escriba aquí las notas del día" sqref="B4"/>
    <dataValidation allowBlank="1" showInputMessage="1" prompt="El año natural se actualiza automáticamente según el año seleccionado en la celda B1" sqref="B15"/>
    <dataValidation allowBlank="1" showInputMessage="1" prompt="El mes natural se actualiza automáticamente según el mes seleccionado en la celda C1" sqref="C15:E15"/>
    <dataValidation allowBlank="1" showInputMessage="1" prompt="Escriba las notas del mes en la siguiente celda" sqref="D13:H13"/>
    <dataValidation allowBlank="1" showInputMessage="1" prompt="Escriba las notas del mes en esta celda" sqref="D14:H14"/>
    <dataValidation allowBlank="1" showInputMessage="1" showErrorMessage="1" prompt="El año natural se actualiza automáticamente según el año seleccionado en la celda B1" sqref="B29"/>
    <dataValidation allowBlank="1" showInputMessage="1" showErrorMessage="1" prompt="El mes natural se actualiza automáticamente según el mes seleccionado en la celda C1" sqref="C29:E29"/>
    <dataValidation allowBlank="1" showInputMessage="1" showErrorMessage="1" prompt="Día laborable determinado automáticamente. Para cambiar los días laborables, seleccione un nuevo día de inicio de semana en la celda B2." sqref="C16 D16 E16:H16 B30:H30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2" manualBreakCount="2">
    <brk id="14" min="1" max="8" man="1"/>
    <brk id="28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Calendario</vt:lpstr>
      <vt:lpstr>Calendario!Área_de_impresión</vt:lpstr>
      <vt:lpstr>Calendario1Año</vt:lpstr>
      <vt:lpstr>Calendario1Mes</vt:lpstr>
      <vt:lpstr>Calendario2Año</vt:lpstr>
      <vt:lpstr>Calendario2Mes</vt:lpstr>
      <vt:lpstr>Calendario3Año</vt:lpstr>
      <vt:lpstr>Calendario3Mes</vt:lpstr>
      <vt:lpstr>ColumnTitleRegion1..H12.1</vt:lpstr>
      <vt:lpstr>ColumnTitleRegion2..C14.1</vt:lpstr>
      <vt:lpstr>ColumnTitleRegion3..D14.1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InicioDeSemana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Jorge</dc:creator>
  <cp:lastModifiedBy>DANIEL</cp:lastModifiedBy>
  <cp:lastPrinted>2021-09-16T19:01:09Z</cp:lastPrinted>
  <dcterms:created xsi:type="dcterms:W3CDTF">2018-02-18T23:49:08Z</dcterms:created>
  <dcterms:modified xsi:type="dcterms:W3CDTF">2021-10-01T14:44:10Z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4caa262e-06ab-4dd8-b001-7dea452de550</vt:lpwstr>
  </property>
</Properties>
</file>