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-32960" yWindow="2480" windowWidth="25600" windowHeight="15480" tabRatio="500"/>
  </bookViews>
  <sheets>
    <sheet name="Blad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  <c r="M3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4" i="1"/>
  <c r="M25" i="1"/>
  <c r="M26" i="1"/>
  <c r="M27" i="1"/>
  <c r="M28" i="1"/>
  <c r="M30" i="1"/>
  <c r="M31" i="1"/>
  <c r="M32" i="1"/>
  <c r="M33" i="1"/>
  <c r="M34" i="1"/>
  <c r="M2" i="1"/>
</calcChain>
</file>

<file path=xl/sharedStrings.xml><?xml version="1.0" encoding="utf-8"?>
<sst xmlns="http://schemas.openxmlformats.org/spreadsheetml/2006/main" count="227" uniqueCount="180">
  <si>
    <t xml:space="preserve">27.0 </t>
  </si>
  <si>
    <t xml:space="preserve">25.9 </t>
  </si>
  <si>
    <t xml:space="preserve">35.4 </t>
  </si>
  <si>
    <t xml:space="preserve">28.5 </t>
  </si>
  <si>
    <t xml:space="preserve">32.4 </t>
  </si>
  <si>
    <t xml:space="preserve">24.6 </t>
  </si>
  <si>
    <t xml:space="preserve">29.7 </t>
  </si>
  <si>
    <t xml:space="preserve">27.5 </t>
  </si>
  <si>
    <t xml:space="preserve">32.9 </t>
  </si>
  <si>
    <t xml:space="preserve">34.4 </t>
  </si>
  <si>
    <t xml:space="preserve">33.7 </t>
  </si>
  <si>
    <t xml:space="preserve">25.4 </t>
  </si>
  <si>
    <t xml:space="preserve">30.1 </t>
  </si>
  <si>
    <t xml:space="preserve">30.9 </t>
  </si>
  <si>
    <t xml:space="preserve">28.0 </t>
  </si>
  <si>
    <t xml:space="preserve">30.0 </t>
  </si>
  <si>
    <t xml:space="preserve">24.0 </t>
  </si>
  <si>
    <t xml:space="preserve">32.5 </t>
  </si>
  <si>
    <t xml:space="preserve">34.6 </t>
  </si>
  <si>
    <t xml:space="preserve">30.4 </t>
  </si>
  <si>
    <t xml:space="preserve">35.2 </t>
  </si>
  <si>
    <t xml:space="preserve">37.0 </t>
  </si>
  <si>
    <t xml:space="preserve">27.9 </t>
  </si>
  <si>
    <t xml:space="preserve">25.1 </t>
  </si>
  <si>
    <t xml:space="preserve">22.7 </t>
  </si>
  <si>
    <t xml:space="preserve">30.7 </t>
  </si>
  <si>
    <t xml:space="preserve">34.2 </t>
  </si>
  <si>
    <t xml:space="preserve">34.0 </t>
  </si>
  <si>
    <t xml:space="preserve">38.0 </t>
  </si>
  <si>
    <t xml:space="preserve">24.9 </t>
  </si>
  <si>
    <t xml:space="preserve">24.4 </t>
  </si>
  <si>
    <t xml:space="preserve">24.2 </t>
  </si>
  <si>
    <t xml:space="preserve">30.2 </t>
  </si>
  <si>
    <t>gino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</si>
  <si>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</si>
  <si>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</si>
  <si>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</si>
  <si>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</si>
  <si>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</si>
  <si>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</si>
  <si>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</si>
  <si>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</si>
  <si>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</si>
  <si>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</si>
  <si>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</si>
  <si>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</si>
  <si>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HR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</si>
  <si>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</si>
  <si>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</si>
  <si>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</si>
  <si>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</si>
  <si>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</si>
  <si>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</si>
  <si>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</si>
  <si>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</si>
  <si>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</si>
  <si>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</si>
  <si>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</si>
  <si>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</si>
  <si>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</si>
  <si>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</si>
  <si>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</si>
  <si>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</si>
  <si>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</si>
  <si>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TR</t>
  </si>
  <si>
    <t>UK</t>
  </si>
  <si>
    <t>LI</t>
  </si>
  <si>
    <t>10.01</t>
  </si>
  <si>
    <t>12.8</t>
  </si>
  <si>
    <t>31.42</t>
  </si>
  <si>
    <t>10.47</t>
  </si>
  <si>
    <t>14.45</t>
  </si>
  <si>
    <t>10.07</t>
  </si>
  <si>
    <t>10.23</t>
  </si>
  <si>
    <t>7.43</t>
  </si>
  <si>
    <t>9.63</t>
  </si>
  <si>
    <t>20.63</t>
  </si>
  <si>
    <t>6.4</t>
  </si>
  <si>
    <t>21.89</t>
  </si>
  <si>
    <t>31.33</t>
  </si>
  <si>
    <t>26.82</t>
  </si>
  <si>
    <t>26.73</t>
  </si>
  <si>
    <t>10.87</t>
  </si>
  <si>
    <t>8.5</t>
  </si>
  <si>
    <t>23.75</t>
  </si>
  <si>
    <t>7.02</t>
  </si>
  <si>
    <t>19.2</t>
  </si>
  <si>
    <t>6.7</t>
  </si>
  <si>
    <t>21.1</t>
  </si>
  <si>
    <t>6.46</t>
  </si>
  <si>
    <t>6.52</t>
  </si>
  <si>
    <t>11.03</t>
  </si>
  <si>
    <t>17.73</t>
  </si>
  <si>
    <t>23.48</t>
  </si>
  <si>
    <t>8.98</t>
  </si>
  <si>
    <t>20.38</t>
  </si>
  <si>
    <t>11.39</t>
  </si>
  <si>
    <t>45.87</t>
  </si>
  <si>
    <t>19.93</t>
  </si>
  <si>
    <t>freedom</t>
  </si>
  <si>
    <t>name</t>
  </si>
  <si>
    <t>Belgium</t>
  </si>
  <si>
    <t>Bulgaria</t>
  </si>
  <si>
    <t>Czech Republic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</si>
  <si>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</si>
  <si>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</si>
  <si>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</si>
  <si>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</si>
  <si>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</si>
  <si>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</si>
  <si>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</si>
  <si>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</si>
  <si>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</si>
  <si>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</si>
  <si>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</si>
  <si>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</si>
  <si>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</si>
  <si>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</si>
  <si>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</si>
  <si>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</si>
  <si>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</si>
  <si>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</si>
  <si>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</si>
  <si>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</si>
  <si>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</si>
  <si>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</si>
  <si>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</si>
  <si>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</si>
  <si>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</si>
  <si>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</si>
  <si>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Liechtenstein</t>
  </si>
  <si>
    <t>Norway</t>
  </si>
  <si>
    <t>Switzerland</t>
  </si>
  <si>
    <t>Montenegro</t>
  </si>
  <si>
    <t>Serbia</t>
  </si>
  <si>
    <t>Turkey</t>
  </si>
  <si>
    <t>GR</t>
  </si>
  <si>
    <t>en_name</t>
  </si>
  <si>
    <t>inwoners-km2</t>
  </si>
  <si>
    <t>werkloos-man</t>
  </si>
  <si>
    <t>werkloos-vrouw</t>
  </si>
  <si>
    <t>nl_name</t>
  </si>
  <si>
    <t>Oostenrijk</t>
  </si>
  <si>
    <t>Belgie</t>
  </si>
  <si>
    <t>Bulgarije</t>
  </si>
  <si>
    <t>Zwitserland</t>
  </si>
  <si>
    <t>Tsjechie</t>
  </si>
  <si>
    <t>Duitsland</t>
  </si>
  <si>
    <t>Denemarken</t>
  </si>
  <si>
    <t>Estland</t>
  </si>
  <si>
    <t>Spanje</t>
  </si>
  <si>
    <t>Frankrijk</t>
  </si>
  <si>
    <t>Croatie</t>
  </si>
  <si>
    <t>Hongarije</t>
  </si>
  <si>
    <t>Griekenland</t>
  </si>
  <si>
    <t>Ierland</t>
  </si>
  <si>
    <t>Italie</t>
  </si>
  <si>
    <t>Litouwen</t>
  </si>
  <si>
    <t>Luxenburg</t>
  </si>
  <si>
    <t>Letland</t>
  </si>
  <si>
    <t>Nederland</t>
  </si>
  <si>
    <t>Noorwegen</t>
  </si>
  <si>
    <t>Polen</t>
  </si>
  <si>
    <t>Romenie</t>
  </si>
  <si>
    <t>Servie</t>
  </si>
  <si>
    <t>Zweden</t>
  </si>
  <si>
    <t>Slovenie</t>
  </si>
  <si>
    <t>Slowakije</t>
  </si>
  <si>
    <t>Turkije</t>
  </si>
  <si>
    <t>Verenigd Koninkrijk</t>
  </si>
  <si>
    <t>IJsland</t>
  </si>
  <si>
    <t>bpm-per-inwoner</t>
  </si>
  <si>
    <t>absoluut-inwoner-aantal</t>
  </si>
  <si>
    <t>absoluut-vluchtelingen-2015</t>
  </si>
  <si>
    <t>minimumloon-mnd</t>
  </si>
  <si>
    <t>absoluut-gino</t>
  </si>
  <si>
    <t>NaN</t>
  </si>
  <si>
    <t>vluchteling-10k-inwoner</t>
  </si>
  <si>
    <t>uurloon-gemiddelde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</si>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</sst>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ont="1" applyBorder="1"/>
    <xf numFmtId="4" fontId="3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0" fontId="4" fillId="0" borderId="0" xfId="0" applyFont="1" applyBorder="1"/>
    <xf numFmtId="1" fontId="4" fillId="0" borderId="0" xfId="0" applyNumberFormat="1" applyFont="1" applyBorder="1"/>
    <xf numFmtId="0" fontId="4" fillId="0" borderId="0" xfId="0" applyFont="1" applyFill="1" applyBorder="1"/>
    <xf numFmtId="0" fontId="5" fillId="0" borderId="0" xfId="0" applyFont="1" applyBorder="1"/>
    <xf numFmtId="0" fontId="4" fillId="0" borderId="0" xfId="0" applyFont="1" applyBorder="1" applyAlignment="1">
      <alignment horizontal="right"/>
    </xf>
    <xf numFmtId="1" fontId="4" fillId="0" borderId="0" xfId="0" applyNumberFormat="1" applyFont="1" applyFill="1" applyBorder="1"/>
    <xf numFmtId="1" fontId="0" fillId="0" borderId="0" xfId="0" applyNumberFormat="1" applyFont="1" applyBorder="1"/>
    <xf numFmtId="2" fontId="4" fillId="0" borderId="0" xfId="0" applyNumberFormat="1" applyFont="1" applyFill="1" applyBorder="1"/>
    <xf numFmtId="2" fontId="0" fillId="0" borderId="0" xfId="0" applyNumberFormat="1" applyFont="1" applyBorder="1"/>
    <xf numFmtId="1" fontId="3" fillId="0" borderId="0" xfId="0" applyNumberFormat="1" applyFont="1" applyFill="1" applyBorder="1" applyAlignment="1"/>
    <xf numFmtId="0" fontId="4" fillId="0" borderId="0" xfId="0" applyNumberFormat="1" applyFont="1" applyBorder="1"/>
    <xf numFmtId="0" fontId="6" fillId="0" borderId="0" xfId="0" applyFont="1" applyBorder="1"/>
  </cellXfs>
  <cellStyles count="319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Gevolgde hyperlink" xfId="98" builtinId="9" hidden="1"/>
    <cellStyle name="Gevolgde hyperlink" xfId="100" builtinId="9" hidden="1"/>
    <cellStyle name="Gevolgde hyperlink" xfId="102" builtinId="9" hidden="1"/>
    <cellStyle name="Gevolgde hyperlink" xfId="104" builtinId="9" hidden="1"/>
    <cellStyle name="Gevolgde hyperlink" xfId="106" builtinId="9" hidden="1"/>
    <cellStyle name="Gevolgde hyperlink" xfId="108" builtinId="9" hidden="1"/>
    <cellStyle name="Gevolgde hyperlink" xfId="110" builtinId="9" hidden="1"/>
    <cellStyle name="Gevolgde hyperlink" xfId="112" builtinId="9" hidden="1"/>
    <cellStyle name="Gevolgde hyperlink" xfId="114" builtinId="9" hidden="1"/>
    <cellStyle name="Gevolgde hyperlink" xfId="116" builtinId="9" hidden="1"/>
    <cellStyle name="Gevolgde hyperlink" xfId="118" builtinId="9" hidden="1"/>
    <cellStyle name="Gevolgde hyperlink" xfId="120" builtinId="9" hidden="1"/>
    <cellStyle name="Gevolgde hyperlink" xfId="122" builtinId="9" hidden="1"/>
    <cellStyle name="Gevolgde hyperlink" xfId="124" builtinId="9" hidden="1"/>
    <cellStyle name="Gevolgde hyperlink" xfId="126" builtinId="9" hidden="1"/>
    <cellStyle name="Gevolgde hyperlink" xfId="128" builtinId="9" hidden="1"/>
    <cellStyle name="Gevolgde hyperlink" xfId="130" builtinId="9" hidden="1"/>
    <cellStyle name="Gevolgde hyperlink" xfId="132" builtinId="9" hidden="1"/>
    <cellStyle name="Gevolgde hyperlink" xfId="134" builtinId="9" hidden="1"/>
    <cellStyle name="Gevolgde hyperlink" xfId="136" builtinId="9" hidden="1"/>
    <cellStyle name="Gevolgde hyperlink" xfId="138" builtinId="9" hidden="1"/>
    <cellStyle name="Gevolgde hyperlink" xfId="140" builtinId="9" hidden="1"/>
    <cellStyle name="Gevolgde hyperlink" xfId="142" builtinId="9" hidden="1"/>
    <cellStyle name="Gevolgde hyperlink" xfId="144" builtinId="9" hidden="1"/>
    <cellStyle name="Gevolgde hyperlink" xfId="146" builtinId="9" hidden="1"/>
    <cellStyle name="Gevolgde hyperlink" xfId="148" builtinId="9" hidden="1"/>
    <cellStyle name="Gevolgde hyperlink" xfId="150" builtinId="9" hidden="1"/>
    <cellStyle name="Gevolgde hyperlink" xfId="152" builtinId="9" hidden="1"/>
    <cellStyle name="Gevolgde hyperlink" xfId="154" builtinId="9" hidden="1"/>
    <cellStyle name="Gevolgde hyperlink" xfId="156" builtinId="9" hidden="1"/>
    <cellStyle name="Gevolgde hyperlink" xfId="158" builtinId="9" hidden="1"/>
    <cellStyle name="Gevolgde hyperlink" xfId="160" builtinId="9" hidden="1"/>
    <cellStyle name="Gevolgde hyperlink" xfId="162" builtinId="9" hidden="1"/>
    <cellStyle name="Gevolgde hyperlink" xfId="164" builtinId="9" hidden="1"/>
    <cellStyle name="Gevolgde hyperlink" xfId="166" builtinId="9" hidden="1"/>
    <cellStyle name="Gevolgde hyperlink" xfId="168" builtinId="9" hidden="1"/>
    <cellStyle name="Gevolgde hyperlink" xfId="170" builtinId="9" hidden="1"/>
    <cellStyle name="Gevolgde hyperlink" xfId="172" builtinId="9" hidden="1"/>
    <cellStyle name="Gevolgde hyperlink" xfId="174" builtinId="9" hidden="1"/>
    <cellStyle name="Gevolgde hyperlink" xfId="176" builtinId="9" hidden="1"/>
    <cellStyle name="Gevolgde hyperlink" xfId="178" builtinId="9" hidden="1"/>
    <cellStyle name="Gevolgde hyperlink" xfId="180" builtinId="9" hidden="1"/>
    <cellStyle name="Gevolgde hyperlink" xfId="182" builtinId="9" hidden="1"/>
    <cellStyle name="Gevolgde hyperlink" xfId="184" builtinId="9" hidden="1"/>
    <cellStyle name="Gevolgde hyperlink" xfId="186" builtinId="9" hidden="1"/>
    <cellStyle name="Gevolgde hyperlink" xfId="188" builtinId="9" hidden="1"/>
    <cellStyle name="Gevolgde hyperlink" xfId="190" builtinId="9" hidden="1"/>
    <cellStyle name="Gevolgde hyperlink" xfId="192" builtinId="9" hidden="1"/>
    <cellStyle name="Gevolgde hyperlink" xfId="194" builtinId="9" hidden="1"/>
    <cellStyle name="Gevolgde hyperlink" xfId="196" builtinId="9" hidden="1"/>
    <cellStyle name="Gevolgde hyperlink" xfId="198" builtinId="9" hidden="1"/>
    <cellStyle name="Gevolgde hyperlink" xfId="200" builtinId="9" hidden="1"/>
    <cellStyle name="Gevolgde hyperlink" xfId="202" builtinId="9" hidden="1"/>
    <cellStyle name="Gevolgde hyperlink" xfId="204" builtinId="9" hidden="1"/>
    <cellStyle name="Gevolgde hyperlink" xfId="206" builtinId="9" hidden="1"/>
    <cellStyle name="Gevolgde hyperlink" xfId="208" builtinId="9" hidden="1"/>
    <cellStyle name="Gevolgde hyperlink" xfId="210" builtinId="9" hidden="1"/>
    <cellStyle name="Gevolgde hyperlink" xfId="212" builtinId="9" hidden="1"/>
    <cellStyle name="Gevolgde hyperlink" xfId="214" builtinId="9" hidden="1"/>
    <cellStyle name="Gevolgde hyperlink" xfId="216" builtinId="9" hidden="1"/>
    <cellStyle name="Gevolgde hyperlink" xfId="218" builtinId="9" hidden="1"/>
    <cellStyle name="Gevolgde hyperlink" xfId="220" builtinId="9" hidden="1"/>
    <cellStyle name="Gevolgde hyperlink" xfId="222" builtinId="9" hidden="1"/>
    <cellStyle name="Gevolgde hyperlink" xfId="224" builtinId="9" hidden="1"/>
    <cellStyle name="Gevolgde hyperlink" xfId="226" builtinId="9" hidden="1"/>
    <cellStyle name="Gevolgde hyperlink" xfId="228" builtinId="9" hidden="1"/>
    <cellStyle name="Gevolgde hyperlink" xfId="230" builtinId="9" hidden="1"/>
    <cellStyle name="Gevolgde hyperlink" xfId="232" builtinId="9" hidden="1"/>
    <cellStyle name="Gevolgde hyperlink" xfId="234" builtinId="9" hidden="1"/>
    <cellStyle name="Gevolgde hyperlink" xfId="236" builtinId="9" hidden="1"/>
    <cellStyle name="Gevolgde hyperlink" xfId="238" builtinId="9" hidden="1"/>
    <cellStyle name="Gevolgde hyperlink" xfId="240" builtinId="9" hidden="1"/>
    <cellStyle name="Gevolgde hyperlink" xfId="242" builtinId="9" hidden="1"/>
    <cellStyle name="Gevolgde hyperlink" xfId="244" builtinId="9" hidden="1"/>
    <cellStyle name="Gevolgde hyperlink" xfId="246" builtinId="9" hidden="1"/>
    <cellStyle name="Gevolgde hyperlink" xfId="248" builtinId="9" hidden="1"/>
    <cellStyle name="Gevolgde hyperlink" xfId="250" builtinId="9" hidden="1"/>
    <cellStyle name="Gevolgde hyperlink" xfId="252" builtinId="9" hidden="1"/>
    <cellStyle name="Gevolgde hyperlink" xfId="254" builtinId="9" hidden="1"/>
    <cellStyle name="Gevolgde hyperlink" xfId="256" builtinId="9" hidden="1"/>
    <cellStyle name="Gevolgde hyperlink" xfId="258" builtinId="9" hidden="1"/>
    <cellStyle name="Gevolgde hyperlink" xfId="260" builtinId="9" hidden="1"/>
    <cellStyle name="Gevolgde hyperlink" xfId="262" builtinId="9" hidden="1"/>
    <cellStyle name="Gevolgde hyperlink" xfId="264" builtinId="9" hidden="1"/>
    <cellStyle name="Gevolgde hyperlink" xfId="266" builtinId="9" hidden="1"/>
    <cellStyle name="Gevolgde hyperlink" xfId="268" builtinId="9" hidden="1"/>
    <cellStyle name="Gevolgde hyperlink" xfId="270" builtinId="9" hidden="1"/>
    <cellStyle name="Gevolgde hyperlink" xfId="272" builtinId="9" hidden="1"/>
    <cellStyle name="Gevolgde hyperlink" xfId="274" builtinId="9" hidden="1"/>
    <cellStyle name="Gevolgde hyperlink" xfId="276" builtinId="9" hidden="1"/>
    <cellStyle name="Gevolgde hyperlink" xfId="278" builtinId="9" hidden="1"/>
    <cellStyle name="Gevolgde hyperlink" xfId="280" builtinId="9" hidden="1"/>
    <cellStyle name="Gevolgde hyperlink" xfId="282" builtinId="9" hidden="1"/>
    <cellStyle name="Gevolgde hyperlink" xfId="284" builtinId="9" hidden="1"/>
    <cellStyle name="Gevolgde hyperlink" xfId="286" builtinId="9" hidden="1"/>
    <cellStyle name="Gevolgde hyperlink" xfId="288" builtinId="9" hidden="1"/>
    <cellStyle name="Gevolgde hyperlink" xfId="290" builtinId="9" hidden="1"/>
    <cellStyle name="Gevolgde hyperlink" xfId="292" builtinId="9" hidden="1"/>
    <cellStyle name="Gevolgde hyperlink" xfId="294" builtinId="9" hidden="1"/>
    <cellStyle name="Gevolgde hyperlink" xfId="296" builtinId="9" hidden="1"/>
    <cellStyle name="Gevolgde hyperlink" xfId="298" builtinId="9" hidden="1"/>
    <cellStyle name="Gevolgde hyperlink" xfId="300" builtinId="9" hidden="1"/>
    <cellStyle name="Gevolgde hyperlink" xfId="302" builtinId="9" hidden="1"/>
    <cellStyle name="Gevolgde hyperlink" xfId="304" builtinId="9" hidden="1"/>
    <cellStyle name="Gevolgde hyperlink" xfId="306" builtinId="9" hidden="1"/>
    <cellStyle name="Gevolgde hyperlink" xfId="308" builtinId="9" hidden="1"/>
    <cellStyle name="Gevolgde hyperlink" xfId="310" builtinId="9" hidden="1"/>
    <cellStyle name="Gevolgde hyperlink" xfId="312" builtinId="9" hidden="1"/>
    <cellStyle name="Gevolgde hyperlink" xfId="314" builtinId="9" hidden="1"/>
    <cellStyle name="Gevolgde hyperlink" xfId="316" builtinId="9" hidden="1"/>
    <cellStyle name="Gevolgde hyperlink" xfId="3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B23" sqref="B23"/>
    </sheetView>
  </sheetViews>
  <sheetFormatPr baseColWidth="10" defaultRowHeight="16" x14ac:dyDescent="0"/>
  <cols>
    <col min="1" max="1" width="5.125" style="1" customWidth="1"/>
    <col min="2" max="2" width="9.5" style="1" customWidth="1"/>
    <col min="3" max="3" width="10" style="1" customWidth="1"/>
    <col min="4" max="4" width="3.75" style="1" customWidth="1"/>
    <col min="5" max="5" width="5.375" style="1" bestFit="1" customWidth="1"/>
    <col min="6" max="6" width="6.125" style="1" customWidth="1"/>
    <col min="7" max="7" width="5.5" style="1" customWidth="1"/>
    <col min="8" max="8" width="4.375" style="1" customWidth="1"/>
    <col min="9" max="9" width="4" style="1" customWidth="1"/>
    <col min="10" max="10" width="3.75" style="1" customWidth="1"/>
    <col min="11" max="11" width="5" style="1" customWidth="1"/>
    <col min="12" max="12" width="8.75" style="10" customWidth="1"/>
    <col min="13" max="13" width="4.125" style="12" customWidth="1"/>
    <col min="14" max="14" width="4.875" style="1" customWidth="1"/>
    <col min="15" max="15" width="4.25" style="1" customWidth="1"/>
    <col min="16" max="16384" width="10.625" style="1"/>
  </cols>
  <sheetData>
    <row r="1" spans="1:15">
      <c r="A1" s="4" t="s">
        <v>100</v>
      </c>
      <c r="B1" s="4" t="s">
        <v>141</v>
      </c>
      <c r="C1" s="4" t="s">
        <v>137</v>
      </c>
      <c r="D1" s="4" t="s">
        <v>33</v>
      </c>
      <c r="E1" s="5" t="s">
        <v>175</v>
      </c>
      <c r="F1" s="4" t="s">
        <v>99</v>
      </c>
      <c r="G1" s="4" t="s">
        <v>138</v>
      </c>
      <c r="H1" s="4" t="s">
        <v>139</v>
      </c>
      <c r="I1" s="4" t="s">
        <v>140</v>
      </c>
      <c r="J1" s="6" t="s">
        <v>171</v>
      </c>
      <c r="K1" s="6" t="s">
        <v>173</v>
      </c>
      <c r="L1" s="9" t="s">
        <v>172</v>
      </c>
      <c r="M1" s="11" t="s">
        <v>177</v>
      </c>
      <c r="N1" s="6" t="s">
        <v>174</v>
      </c>
      <c r="O1" s="2" t="s">
        <v>178</v>
      </c>
    </row>
    <row r="2" spans="1:15">
      <c r="A2" s="5" t="s">
        <v>34</v>
      </c>
      <c r="B2" s="5" t="s">
        <v>142</v>
      </c>
      <c r="C2" s="4" t="s">
        <v>120</v>
      </c>
      <c r="D2" s="5">
        <f t="shared" ref="D2:D18" si="0">(31-E2)</f>
        <v>4</v>
      </c>
      <c r="E2" s="5" t="s">
        <v>0</v>
      </c>
      <c r="F2" s="4" t="s">
        <v>67</v>
      </c>
      <c r="G2" s="4">
        <v>102.9</v>
      </c>
      <c r="H2" s="3">
        <v>5.9</v>
      </c>
      <c r="I2" s="3">
        <v>5.4</v>
      </c>
      <c r="J2" s="4">
        <v>128</v>
      </c>
      <c r="K2" s="14">
        <v>41300</v>
      </c>
      <c r="L2" s="5">
        <v>8584926</v>
      </c>
      <c r="M2" s="5">
        <f t="shared" ref="M2:M22" si="1">SUM(K2/L2*10000)</f>
        <v>48.107578329737493</v>
      </c>
      <c r="N2" s="13" t="s">
        <v>176</v>
      </c>
      <c r="O2" s="3">
        <v>31.5</v>
      </c>
    </row>
    <row r="3" spans="1:15">
      <c r="A3" s="5" t="s">
        <v>35</v>
      </c>
      <c r="B3" s="5" t="s">
        <v>143</v>
      </c>
      <c r="C3" s="4" t="s">
        <v>101</v>
      </c>
      <c r="D3" s="5">
        <f t="shared" si="0"/>
        <v>5.1000000000000014</v>
      </c>
      <c r="E3" s="5" t="s">
        <v>1</v>
      </c>
      <c r="F3" s="4" t="s">
        <v>68</v>
      </c>
      <c r="G3" s="4">
        <v>368.8</v>
      </c>
      <c r="H3" s="3">
        <v>9</v>
      </c>
      <c r="I3" s="3">
        <v>7.9</v>
      </c>
      <c r="J3" s="4">
        <v>119</v>
      </c>
      <c r="K3" s="14">
        <v>17490</v>
      </c>
      <c r="L3" s="5">
        <v>11258434</v>
      </c>
      <c r="M3" s="5">
        <f t="shared" si="1"/>
        <v>15.535020234608117</v>
      </c>
      <c r="N3" s="13">
        <v>1501.82</v>
      </c>
      <c r="O3" s="3">
        <v>39</v>
      </c>
    </row>
    <row r="4" spans="1:15">
      <c r="A4" s="5" t="s">
        <v>36</v>
      </c>
      <c r="B4" s="5" t="s">
        <v>144</v>
      </c>
      <c r="C4" s="4" t="s">
        <v>102</v>
      </c>
      <c r="D4" s="5">
        <f t="shared" si="0"/>
        <v>-4.3999999999999986</v>
      </c>
      <c r="E4" s="5" t="s">
        <v>2</v>
      </c>
      <c r="F4" s="4" t="s">
        <v>69</v>
      </c>
      <c r="G4" s="4">
        <v>66.7</v>
      </c>
      <c r="H4" s="3">
        <v>12.3</v>
      </c>
      <c r="I4" s="3">
        <v>10.4</v>
      </c>
      <c r="J4" s="4">
        <v>45</v>
      </c>
      <c r="K4" s="14">
        <v>10700</v>
      </c>
      <c r="L4" s="5">
        <v>7202198</v>
      </c>
      <c r="M4" s="5">
        <f t="shared" si="1"/>
        <v>14.856575728687272</v>
      </c>
      <c r="N4" s="13">
        <v>194.29</v>
      </c>
      <c r="O4" s="3">
        <v>3.8</v>
      </c>
    </row>
    <row r="5" spans="1:15">
      <c r="A5" s="5" t="s">
        <v>46</v>
      </c>
      <c r="B5" s="5" t="s">
        <v>152</v>
      </c>
      <c r="C5" s="4" t="s">
        <v>111</v>
      </c>
      <c r="D5" s="5">
        <f t="shared" si="0"/>
        <v>0.10000000000000142</v>
      </c>
      <c r="E5" s="5" t="s">
        <v>13</v>
      </c>
      <c r="F5" s="4" t="s">
        <v>80</v>
      </c>
      <c r="G5" s="4">
        <v>75.2</v>
      </c>
      <c r="H5" s="3">
        <v>16.5</v>
      </c>
      <c r="I5" s="3">
        <v>18.3</v>
      </c>
      <c r="J5" s="4">
        <v>59</v>
      </c>
      <c r="K5" s="14">
        <v>135</v>
      </c>
      <c r="L5" s="5">
        <v>4225316</v>
      </c>
      <c r="M5" s="5">
        <f t="shared" si="1"/>
        <v>0.31950273068333823</v>
      </c>
      <c r="N5" s="13">
        <v>398.9</v>
      </c>
      <c r="O5" s="3">
        <v>9.4</v>
      </c>
    </row>
    <row r="6" spans="1:15">
      <c r="A6" s="5" t="s">
        <v>38</v>
      </c>
      <c r="B6" s="5" t="s">
        <v>113</v>
      </c>
      <c r="C6" s="4" t="s">
        <v>113</v>
      </c>
      <c r="D6" s="5">
        <f t="shared" si="0"/>
        <v>-1.3999999999999986</v>
      </c>
      <c r="E6" s="5" t="s">
        <v>4</v>
      </c>
      <c r="F6" s="4" t="s">
        <v>71</v>
      </c>
      <c r="G6" s="4">
        <v>93.5</v>
      </c>
      <c r="H6" s="3">
        <v>17.100000000000001</v>
      </c>
      <c r="I6" s="3">
        <v>15.1</v>
      </c>
      <c r="J6" s="4">
        <v>85</v>
      </c>
      <c r="K6" s="14">
        <v>1225</v>
      </c>
      <c r="L6" s="5">
        <v>847008</v>
      </c>
      <c r="M6" s="5">
        <f t="shared" si="1"/>
        <v>14.462673315954511</v>
      </c>
      <c r="N6" s="13" t="s">
        <v>176</v>
      </c>
      <c r="O6" s="3">
        <v>15.8</v>
      </c>
    </row>
    <row r="7" spans="1:15">
      <c r="A7" s="5" t="s">
        <v>39</v>
      </c>
      <c r="B7" s="5" t="s">
        <v>146</v>
      </c>
      <c r="C7" s="4" t="s">
        <v>103</v>
      </c>
      <c r="D7" s="5">
        <f t="shared" si="0"/>
        <v>6.3999999999999986</v>
      </c>
      <c r="E7" s="5" t="s">
        <v>5</v>
      </c>
      <c r="F7" s="4" t="s">
        <v>72</v>
      </c>
      <c r="G7" s="4">
        <v>136.1</v>
      </c>
      <c r="H7" s="3">
        <v>5.0999999999999996</v>
      </c>
      <c r="I7" s="3">
        <v>7.4</v>
      </c>
      <c r="J7" s="4">
        <v>84</v>
      </c>
      <c r="K7" s="14">
        <v>1010</v>
      </c>
      <c r="L7" s="5">
        <v>10538275</v>
      </c>
      <c r="M7" s="5">
        <f t="shared" si="1"/>
        <v>0.95841112516042715</v>
      </c>
      <c r="N7" s="13">
        <v>337.58</v>
      </c>
      <c r="O7" s="3">
        <v>9.4</v>
      </c>
    </row>
    <row r="8" spans="1:15">
      <c r="A8" s="5" t="s">
        <v>41</v>
      </c>
      <c r="B8" s="5" t="s">
        <v>148</v>
      </c>
      <c r="C8" s="4" t="s">
        <v>104</v>
      </c>
      <c r="D8" s="5">
        <f t="shared" si="0"/>
        <v>3.5</v>
      </c>
      <c r="E8" s="5" t="s">
        <v>7</v>
      </c>
      <c r="F8" s="4" t="s">
        <v>74</v>
      </c>
      <c r="G8" s="4">
        <v>130.80000000000001</v>
      </c>
      <c r="H8" s="3">
        <v>6.4</v>
      </c>
      <c r="I8" s="3">
        <v>6.8</v>
      </c>
      <c r="J8" s="4">
        <v>124</v>
      </c>
      <c r="K8" s="14">
        <v>5865</v>
      </c>
      <c r="L8" s="5">
        <v>5659715</v>
      </c>
      <c r="M8" s="5">
        <f t="shared" si="1"/>
        <v>10.362712610087257</v>
      </c>
      <c r="N8" s="13" t="s">
        <v>176</v>
      </c>
      <c r="O8" s="3">
        <v>40.299999999999997</v>
      </c>
    </row>
    <row r="9" spans="1:15">
      <c r="A9" s="5" t="s">
        <v>42</v>
      </c>
      <c r="B9" s="5" t="s">
        <v>149</v>
      </c>
      <c r="C9" s="4" t="s">
        <v>106</v>
      </c>
      <c r="D9" s="5">
        <f t="shared" si="0"/>
        <v>-1.8999999999999986</v>
      </c>
      <c r="E9" s="5" t="s">
        <v>8</v>
      </c>
      <c r="F9" s="4" t="s">
        <v>75</v>
      </c>
      <c r="G9" s="4">
        <v>30.3</v>
      </c>
      <c r="H9" s="3">
        <v>7.9</v>
      </c>
      <c r="I9" s="3">
        <v>6.8</v>
      </c>
      <c r="J9" s="4">
        <v>73</v>
      </c>
      <c r="K9" s="14">
        <v>145</v>
      </c>
      <c r="L9" s="5">
        <v>1313271</v>
      </c>
      <c r="M9" s="5">
        <f t="shared" si="1"/>
        <v>1.1041133170533728</v>
      </c>
      <c r="N9" s="13">
        <v>390</v>
      </c>
      <c r="O9" s="3">
        <v>9.8000000000000007</v>
      </c>
    </row>
    <row r="10" spans="1:15">
      <c r="A10" s="5" t="s">
        <v>44</v>
      </c>
      <c r="B10" s="5" t="s">
        <v>126</v>
      </c>
      <c r="C10" s="4" t="s">
        <v>126</v>
      </c>
      <c r="D10" s="5">
        <f t="shared" si="0"/>
        <v>5.6000000000000014</v>
      </c>
      <c r="E10" s="5" t="s">
        <v>11</v>
      </c>
      <c r="F10" s="4" t="s">
        <v>78</v>
      </c>
      <c r="G10" s="4">
        <v>17.899999999999999</v>
      </c>
      <c r="H10" s="3">
        <v>9.3000000000000007</v>
      </c>
      <c r="I10" s="3">
        <v>8</v>
      </c>
      <c r="J10" s="4">
        <v>110</v>
      </c>
      <c r="K10" s="14">
        <v>4495</v>
      </c>
      <c r="L10" s="5">
        <v>5471753</v>
      </c>
      <c r="M10" s="5">
        <f t="shared" si="1"/>
        <v>8.2149175958783225</v>
      </c>
      <c r="N10" s="13" t="s">
        <v>176</v>
      </c>
      <c r="O10" s="3">
        <v>32.299999999999997</v>
      </c>
    </row>
    <row r="11" spans="1:15">
      <c r="A11" s="5" t="s">
        <v>45</v>
      </c>
      <c r="B11" s="5" t="s">
        <v>151</v>
      </c>
      <c r="C11" s="4" t="s">
        <v>110</v>
      </c>
      <c r="D11" s="5">
        <f t="shared" si="0"/>
        <v>0.89999999999999858</v>
      </c>
      <c r="E11" s="5" t="s">
        <v>12</v>
      </c>
      <c r="F11" s="4" t="s">
        <v>79</v>
      </c>
      <c r="G11" s="4">
        <v>103.8</v>
      </c>
      <c r="H11" s="3">
        <v>10.5</v>
      </c>
      <c r="I11" s="3">
        <v>10</v>
      </c>
      <c r="J11" s="4">
        <v>107</v>
      </c>
      <c r="K11" s="14">
        <v>43725</v>
      </c>
      <c r="L11" s="5">
        <v>66352469</v>
      </c>
      <c r="M11" s="5">
        <f t="shared" si="1"/>
        <v>6.5898075322562608</v>
      </c>
      <c r="N11" s="13">
        <v>1457.52</v>
      </c>
      <c r="O11" s="3">
        <v>34.6</v>
      </c>
    </row>
    <row r="12" spans="1:15">
      <c r="A12" s="5" t="s">
        <v>40</v>
      </c>
      <c r="B12" s="5" t="s">
        <v>147</v>
      </c>
      <c r="C12" s="4" t="s">
        <v>105</v>
      </c>
      <c r="D12" s="5">
        <f t="shared" si="0"/>
        <v>1.3000000000000007</v>
      </c>
      <c r="E12" s="5" t="s">
        <v>6</v>
      </c>
      <c r="F12" s="4" t="s">
        <v>73</v>
      </c>
      <c r="G12" s="4">
        <v>230</v>
      </c>
      <c r="H12" s="3">
        <v>5.3</v>
      </c>
      <c r="I12" s="3">
        <v>4.5999999999999996</v>
      </c>
      <c r="J12" s="4">
        <v>124</v>
      </c>
      <c r="K12" s="14">
        <v>229630</v>
      </c>
      <c r="L12" s="5">
        <v>81174000</v>
      </c>
      <c r="M12" s="5">
        <f t="shared" si="1"/>
        <v>28.288614581023481</v>
      </c>
      <c r="N12" s="13">
        <v>1473</v>
      </c>
      <c r="O12" s="3">
        <v>31.4</v>
      </c>
    </row>
    <row r="13" spans="1:15">
      <c r="A13" s="5" t="s">
        <v>136</v>
      </c>
      <c r="B13" s="5" t="s">
        <v>154</v>
      </c>
      <c r="C13" s="4" t="s">
        <v>108</v>
      </c>
      <c r="D13" s="5">
        <f t="shared" si="0"/>
        <v>-3.3999999999999986</v>
      </c>
      <c r="E13" s="5" t="s">
        <v>9</v>
      </c>
      <c r="F13" s="4" t="s">
        <v>76</v>
      </c>
      <c r="G13" s="4">
        <v>84</v>
      </c>
      <c r="H13" s="3">
        <v>23.7</v>
      </c>
      <c r="I13" s="3">
        <v>30.2</v>
      </c>
      <c r="J13" s="4">
        <v>72</v>
      </c>
      <c r="K13" s="14">
        <v>8430</v>
      </c>
      <c r="L13" s="5">
        <v>10812467</v>
      </c>
      <c r="M13" s="5">
        <f t="shared" si="1"/>
        <v>7.7965555871754333</v>
      </c>
      <c r="N13" s="13">
        <v>683.76</v>
      </c>
      <c r="O13" s="3">
        <v>14.6</v>
      </c>
    </row>
    <row r="14" spans="1:15">
      <c r="A14" s="5" t="s">
        <v>47</v>
      </c>
      <c r="B14" s="5" t="s">
        <v>153</v>
      </c>
      <c r="C14" s="4" t="s">
        <v>117</v>
      </c>
      <c r="D14" s="5">
        <f t="shared" si="0"/>
        <v>3</v>
      </c>
      <c r="E14" s="5" t="s">
        <v>14</v>
      </c>
      <c r="F14" s="4" t="s">
        <v>81</v>
      </c>
      <c r="G14" s="4">
        <v>106.4</v>
      </c>
      <c r="H14" s="3">
        <v>7.6</v>
      </c>
      <c r="I14" s="3">
        <v>7.9</v>
      </c>
      <c r="J14" s="4">
        <v>68</v>
      </c>
      <c r="K14" s="14">
        <v>112145</v>
      </c>
      <c r="L14" s="5">
        <v>9849000</v>
      </c>
      <c r="M14" s="5">
        <f t="shared" si="1"/>
        <v>113.86435171083357</v>
      </c>
      <c r="N14" s="13">
        <v>333.41</v>
      </c>
      <c r="O14" s="3">
        <v>7.3</v>
      </c>
    </row>
    <row r="15" spans="1:15">
      <c r="A15" s="5" t="s">
        <v>49</v>
      </c>
      <c r="B15" s="5" t="s">
        <v>170</v>
      </c>
      <c r="C15" s="4" t="s">
        <v>129</v>
      </c>
      <c r="D15" s="5">
        <f t="shared" si="0"/>
        <v>7</v>
      </c>
      <c r="E15" s="5" t="s">
        <v>16</v>
      </c>
      <c r="F15" s="4" t="s">
        <v>83</v>
      </c>
      <c r="G15" s="4">
        <v>3.2</v>
      </c>
      <c r="H15" s="3">
        <v>5.0999999999999996</v>
      </c>
      <c r="I15" s="3">
        <v>4.9000000000000004</v>
      </c>
      <c r="J15" s="4">
        <v>121</v>
      </c>
      <c r="K15" s="14">
        <v>135</v>
      </c>
      <c r="L15" s="5">
        <v>329100</v>
      </c>
      <c r="M15" s="5">
        <f t="shared" si="1"/>
        <v>4.102096627164995</v>
      </c>
      <c r="N15" s="13" t="s">
        <v>176</v>
      </c>
      <c r="O15" s="15" t="s">
        <v>176</v>
      </c>
    </row>
    <row r="16" spans="1:15">
      <c r="A16" s="5" t="s">
        <v>48</v>
      </c>
      <c r="B16" s="5" t="s">
        <v>155</v>
      </c>
      <c r="C16" s="4" t="s">
        <v>107</v>
      </c>
      <c r="D16" s="5">
        <f t="shared" si="0"/>
        <v>1</v>
      </c>
      <c r="E16" s="5" t="s">
        <v>15</v>
      </c>
      <c r="F16" s="4" t="s">
        <v>82</v>
      </c>
      <c r="G16" s="4">
        <v>67.2</v>
      </c>
      <c r="H16" s="3">
        <v>12.9</v>
      </c>
      <c r="I16" s="3">
        <v>9.4</v>
      </c>
      <c r="J16" s="7">
        <v>132</v>
      </c>
      <c r="K16" s="14">
        <v>1940</v>
      </c>
      <c r="L16" s="5">
        <v>4625885</v>
      </c>
      <c r="M16" s="5">
        <f t="shared" si="1"/>
        <v>4.1937921068076705</v>
      </c>
      <c r="N16" s="13">
        <v>1461.85</v>
      </c>
      <c r="O16" s="3">
        <v>29.8</v>
      </c>
    </row>
    <row r="17" spans="1:15">
      <c r="A17" s="5" t="s">
        <v>50</v>
      </c>
      <c r="B17" s="5" t="s">
        <v>156</v>
      </c>
      <c r="C17" s="4" t="s">
        <v>112</v>
      </c>
      <c r="D17" s="5">
        <f t="shared" si="0"/>
        <v>-1.5</v>
      </c>
      <c r="E17" s="5" t="s">
        <v>17</v>
      </c>
      <c r="F17" s="4" t="s">
        <v>84</v>
      </c>
      <c r="G17" s="4">
        <v>199.4</v>
      </c>
      <c r="H17" s="3">
        <v>11.9</v>
      </c>
      <c r="I17" s="3">
        <v>13.8</v>
      </c>
      <c r="J17" s="4">
        <v>97</v>
      </c>
      <c r="K17" s="14">
        <v>44805</v>
      </c>
      <c r="L17" s="5">
        <v>60795612</v>
      </c>
      <c r="M17" s="5">
        <f t="shared" si="1"/>
        <v>7.3697753054940875</v>
      </c>
      <c r="N17" s="13" t="s">
        <v>176</v>
      </c>
      <c r="O17" s="3">
        <v>28.3</v>
      </c>
    </row>
    <row r="18" spans="1:15">
      <c r="A18" s="5" t="s">
        <v>53</v>
      </c>
      <c r="B18" s="5" t="s">
        <v>159</v>
      </c>
      <c r="C18" s="4" t="s">
        <v>114</v>
      </c>
      <c r="D18" s="5">
        <f t="shared" si="0"/>
        <v>-4.2000000000000028</v>
      </c>
      <c r="E18" s="5" t="s">
        <v>20</v>
      </c>
      <c r="F18" s="4" t="s">
        <v>88</v>
      </c>
      <c r="G18" s="4">
        <v>32.4</v>
      </c>
      <c r="H18" s="3">
        <v>11.8</v>
      </c>
      <c r="I18" s="3">
        <v>9.8000000000000007</v>
      </c>
      <c r="J18" s="4">
        <v>64</v>
      </c>
      <c r="K18" s="14">
        <v>215</v>
      </c>
      <c r="L18" s="5">
        <v>1986096</v>
      </c>
      <c r="M18" s="5">
        <f t="shared" si="1"/>
        <v>1.0825257187970772</v>
      </c>
      <c r="N18" s="13">
        <v>360</v>
      </c>
      <c r="O18" s="3">
        <v>6.6</v>
      </c>
    </row>
    <row r="19" spans="1:15">
      <c r="A19" s="5" t="s">
        <v>66</v>
      </c>
      <c r="B19" s="4" t="s">
        <v>130</v>
      </c>
      <c r="C19" s="4" t="s">
        <v>130</v>
      </c>
      <c r="D19" s="5" t="s">
        <v>176</v>
      </c>
      <c r="E19" s="5" t="s">
        <v>176</v>
      </c>
      <c r="F19" s="4" t="s">
        <v>85</v>
      </c>
      <c r="G19" s="4">
        <v>236.8</v>
      </c>
      <c r="H19" s="3" t="s">
        <v>176</v>
      </c>
      <c r="I19" s="3" t="s">
        <v>176</v>
      </c>
      <c r="J19" s="6" t="s">
        <v>176</v>
      </c>
      <c r="K19" s="14">
        <v>75</v>
      </c>
      <c r="L19" s="5">
        <v>37369</v>
      </c>
      <c r="M19" s="5">
        <f t="shared" si="1"/>
        <v>20.070111589820442</v>
      </c>
      <c r="N19" s="13" t="s">
        <v>176</v>
      </c>
      <c r="O19" s="15" t="s">
        <v>176</v>
      </c>
    </row>
    <row r="20" spans="1:15">
      <c r="A20" s="5" t="s">
        <v>51</v>
      </c>
      <c r="B20" s="5" t="s">
        <v>157</v>
      </c>
      <c r="C20" s="4" t="s">
        <v>115</v>
      </c>
      <c r="D20" s="5">
        <f t="shared" ref="D20:D34" si="2">(31-E20)</f>
        <v>-3.6000000000000014</v>
      </c>
      <c r="E20" s="5" t="s">
        <v>18</v>
      </c>
      <c r="F20" s="4" t="s">
        <v>86</v>
      </c>
      <c r="G20" s="4">
        <v>47.2</v>
      </c>
      <c r="H20" s="3">
        <v>12.2</v>
      </c>
      <c r="I20" s="3">
        <v>9.1999999999999993</v>
      </c>
      <c r="J20" s="4">
        <v>74</v>
      </c>
      <c r="K20" s="14">
        <v>245</v>
      </c>
      <c r="L20" s="5">
        <v>2921262</v>
      </c>
      <c r="M20" s="5">
        <f t="shared" si="1"/>
        <v>0.83867862588155395</v>
      </c>
      <c r="N20" s="13">
        <v>325</v>
      </c>
      <c r="O20" s="3">
        <v>6.5</v>
      </c>
    </row>
    <row r="21" spans="1:15">
      <c r="A21" s="5" t="s">
        <v>52</v>
      </c>
      <c r="B21" s="5" t="s">
        <v>158</v>
      </c>
      <c r="C21" s="4" t="s">
        <v>116</v>
      </c>
      <c r="D21" s="5">
        <f t="shared" si="2"/>
        <v>0.60000000000000142</v>
      </c>
      <c r="E21" s="5" t="s">
        <v>19</v>
      </c>
      <c r="F21" s="4" t="s">
        <v>87</v>
      </c>
      <c r="G21" s="4">
        <v>210.1</v>
      </c>
      <c r="H21" s="3">
        <v>5.8</v>
      </c>
      <c r="I21" s="3">
        <v>6.3</v>
      </c>
      <c r="J21" s="4">
        <v>263</v>
      </c>
      <c r="K21" s="14">
        <v>770</v>
      </c>
      <c r="L21" s="5">
        <v>562958</v>
      </c>
      <c r="M21" s="5">
        <f t="shared" si="1"/>
        <v>13.677752159130877</v>
      </c>
      <c r="N21" s="13">
        <v>1922.96</v>
      </c>
      <c r="O21" s="3">
        <v>35.9</v>
      </c>
    </row>
    <row r="22" spans="1:15">
      <c r="A22" s="5" t="s">
        <v>54</v>
      </c>
      <c r="B22" s="4" t="s">
        <v>118</v>
      </c>
      <c r="C22" s="4" t="s">
        <v>118</v>
      </c>
      <c r="D22" s="5">
        <f t="shared" si="2"/>
        <v>3.1000000000000014</v>
      </c>
      <c r="E22" s="5" t="s">
        <v>22</v>
      </c>
      <c r="F22" s="4" t="s">
        <v>90</v>
      </c>
      <c r="G22" s="4">
        <v>1339.8</v>
      </c>
      <c r="H22" s="3">
        <v>6.1</v>
      </c>
      <c r="I22" s="3">
        <v>5.4</v>
      </c>
      <c r="J22" s="4">
        <v>85</v>
      </c>
      <c r="K22" s="14">
        <v>1075</v>
      </c>
      <c r="L22" s="5">
        <v>429344</v>
      </c>
      <c r="M22" s="5">
        <f t="shared" si="1"/>
        <v>25.038197808750091</v>
      </c>
      <c r="N22" s="13">
        <v>720.46</v>
      </c>
      <c r="O22" s="3">
        <v>12.3</v>
      </c>
    </row>
    <row r="23" spans="1:15">
      <c r="A23" s="5" t="s">
        <v>179</v>
      </c>
      <c r="B23" s="4" t="s">
        <v>133</v>
      </c>
      <c r="C23" s="4" t="s">
        <v>133</v>
      </c>
      <c r="D23" s="5">
        <f t="shared" si="2"/>
        <v>-6</v>
      </c>
      <c r="E23" s="5" t="s">
        <v>21</v>
      </c>
      <c r="F23" s="4" t="s">
        <v>89</v>
      </c>
      <c r="G23" s="4">
        <v>45</v>
      </c>
      <c r="H23" s="3" t="s">
        <v>176</v>
      </c>
      <c r="I23" s="3" t="s">
        <v>176</v>
      </c>
      <c r="J23" s="4">
        <v>39</v>
      </c>
      <c r="K23" s="14" t="s">
        <v>176</v>
      </c>
      <c r="L23" s="5">
        <v>622099</v>
      </c>
      <c r="M23" s="5" t="s">
        <v>176</v>
      </c>
      <c r="N23" s="13">
        <v>288.05</v>
      </c>
      <c r="O23" s="15" t="s">
        <v>176</v>
      </c>
    </row>
    <row r="24" spans="1:15">
      <c r="A24" s="5" t="s">
        <v>55</v>
      </c>
      <c r="B24" s="5" t="s">
        <v>160</v>
      </c>
      <c r="C24" s="4" t="s">
        <v>119</v>
      </c>
      <c r="D24" s="5">
        <f t="shared" si="2"/>
        <v>5.8999999999999986</v>
      </c>
      <c r="E24" s="5" t="s">
        <v>23</v>
      </c>
      <c r="F24" s="4" t="s">
        <v>91</v>
      </c>
      <c r="G24" s="4">
        <v>498.4</v>
      </c>
      <c r="H24" s="3">
        <v>7.2</v>
      </c>
      <c r="I24" s="3">
        <v>7.8</v>
      </c>
      <c r="J24" s="4">
        <v>130</v>
      </c>
      <c r="K24" s="14">
        <v>14350</v>
      </c>
      <c r="L24" s="5">
        <v>16900726</v>
      </c>
      <c r="M24" s="5">
        <f>SUM(K24/L24*10000)</f>
        <v>8.4907595093843895</v>
      </c>
      <c r="N24" s="13">
        <v>1507.8</v>
      </c>
      <c r="O24" s="3">
        <v>34</v>
      </c>
    </row>
    <row r="25" spans="1:15">
      <c r="A25" s="5" t="s">
        <v>56</v>
      </c>
      <c r="B25" s="5" t="s">
        <v>161</v>
      </c>
      <c r="C25" s="4" t="s">
        <v>131</v>
      </c>
      <c r="D25" s="5">
        <f t="shared" si="2"/>
        <v>8.3000000000000007</v>
      </c>
      <c r="E25" s="5" t="s">
        <v>24</v>
      </c>
      <c r="F25" s="4" t="s">
        <v>92</v>
      </c>
      <c r="G25" s="4">
        <v>16.7</v>
      </c>
      <c r="H25" s="3">
        <v>3.7</v>
      </c>
      <c r="I25" s="3">
        <v>3.3</v>
      </c>
      <c r="J25" s="4">
        <v>179</v>
      </c>
      <c r="K25" s="14">
        <v>6775</v>
      </c>
      <c r="L25" s="5">
        <v>5165802</v>
      </c>
      <c r="M25" s="5">
        <f>SUM(K25/L25*10000)</f>
        <v>13.115098100933794</v>
      </c>
      <c r="N25" s="13" t="s">
        <v>176</v>
      </c>
      <c r="O25" s="3">
        <v>54</v>
      </c>
    </row>
    <row r="26" spans="1:15">
      <c r="A26" s="5" t="s">
        <v>57</v>
      </c>
      <c r="B26" s="5" t="s">
        <v>162</v>
      </c>
      <c r="C26" s="4" t="s">
        <v>121</v>
      </c>
      <c r="D26" s="5">
        <f t="shared" si="2"/>
        <v>0.30000000000000071</v>
      </c>
      <c r="E26" s="5" t="s">
        <v>25</v>
      </c>
      <c r="F26" s="4" t="s">
        <v>91</v>
      </c>
      <c r="G26" s="4">
        <v>121.7</v>
      </c>
      <c r="H26" s="3">
        <v>8.5</v>
      </c>
      <c r="I26" s="3">
        <v>9.6</v>
      </c>
      <c r="J26" s="4">
        <v>68</v>
      </c>
      <c r="K26" s="14">
        <v>5920</v>
      </c>
      <c r="L26" s="5">
        <v>38005614</v>
      </c>
      <c r="M26" s="5">
        <f>SUM(K26/L26*10000)</f>
        <v>1.5576646123912115</v>
      </c>
      <c r="N26" s="13">
        <v>417.55</v>
      </c>
      <c r="O26" s="3">
        <v>8.4</v>
      </c>
    </row>
    <row r="27" spans="1:15">
      <c r="A27" s="5" t="s">
        <v>58</v>
      </c>
      <c r="B27" s="4" t="s">
        <v>122</v>
      </c>
      <c r="C27" s="4" t="s">
        <v>122</v>
      </c>
      <c r="D27" s="5">
        <f t="shared" si="2"/>
        <v>-3.2000000000000028</v>
      </c>
      <c r="E27" s="5" t="s">
        <v>26</v>
      </c>
      <c r="F27" s="4" t="s">
        <v>92</v>
      </c>
      <c r="G27" s="4">
        <v>113.4</v>
      </c>
      <c r="H27" s="3">
        <v>7.3</v>
      </c>
      <c r="I27" s="3">
        <v>6.1</v>
      </c>
      <c r="J27" s="4">
        <v>78</v>
      </c>
      <c r="K27" s="14">
        <v>540</v>
      </c>
      <c r="L27" s="5">
        <v>10374822</v>
      </c>
      <c r="M27" s="5">
        <f>SUM(K27/L27*10000)</f>
        <v>0.52049085757808666</v>
      </c>
      <c r="N27" s="13">
        <v>589.16999999999996</v>
      </c>
      <c r="O27" s="3">
        <v>13.1</v>
      </c>
    </row>
    <row r="28" spans="1:15">
      <c r="A28" s="5" t="s">
        <v>59</v>
      </c>
      <c r="B28" s="5" t="s">
        <v>163</v>
      </c>
      <c r="C28" s="4" t="s">
        <v>123</v>
      </c>
      <c r="D28" s="5">
        <f t="shared" si="2"/>
        <v>-3</v>
      </c>
      <c r="E28" s="5" t="s">
        <v>27</v>
      </c>
      <c r="F28" s="4" t="s">
        <v>93</v>
      </c>
      <c r="G28" s="4">
        <v>86.9</v>
      </c>
      <c r="H28" s="3" t="s">
        <v>176</v>
      </c>
      <c r="I28" s="3" t="s">
        <v>176</v>
      </c>
      <c r="J28" s="4">
        <v>54</v>
      </c>
      <c r="K28" s="14">
        <v>925</v>
      </c>
      <c r="L28" s="5">
        <v>19861408</v>
      </c>
      <c r="M28" s="5">
        <f>SUM(K28/L28*10000)</f>
        <v>0.46572730392528061</v>
      </c>
      <c r="N28" s="13">
        <v>234.77</v>
      </c>
      <c r="O28" s="3">
        <v>4.5999999999999996</v>
      </c>
    </row>
    <row r="29" spans="1:15">
      <c r="A29" s="5" t="s">
        <v>60</v>
      </c>
      <c r="B29" s="5" t="s">
        <v>164</v>
      </c>
      <c r="C29" s="4" t="s">
        <v>134</v>
      </c>
      <c r="D29" s="5">
        <f t="shared" si="2"/>
        <v>-7</v>
      </c>
      <c r="E29" s="5" t="s">
        <v>28</v>
      </c>
      <c r="F29" s="4" t="s">
        <v>176</v>
      </c>
      <c r="G29" s="8" t="s">
        <v>176</v>
      </c>
      <c r="H29" s="3">
        <v>13.8</v>
      </c>
      <c r="I29" s="3">
        <v>14.5</v>
      </c>
      <c r="J29" s="4">
        <v>35</v>
      </c>
      <c r="K29" s="14" t="s">
        <v>176</v>
      </c>
      <c r="L29" s="5" t="s">
        <v>176</v>
      </c>
      <c r="M29" s="5" t="s">
        <v>176</v>
      </c>
      <c r="N29" s="13">
        <v>235.51</v>
      </c>
      <c r="O29" s="15" t="s">
        <v>176</v>
      </c>
    </row>
    <row r="30" spans="1:15">
      <c r="A30" s="5" t="s">
        <v>63</v>
      </c>
      <c r="B30" s="5" t="s">
        <v>167</v>
      </c>
      <c r="C30" s="4" t="s">
        <v>125</v>
      </c>
      <c r="D30" s="5">
        <f t="shared" si="2"/>
        <v>6.8000000000000007</v>
      </c>
      <c r="E30" s="5" t="s">
        <v>31</v>
      </c>
      <c r="F30" s="4" t="s">
        <v>96</v>
      </c>
      <c r="G30" s="4">
        <v>110.4</v>
      </c>
      <c r="H30" s="3">
        <v>12.8</v>
      </c>
      <c r="I30" s="3">
        <v>13.6</v>
      </c>
      <c r="J30" s="4">
        <v>83</v>
      </c>
      <c r="K30" s="14">
        <v>160</v>
      </c>
      <c r="L30" s="5">
        <v>5421349</v>
      </c>
      <c r="M30" s="5">
        <f>SUM(K30/L30*10000)</f>
        <v>0.29512949636704816</v>
      </c>
      <c r="N30" s="13">
        <v>380</v>
      </c>
      <c r="O30" s="3">
        <v>9.6999999999999993</v>
      </c>
    </row>
    <row r="31" spans="1:15">
      <c r="A31" s="5" t="s">
        <v>62</v>
      </c>
      <c r="B31" s="5" t="s">
        <v>166</v>
      </c>
      <c r="C31" s="4" t="s">
        <v>124</v>
      </c>
      <c r="D31" s="5">
        <f t="shared" si="2"/>
        <v>6.6000000000000014</v>
      </c>
      <c r="E31" s="5" t="s">
        <v>30</v>
      </c>
      <c r="F31" s="4" t="s">
        <v>95</v>
      </c>
      <c r="G31" s="4">
        <v>102.3</v>
      </c>
      <c r="H31" s="3">
        <v>9</v>
      </c>
      <c r="I31" s="3">
        <v>10.6</v>
      </c>
      <c r="J31" s="4">
        <v>76</v>
      </c>
      <c r="K31" s="14">
        <v>150</v>
      </c>
      <c r="L31" s="5">
        <v>2062874</v>
      </c>
      <c r="M31" s="5">
        <f>SUM(K31/L31*10000)</f>
        <v>0.72714087239453296</v>
      </c>
      <c r="N31" s="13">
        <v>790.73</v>
      </c>
      <c r="O31" s="3">
        <v>15.6</v>
      </c>
    </row>
    <row r="32" spans="1:15">
      <c r="A32" s="5" t="s">
        <v>43</v>
      </c>
      <c r="B32" s="5" t="s">
        <v>150</v>
      </c>
      <c r="C32" s="4" t="s">
        <v>109</v>
      </c>
      <c r="D32" s="5">
        <f t="shared" si="2"/>
        <v>-2.7000000000000028</v>
      </c>
      <c r="E32" s="5" t="s">
        <v>10</v>
      </c>
      <c r="F32" s="4" t="s">
        <v>77</v>
      </c>
      <c r="G32" s="4">
        <v>92.9</v>
      </c>
      <c r="H32" s="3">
        <v>23.6</v>
      </c>
      <c r="I32" s="3">
        <v>25.4</v>
      </c>
      <c r="J32" s="4">
        <v>93</v>
      </c>
      <c r="K32" s="14">
        <v>7265</v>
      </c>
      <c r="L32" s="5">
        <v>46439864</v>
      </c>
      <c r="M32" s="5">
        <f>SUM(K32/L32*10000)</f>
        <v>1.5643887329213539</v>
      </c>
      <c r="N32" s="13">
        <v>756.7</v>
      </c>
      <c r="O32" s="3">
        <v>21.3</v>
      </c>
    </row>
    <row r="33" spans="1:15">
      <c r="A33" s="5" t="s">
        <v>61</v>
      </c>
      <c r="B33" s="5" t="s">
        <v>165</v>
      </c>
      <c r="C33" s="4" t="s">
        <v>127</v>
      </c>
      <c r="D33" s="5">
        <f t="shared" si="2"/>
        <v>6.1000000000000014</v>
      </c>
      <c r="E33" s="5" t="s">
        <v>29</v>
      </c>
      <c r="F33" s="4" t="s">
        <v>94</v>
      </c>
      <c r="G33" s="4">
        <v>23.6</v>
      </c>
      <c r="H33" s="3">
        <v>8.1999999999999993</v>
      </c>
      <c r="I33" s="3">
        <v>7.7</v>
      </c>
      <c r="J33" s="4">
        <v>124</v>
      </c>
      <c r="K33" s="14">
        <v>43945</v>
      </c>
      <c r="L33" s="5">
        <v>9747355</v>
      </c>
      <c r="M33" s="5">
        <f>SUM(K33/L33*10000)</f>
        <v>45.084025358674225</v>
      </c>
      <c r="N33" s="13" t="s">
        <v>176</v>
      </c>
      <c r="O33" s="3">
        <v>37.4</v>
      </c>
    </row>
    <row r="34" spans="1:15">
      <c r="A34" s="5" t="s">
        <v>37</v>
      </c>
      <c r="B34" s="5" t="s">
        <v>145</v>
      </c>
      <c r="C34" s="4" t="s">
        <v>132</v>
      </c>
      <c r="D34" s="5">
        <f t="shared" si="2"/>
        <v>2.5</v>
      </c>
      <c r="E34" s="5" t="s">
        <v>3</v>
      </c>
      <c r="F34" s="4" t="s">
        <v>70</v>
      </c>
      <c r="G34" s="4">
        <v>202.3</v>
      </c>
      <c r="H34" s="3" t="s">
        <v>176</v>
      </c>
      <c r="I34" s="3" t="s">
        <v>176</v>
      </c>
      <c r="J34" s="4">
        <v>161</v>
      </c>
      <c r="K34" s="14">
        <v>17240</v>
      </c>
      <c r="L34" s="5">
        <v>8236573</v>
      </c>
      <c r="M34" s="5">
        <f>SUM(K34/L34*10000)</f>
        <v>20.931035274015056</v>
      </c>
      <c r="N34" s="13" t="s">
        <v>176</v>
      </c>
      <c r="O34" s="15" t="s">
        <v>176</v>
      </c>
    </row>
    <row r="35" spans="1:15">
      <c r="A35" s="5" t="s">
        <v>64</v>
      </c>
      <c r="B35" s="5" t="s">
        <v>168</v>
      </c>
      <c r="C35" s="4" t="s">
        <v>135</v>
      </c>
      <c r="D35" s="5" t="s">
        <v>176</v>
      </c>
      <c r="E35" s="5" t="s">
        <v>176</v>
      </c>
      <c r="F35" s="4" t="s">
        <v>97</v>
      </c>
      <c r="G35" s="4">
        <v>98.9</v>
      </c>
      <c r="H35" s="3" t="s">
        <v>176</v>
      </c>
      <c r="I35" s="3" t="s">
        <v>176</v>
      </c>
      <c r="J35" s="4">
        <v>53</v>
      </c>
      <c r="K35" s="14" t="s">
        <v>176</v>
      </c>
      <c r="L35" s="5">
        <v>77695904</v>
      </c>
      <c r="M35" s="5" t="s">
        <v>176</v>
      </c>
      <c r="N35" s="13">
        <v>425.17</v>
      </c>
      <c r="O35" s="15" t="s">
        <v>176</v>
      </c>
    </row>
    <row r="36" spans="1:15">
      <c r="A36" s="5" t="s">
        <v>65</v>
      </c>
      <c r="B36" s="5" t="s">
        <v>169</v>
      </c>
      <c r="C36" s="4" t="s">
        <v>128</v>
      </c>
      <c r="D36" s="5">
        <f>(31-E36)</f>
        <v>0.80000000000000071</v>
      </c>
      <c r="E36" s="5" t="s">
        <v>32</v>
      </c>
      <c r="F36" s="4" t="s">
        <v>98</v>
      </c>
      <c r="G36" s="4">
        <v>264.3</v>
      </c>
      <c r="H36" s="3">
        <v>6.4</v>
      </c>
      <c r="I36" s="3">
        <v>5.8</v>
      </c>
      <c r="J36" s="4">
        <v>108</v>
      </c>
      <c r="K36" s="14">
        <v>21845</v>
      </c>
      <c r="L36" s="5">
        <v>64767115</v>
      </c>
      <c r="M36" s="5">
        <f>SUM(K36/L36*10000)</f>
        <v>3.372853646484022</v>
      </c>
      <c r="N36" s="13">
        <v>1509.7</v>
      </c>
      <c r="O36" s="3">
        <v>22.3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 van Velde</dc:creator>
  <cp:lastModifiedBy>Dion van Velde</cp:lastModifiedBy>
  <dcterms:created xsi:type="dcterms:W3CDTF">2015-10-20T16:17:30Z</dcterms:created>
  <dcterms:modified xsi:type="dcterms:W3CDTF">2015-10-24T09:50:50Z</dcterms:modified>
</cp:coreProperties>
</file>