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Microcosm paper\"/>
    </mc:Choice>
  </mc:AlternateContent>
  <xr:revisionPtr revIDLastSave="0" documentId="13_ncr:1_{6657185B-4FBA-48DA-BD5D-B316A623D2B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NH4" sheetId="1" r:id="rId1"/>
    <sheet name="NH4_curves.checks" sheetId="2" r:id="rId2"/>
    <sheet name="NO3" sheetId="3" r:id="rId3"/>
    <sheet name="NO3_curves.chec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2" i="3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46" i="1"/>
  <c r="J100" i="1"/>
  <c r="J101" i="1"/>
  <c r="J102" i="1"/>
  <c r="K102" i="1" s="1"/>
  <c r="J103" i="1"/>
  <c r="K103" i="1" s="1"/>
  <c r="J104" i="1"/>
  <c r="J105" i="1"/>
  <c r="J106" i="1"/>
  <c r="K106" i="1" s="1"/>
  <c r="J107" i="1"/>
  <c r="K107" i="1" s="1"/>
  <c r="J108" i="1"/>
  <c r="J109" i="1"/>
  <c r="J110" i="1"/>
  <c r="K110" i="1" s="1"/>
  <c r="J111" i="1"/>
  <c r="K111" i="1" s="1"/>
  <c r="J112" i="1"/>
  <c r="J113" i="1"/>
  <c r="J114" i="1"/>
  <c r="K114" i="1" s="1"/>
  <c r="J115" i="1"/>
  <c r="K115" i="1" s="1"/>
  <c r="J116" i="1"/>
  <c r="J117" i="1"/>
  <c r="J118" i="1"/>
  <c r="K118" i="1" s="1"/>
  <c r="J119" i="1"/>
  <c r="K119" i="1" s="1"/>
  <c r="J120" i="1"/>
  <c r="J121" i="1"/>
  <c r="J122" i="1"/>
  <c r="K122" i="1" s="1"/>
  <c r="J123" i="1"/>
  <c r="K123" i="1" s="1"/>
  <c r="J124" i="1"/>
  <c r="J125" i="1"/>
  <c r="J126" i="1"/>
  <c r="K126" i="1" s="1"/>
  <c r="J127" i="1"/>
  <c r="K127" i="1" s="1"/>
  <c r="J128" i="1"/>
  <c r="J129" i="1"/>
  <c r="J130" i="1"/>
  <c r="K130" i="1" s="1"/>
  <c r="J131" i="1"/>
  <c r="K131" i="1" s="1"/>
  <c r="J132" i="1"/>
  <c r="J133" i="1"/>
  <c r="J134" i="1"/>
  <c r="K134" i="1" s="1"/>
  <c r="J135" i="1"/>
  <c r="K135" i="1" s="1"/>
  <c r="J136" i="1"/>
  <c r="J137" i="1"/>
  <c r="J138" i="1"/>
  <c r="K138" i="1" s="1"/>
  <c r="J139" i="1"/>
  <c r="K139" i="1" s="1"/>
  <c r="J140" i="1"/>
  <c r="J141" i="1"/>
  <c r="J142" i="1"/>
  <c r="K142" i="1" s="1"/>
  <c r="J143" i="1"/>
  <c r="K143" i="1" s="1"/>
  <c r="J144" i="1"/>
  <c r="J145" i="1"/>
  <c r="K100" i="1"/>
  <c r="K101" i="1"/>
  <c r="K104" i="1"/>
  <c r="K105" i="1"/>
  <c r="K108" i="1"/>
  <c r="K109" i="1"/>
  <c r="K112" i="1"/>
  <c r="K113" i="1"/>
  <c r="K116" i="1"/>
  <c r="K117" i="1"/>
  <c r="K120" i="1"/>
  <c r="K121" i="1"/>
  <c r="K124" i="1"/>
  <c r="K125" i="1"/>
  <c r="K128" i="1"/>
  <c r="K129" i="1"/>
  <c r="K132" i="1"/>
  <c r="K133" i="1"/>
  <c r="K136" i="1"/>
  <c r="K137" i="1"/>
  <c r="K140" i="1"/>
  <c r="K141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J99" i="1"/>
  <c r="K99" i="1" s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50" i="1"/>
  <c r="K5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<sst xmlns="http://schemas.openxmlformats.org/spreadsheetml/2006/main" count="1809" uniqueCount="262">
  <si>
    <t>Sample ID</t>
  </si>
  <si>
    <t>Peak.Area</t>
  </si>
  <si>
    <t>conc.mg.l</t>
  </si>
  <si>
    <t>10_NO3-NH4</t>
  </si>
  <si>
    <t>5_NO3-NH4</t>
  </si>
  <si>
    <t>S3</t>
  </si>
  <si>
    <t>2.5_NO3-NH4</t>
  </si>
  <si>
    <t>1_NO3-NH4</t>
  </si>
  <si>
    <t>0.5_NO3-NH4</t>
  </si>
  <si>
    <t>0.25_NO3-NH4</t>
  </si>
  <si>
    <t>S7</t>
  </si>
  <si>
    <t>0_NO3-NH4</t>
  </si>
  <si>
    <t>S8</t>
  </si>
  <si>
    <t>5_NO2</t>
  </si>
  <si>
    <t>CaSO4 O2 Day_0</t>
  </si>
  <si>
    <t>Na2SO4 O2 Day_0</t>
  </si>
  <si>
    <t>NaCl + CaSO4 O2 Day_0</t>
  </si>
  <si>
    <t>NaCl + Na2SO4 O2 Day_0</t>
  </si>
  <si>
    <t>NaCl + Na2SO4 +  CaSO4 O2 Day_0</t>
  </si>
  <si>
    <t>NaCl O2 Day_0</t>
  </si>
  <si>
    <t>Inst. Ocean O2 Day_0</t>
  </si>
  <si>
    <t>DIW O2 Day_0</t>
  </si>
  <si>
    <t>CaSO4 No O2 Day_0</t>
  </si>
  <si>
    <t>Na2SO4 No O2 Day_0</t>
  </si>
  <si>
    <t>NaCl + CaSO4 No O2 Day_0</t>
  </si>
  <si>
    <t>NaCl + Na2SO4 No O2 Day_0</t>
  </si>
  <si>
    <t>NaCl + Na2SO4 +  CaSO4 No O2 Day_0</t>
  </si>
  <si>
    <t>NaCl No O2 Day_0</t>
  </si>
  <si>
    <t>Inst. Ocean No O2 Day_0</t>
  </si>
  <si>
    <t>DIW No O2 Day_0</t>
  </si>
  <si>
    <t>CaSO4 O2 Day_15</t>
  </si>
  <si>
    <t>Na2SO4 O2 Day_15</t>
  </si>
  <si>
    <t>NaCl + CaSO4 O2 Day_15</t>
  </si>
  <si>
    <t>NaCl + Na2SO4 O2 Day_15</t>
  </si>
  <si>
    <t>NaCl + Na2SO4 +  CaSO4 O2 Day_15</t>
  </si>
  <si>
    <t>NaCl O2 Day_15</t>
  </si>
  <si>
    <t>Inst. Ocean O2 Day_15</t>
  </si>
  <si>
    <t>DIW O2 Day_15</t>
  </si>
  <si>
    <t>CaSO4 No O2 Day_15</t>
  </si>
  <si>
    <t>Na2SO4 No O2 Day_15</t>
  </si>
  <si>
    <t>NaCl + CaSO4 No O2 Day_15</t>
  </si>
  <si>
    <t>NaCl + Na2SO4 No O2 Day_15</t>
  </si>
  <si>
    <t>NaCl + Na2SO4 +  CaSO4 No O2 Day_15</t>
  </si>
  <si>
    <t>NaCl No O2 Day_15</t>
  </si>
  <si>
    <t>Inst. Ocean No O2 Day_15</t>
  </si>
  <si>
    <t>DIW No O2 Day_15</t>
  </si>
  <si>
    <t>CaSO4 O2 Day_30</t>
  </si>
  <si>
    <t>Na2SO4 O2 Day_30</t>
  </si>
  <si>
    <t>NaCl + CaSO4 O2 Day_30</t>
  </si>
  <si>
    <t>NaCl + Na2SO4 O2 Day_30</t>
  </si>
  <si>
    <t>NaCl + Na2SO4 +  CaSO4 O2 Day_30</t>
  </si>
  <si>
    <t>NaCl O2 Day_30</t>
  </si>
  <si>
    <t>Inst. Ocean O2 Day_30</t>
  </si>
  <si>
    <t>DIW O2 Day_30</t>
  </si>
  <si>
    <t>CaSO4 No O2 Day_30</t>
  </si>
  <si>
    <t>Na2SO4 No O2 Day_30</t>
  </si>
  <si>
    <t>NaCl + CaSO4 No O2 Day_30</t>
  </si>
  <si>
    <t>NaCl + Na2SO4 No O2 Day_30</t>
  </si>
  <si>
    <t>NaCl + Na2SO4 +  CaSO4 No O2 Day_30</t>
  </si>
  <si>
    <t>NaCl No O2 Day_30</t>
  </si>
  <si>
    <t>Inst. Ocean No O2 Day_30</t>
  </si>
  <si>
    <t>DIW No O2 Day_30</t>
  </si>
  <si>
    <t>15 NO3-NH4</t>
  </si>
  <si>
    <t>10 NO3-NH4</t>
  </si>
  <si>
    <t>5 NO3-NH4</t>
  </si>
  <si>
    <t>2.5 NO3-NH4</t>
  </si>
  <si>
    <t>1 NO3-NH4</t>
  </si>
  <si>
    <t>0 NO3-NH4</t>
  </si>
  <si>
    <t>5 NO2</t>
  </si>
  <si>
    <t>CaSO4 O2 Day_0_REP2</t>
  </si>
  <si>
    <t>Na2SO4 O2 Day_0_REP2</t>
  </si>
  <si>
    <t>NaCl + CaSO4 O2 Day_0_REP2</t>
  </si>
  <si>
    <t>NaCl + Na2SO4 O2 Day_0_REP2</t>
  </si>
  <si>
    <t>NaCl + Na2SO4 + CaSO4 O2 Day_0_REP2</t>
  </si>
  <si>
    <t>NaCl O2 Day_0_REP2</t>
  </si>
  <si>
    <t>Inst. Ocean O2 Day_0_REP2</t>
  </si>
  <si>
    <t>DIW O2 Day_0_REP2</t>
  </si>
  <si>
    <t>CaSO4 No O2 Day_0_REP2</t>
  </si>
  <si>
    <t>Na2SO4 No O2 Day_0_REP2</t>
  </si>
  <si>
    <t>NaCl + CaSO4 No O2 Day_0_REP2</t>
  </si>
  <si>
    <t>NaCl + Na2SO4 No O2 Day_0_REP2</t>
  </si>
  <si>
    <t>NaCl + Na2SO4 + CaSO4 No O2 Day_0_REP2</t>
  </si>
  <si>
    <t>NaCl No O2 Day_0_REP2</t>
  </si>
  <si>
    <t>Inst. Ocean No O2 Day_0_REP2</t>
  </si>
  <si>
    <t>DIW No O2 Day_0_REP2</t>
  </si>
  <si>
    <t>CaSO4 O2 Day_15_REP2</t>
  </si>
  <si>
    <t>Na2SO4 O2 Day_15_REP2</t>
  </si>
  <si>
    <t>NaCl + CaSO4 O2 Day_15_REP2</t>
  </si>
  <si>
    <t>NaCl + Na2SO4 O2 Day_15_REP2</t>
  </si>
  <si>
    <t>NaCl + Na2SO4 + CaSO4 O2 Day_15_REP2</t>
  </si>
  <si>
    <t>NaCl O2 Day_15_REP2</t>
  </si>
  <si>
    <t>Inst. Ocean O2 Day_15_REP2</t>
  </si>
  <si>
    <t>DIW O2 Day_15_REP2</t>
  </si>
  <si>
    <t>CaSO4 No O2 Day_15_REP2</t>
  </si>
  <si>
    <t>Na2SO4 No O2 Day_15_REP2</t>
  </si>
  <si>
    <t>NaCl + CaSO4 No O2 Day_15_REP2</t>
  </si>
  <si>
    <t>NaCl + Na2SO4 No O2 Day_15_REP2</t>
  </si>
  <si>
    <t>NaCl + Na2SO4 + CaSO4 No O2 Day_15_REP2</t>
  </si>
  <si>
    <t>NaCl No O2 Day_15_REP2</t>
  </si>
  <si>
    <t>Inst. Ocean No O2 Day_15_REP2</t>
  </si>
  <si>
    <t>DIW No O2 Day_15_REP2</t>
  </si>
  <si>
    <t>CaSO4 O2 Day_30_REP2</t>
  </si>
  <si>
    <t>Na2SO4 O2 Day_30_REP2</t>
  </si>
  <si>
    <t>NaCl + CaSO4 O2 Day_30_REP2</t>
  </si>
  <si>
    <t>NaCl + Na2SO4 O2 Day_30_REP2</t>
  </si>
  <si>
    <t>NaCl + Na2SO4 + CaSO4 O2 Day_30_REP2</t>
  </si>
  <si>
    <t>NaCl O2 Day_30_REP2</t>
  </si>
  <si>
    <t>Inst. Ocean O2 Day_30_REP2</t>
  </si>
  <si>
    <t>DIW O2 Day_30_REP2</t>
  </si>
  <si>
    <t>CaSO4 No O2 Day_30_REP2</t>
  </si>
  <si>
    <t>Na2SO4 No O2 Day_30_REP2</t>
  </si>
  <si>
    <t>NaCl + CaSO4 No O2 Day_30_REP2</t>
  </si>
  <si>
    <t>NaCl + Na2SO4 No O2 Day_30_REP2</t>
  </si>
  <si>
    <t>NaCl + Na2SO4 + CaSO4 No O2 Day_30_REP2</t>
  </si>
  <si>
    <t>NaCl No O2 Day_30_REP2</t>
  </si>
  <si>
    <t>Inst. Ocean No O2 Day_30_REP2</t>
  </si>
  <si>
    <t>DIW No O2 Day_30_REP2</t>
  </si>
  <si>
    <t>0.5 NO3-NH4</t>
  </si>
  <si>
    <t>CaSO4 O2 Day_0_R3</t>
  </si>
  <si>
    <t>Na2SO4 O2 Day_0_R3</t>
  </si>
  <si>
    <t>NaCl + CaSO4 O2 Day_0_R3</t>
  </si>
  <si>
    <t>NaCl + Na2SO4 O2 Day_0_R3</t>
  </si>
  <si>
    <t>NaCl + Na2SO4 +  CaSO4 O2 Day_0_R3</t>
  </si>
  <si>
    <t>NaCl O2 Day_0_R3</t>
  </si>
  <si>
    <t>Inst. Ocean O2 Day_0_R3</t>
  </si>
  <si>
    <t>DIW O2 Day_0_R3</t>
  </si>
  <si>
    <t>CaSO4 No O2 Day_0_R3</t>
  </si>
  <si>
    <t>Na2SO4 No O2 Day_0_R3</t>
  </si>
  <si>
    <t>NaCl + CaSO4 No O2 Day_0_R3</t>
  </si>
  <si>
    <t>NaCl + Na2SO4 No O2 Day_0_R3</t>
  </si>
  <si>
    <t>NaCl + Na2SO4 +  CaSO4 No O2 Day_0_R3</t>
  </si>
  <si>
    <t>NaCl No O2 Day_0_R3</t>
  </si>
  <si>
    <t>Inst. Ocean No O2 Day_0_R3</t>
  </si>
  <si>
    <t>DIW No O2 Day_0_R3</t>
  </si>
  <si>
    <t>CaSO4 O2 Day_15_R3</t>
  </si>
  <si>
    <t>Na2SO4 O2 Day_15_R3</t>
  </si>
  <si>
    <t>NaCl + CaSO4 O2 Day_15_R3</t>
  </si>
  <si>
    <t>NaCl + Na2SO4 O2 Day_15_R3</t>
  </si>
  <si>
    <t>NaCl + Na2SO4 +  CaSO4 O2 Day_15_R3</t>
  </si>
  <si>
    <t>NaCl O2 Day_15_R3</t>
  </si>
  <si>
    <t>Inst. Ocean O2 Day_15_R3</t>
  </si>
  <si>
    <t>DIW O2 Day_15_R3</t>
  </si>
  <si>
    <t>CaSO4 No O2 Day_15_R3</t>
  </si>
  <si>
    <t>Na2SO4 No O2 Day_15_R3</t>
  </si>
  <si>
    <t>NaCl + CaSO4 No O2 Day_15_R3</t>
  </si>
  <si>
    <t>NaCl + Na2SO4 No O2 Day_15_R3</t>
  </si>
  <si>
    <t>NaCl + Na2SO4 +  CaSO4 No O2 Day_15_R3</t>
  </si>
  <si>
    <t>NaCl No O2 Day_15_R3</t>
  </si>
  <si>
    <t>Inst. Ocean No O2 Day_15_R3</t>
  </si>
  <si>
    <t>DIW No O2 Day_15_R3</t>
  </si>
  <si>
    <t>CaSO4 O2 Day_30_R3</t>
  </si>
  <si>
    <t>Na2SO4 O2 Day_30_R3</t>
  </si>
  <si>
    <t>NaCl + CaSO4 O2 Day_30_R3</t>
  </si>
  <si>
    <t>NaCl + Na2SO4 O2 Day_30_R3</t>
  </si>
  <si>
    <t>NaCl + Na2SO4 +  CaSO4 O2 Day_30_R3</t>
  </si>
  <si>
    <t>NaCl O2 Day_30_R3</t>
  </si>
  <si>
    <t>Inst. Ocean O2 Day_30_R3</t>
  </si>
  <si>
    <t>DIW O2 Day_30_R3</t>
  </si>
  <si>
    <t>CaSO4 No O2 Day_30_R3</t>
  </si>
  <si>
    <t>Na2SO4 No O2 Day_30_R3</t>
  </si>
  <si>
    <t>NaCl + CaSO4 No O2 Day_30_R3</t>
  </si>
  <si>
    <t>NaCl + Na2SO4 No O2 Day_30_R3</t>
  </si>
  <si>
    <t>NaCl + Na2SO4 +  CaSO4 No O2 Day_30_R3</t>
  </si>
  <si>
    <t>NaCl No O2 Day_30_R3</t>
  </si>
  <si>
    <t>Inst. Ocean No O2 Day_30_R3</t>
  </si>
  <si>
    <t>DIW No O2 Day_30_R3</t>
  </si>
  <si>
    <t>CaSO4 O2 Day_0_R4</t>
  </si>
  <si>
    <t>Na2SO4 O2 Day_0_R4</t>
  </si>
  <si>
    <t>NaCl + CaSO4 O2 Day_0_R4</t>
  </si>
  <si>
    <t>NaCl + Na2SO4 O2 Day_0_R4</t>
  </si>
  <si>
    <t>NaCl + Na2SO4 +  CaSO4 O2 Day_0_R4</t>
  </si>
  <si>
    <t>NaCl O2 Day_0_R4</t>
  </si>
  <si>
    <t>Inst. Ocean O2 Day_0_R4</t>
  </si>
  <si>
    <t>DIW O2 Day_0_R4</t>
  </si>
  <si>
    <t>CaSO4 No O2 Day_0_R4</t>
  </si>
  <si>
    <t>Na2SO4 No O2 Day_0_R4</t>
  </si>
  <si>
    <t>NaCl + CaSO4 No O2 Day_0_R4</t>
  </si>
  <si>
    <t>NaCl + Na2SO4 No O2 Day_0_R4</t>
  </si>
  <si>
    <t>NaCl + Na2SO4 +  CaSO4 No O2 Day_0_R4</t>
  </si>
  <si>
    <t>NaCl No O2 Day_0_R4</t>
  </si>
  <si>
    <t>Inst. Ocean No O2 Day_0_R4</t>
  </si>
  <si>
    <t>DIW No O2 Day_0_R4</t>
  </si>
  <si>
    <t>CaSO4 O2 Day_15_R4</t>
  </si>
  <si>
    <t>Na2SO4 O2 Day_15_R4</t>
  </si>
  <si>
    <t>NaCl + CaSO4 O2 Day_15_R4</t>
  </si>
  <si>
    <t>NaCl + Na2SO4 O2 Day_15_R4</t>
  </si>
  <si>
    <t>NaCl + Na2SO4 +  CaSO4 O2 Day_15_R4</t>
  </si>
  <si>
    <t>NaCl O2 Day_15_R4</t>
  </si>
  <si>
    <t>Inst. Ocean O2 Day_15_R4</t>
  </si>
  <si>
    <t>DIW O2 Day_15_R4</t>
  </si>
  <si>
    <t>CaSO4 No O2 Day_15_R4</t>
  </si>
  <si>
    <t>Na2SO4 No O2 Day_15_R4</t>
  </si>
  <si>
    <t>NaCl + CaSO4 No O2 Day_15_R4</t>
  </si>
  <si>
    <t>NaCl + Na2SO4 No O2 Day_15_R4</t>
  </si>
  <si>
    <t>NaCl + Na2SO4 +  CaSO4 No O2 Day_15_R4</t>
  </si>
  <si>
    <t>NaCl No O2 Day_15_R4</t>
  </si>
  <si>
    <t>Inst. Ocean No O2 Day_15_R4</t>
  </si>
  <si>
    <t>DIW No O2 Day_15_R4</t>
  </si>
  <si>
    <t>CaSO4 O2 Day_30_R4</t>
  </si>
  <si>
    <t>Na2SO4 O2 Day_30_R4</t>
  </si>
  <si>
    <t>NaCl + CaSO4 O2 Day_30_R4</t>
  </si>
  <si>
    <t>NaCl + Na2SO4 O2 Day_30_R4</t>
  </si>
  <si>
    <t>NaCl + Na2SO4 +  CaSO4 O2 Day_30_R4</t>
  </si>
  <si>
    <t>NaCl O2 Day_30_R4</t>
  </si>
  <si>
    <t>Inst. Ocean O2 Day_30_R4</t>
  </si>
  <si>
    <t>DIW O2 Day_30_R4</t>
  </si>
  <si>
    <t>CaSO4 No O2 Day_30_R4</t>
  </si>
  <si>
    <t>Na2SO4 No O2 Day_30_R4</t>
  </si>
  <si>
    <t>NaCl + CaSO4 No O2 Day_30_R4</t>
  </si>
  <si>
    <t>NaCl + Na2SO4 No O2 Day_30_R4</t>
  </si>
  <si>
    <t>NaCl + Na2SO4 +  CaSO4 No O2 Day_30_R4</t>
  </si>
  <si>
    <t>NaCl No O2 Day_30_R4</t>
  </si>
  <si>
    <t>Inst. Ocean No O2 Day_30_R4</t>
  </si>
  <si>
    <t>DIW No O2 Day_30_R4</t>
  </si>
  <si>
    <t>Type</t>
  </si>
  <si>
    <t>curve</t>
  </si>
  <si>
    <t>check</t>
  </si>
  <si>
    <t>Day</t>
  </si>
  <si>
    <t>0</t>
  </si>
  <si>
    <t>15</t>
  </si>
  <si>
    <t>30</t>
  </si>
  <si>
    <t>Rep</t>
  </si>
  <si>
    <t>O2.level</t>
  </si>
  <si>
    <t>O2</t>
  </si>
  <si>
    <t>No O2</t>
  </si>
  <si>
    <t>Sample.ID</t>
  </si>
  <si>
    <t>CaSO4</t>
  </si>
  <si>
    <t>Na2SO4</t>
  </si>
  <si>
    <t>NaCl + CaSO4</t>
  </si>
  <si>
    <t>NaCl + Na2SO4</t>
  </si>
  <si>
    <t>NaCl</t>
  </si>
  <si>
    <t>Inst. Ocean</t>
  </si>
  <si>
    <t>DIW</t>
  </si>
  <si>
    <t xml:space="preserve">CaSO4 </t>
  </si>
  <si>
    <t xml:space="preserve">Na2SO4 </t>
  </si>
  <si>
    <t xml:space="preserve">NaCl + CaSO4 </t>
  </si>
  <si>
    <t xml:space="preserve">NaCl + Na2SO4 </t>
  </si>
  <si>
    <t xml:space="preserve">NaCl </t>
  </si>
  <si>
    <t xml:space="preserve">Inst. Ocean </t>
  </si>
  <si>
    <t xml:space="preserve">DIW </t>
  </si>
  <si>
    <t>NaCl + Na2SO4 + CaSO4</t>
  </si>
  <si>
    <t xml:space="preserve">NaCl + Na2SO4 + CaSO4 </t>
  </si>
  <si>
    <t>Trt.</t>
  </si>
  <si>
    <t>Peak Area</t>
  </si>
  <si>
    <t>Peak Concentration</t>
  </si>
  <si>
    <t>S1</t>
  </si>
  <si>
    <t>S2</t>
  </si>
  <si>
    <t>S4</t>
  </si>
  <si>
    <t>S5</t>
  </si>
  <si>
    <t>S6</t>
  </si>
  <si>
    <t>5 NO3-NH4 RERUN</t>
  </si>
  <si>
    <t>Rep2</t>
  </si>
  <si>
    <t>Rep3</t>
  </si>
  <si>
    <t>Rep4</t>
  </si>
  <si>
    <t>Rep5</t>
  </si>
  <si>
    <t>Rep6</t>
  </si>
  <si>
    <t>Rep7</t>
  </si>
  <si>
    <t>Rep8</t>
  </si>
  <si>
    <t>Dry.soil.g</t>
  </si>
  <si>
    <t>soln.mL</t>
  </si>
  <si>
    <t>mg.per.g.dry.soil</t>
  </si>
  <si>
    <t>total.vol.mL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</si>
</sst>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"/>
  <sheetViews>
    <sheetView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39.85546875" customWidth="1"/>
    <col min="2" max="2" width="30.5703125" customWidth="1"/>
    <col min="3" max="4" width="10.140625" style="2" customWidth="1"/>
    <col min="11" max="11" width="16" style="3" customWidth="1"/>
  </cols>
  <sheetData>
    <row r="1" spans="1:11" x14ac:dyDescent="0.25">
      <c r="A1" t="s">
        <v>225</v>
      </c>
      <c r="B1" t="s">
        <v>242</v>
      </c>
      <c r="C1" s="2" t="s">
        <v>1</v>
      </c>
      <c r="D1" s="2" t="s">
        <v>2</v>
      </c>
      <c r="E1" t="s">
        <v>221</v>
      </c>
      <c r="F1" t="s">
        <v>217</v>
      </c>
      <c r="G1" t="s">
        <v>222</v>
      </c>
      <c r="H1" t="s">
        <v>258</v>
      </c>
      <c r="I1" t="s">
        <v>259</v>
      </c>
      <c r="J1" t="s">
        <v>261</v>
      </c>
      <c r="K1" s="3" t="s">
        <v>260</v>
      </c>
    </row>
    <row r="2" spans="1:11" x14ac:dyDescent="0.25">
      <c r="A2" t="s">
        <v>14</v>
      </c>
      <c r="B2" t="s">
        <v>226</v>
      </c>
      <c r="C2" s="2">
        <v>0.96989999999999998</v>
      </c>
      <c r="D2" s="2">
        <v>0.61380000000000001</v>
      </c>
      <c r="E2">
        <v>1</v>
      </c>
      <c r="F2" t="s">
        <v>218</v>
      </c>
      <c r="G2" t="s">
        <v>223</v>
      </c>
      <c r="H2">
        <v>17.27</v>
      </c>
      <c r="I2">
        <v>120</v>
      </c>
      <c r="J2">
        <f>(I2+2.73)/1000</f>
        <v>0.12273000000000001</v>
      </c>
      <c r="K2" s="3">
        <f>(D2*J2)/17.27</f>
        <v>4.3619961783439489E-3</v>
      </c>
    </row>
    <row r="3" spans="1:11" x14ac:dyDescent="0.25">
      <c r="A3" t="s">
        <v>15</v>
      </c>
      <c r="B3" t="s">
        <v>227</v>
      </c>
      <c r="C3" s="2">
        <v>0.73199999999999998</v>
      </c>
      <c r="D3" s="2">
        <v>0.4627</v>
      </c>
      <c r="E3">
        <v>1</v>
      </c>
      <c r="F3" t="s">
        <v>218</v>
      </c>
      <c r="G3" t="s">
        <v>223</v>
      </c>
      <c r="H3">
        <v>17.27</v>
      </c>
      <c r="I3">
        <v>120</v>
      </c>
      <c r="J3">
        <f t="shared" ref="J3:J49" si="0">(I3+2.73)/1000</f>
        <v>0.12273000000000001</v>
      </c>
      <c r="K3" s="3">
        <f t="shared" ref="K3:K66" si="1">(D3*J3)/17.27</f>
        <v>3.2881975101331793E-3</v>
      </c>
    </row>
    <row r="4" spans="1:11" x14ac:dyDescent="0.25">
      <c r="A4" t="s">
        <v>16</v>
      </c>
      <c r="B4" t="s">
        <v>228</v>
      </c>
      <c r="C4" s="2">
        <v>1.627</v>
      </c>
      <c r="D4" s="2">
        <v>1.0309999999999999</v>
      </c>
      <c r="E4">
        <v>1</v>
      </c>
      <c r="F4" t="s">
        <v>218</v>
      </c>
      <c r="G4" t="s">
        <v>223</v>
      </c>
      <c r="H4">
        <v>17.27</v>
      </c>
      <c r="I4">
        <v>120</v>
      </c>
      <c r="J4">
        <f t="shared" si="0"/>
        <v>0.12273000000000001</v>
      </c>
      <c r="K4" s="3">
        <f t="shared" si="1"/>
        <v>7.3268459756803709E-3</v>
      </c>
    </row>
    <row r="5" spans="1:11" x14ac:dyDescent="0.25">
      <c r="A5" t="s">
        <v>17</v>
      </c>
      <c r="B5" t="s">
        <v>229</v>
      </c>
      <c r="C5" s="2">
        <v>1.89</v>
      </c>
      <c r="D5" s="2">
        <v>1.198</v>
      </c>
      <c r="E5">
        <v>1</v>
      </c>
      <c r="F5" t="s">
        <v>218</v>
      </c>
      <c r="G5" t="s">
        <v>223</v>
      </c>
      <c r="H5">
        <v>17.27</v>
      </c>
      <c r="I5">
        <v>120</v>
      </c>
      <c r="J5">
        <f t="shared" si="0"/>
        <v>0.12273000000000001</v>
      </c>
      <c r="K5" s="3">
        <f t="shared" si="1"/>
        <v>8.5136386797915447E-3</v>
      </c>
    </row>
    <row r="6" spans="1:11" x14ac:dyDescent="0.25">
      <c r="A6" t="s">
        <v>18</v>
      </c>
      <c r="B6" t="s">
        <v>240</v>
      </c>
      <c r="C6" s="2">
        <v>1.597</v>
      </c>
      <c r="D6" s="2">
        <v>1.012</v>
      </c>
      <c r="E6">
        <v>1</v>
      </c>
      <c r="F6" t="s">
        <v>218</v>
      </c>
      <c r="G6" t="s">
        <v>223</v>
      </c>
      <c r="H6">
        <v>17.27</v>
      </c>
      <c r="I6">
        <v>120</v>
      </c>
      <c r="J6">
        <f t="shared" si="0"/>
        <v>0.12273000000000001</v>
      </c>
      <c r="K6" s="3">
        <f t="shared" si="1"/>
        <v>7.1918216560509559E-3</v>
      </c>
    </row>
    <row r="7" spans="1:11" x14ac:dyDescent="0.25">
      <c r="A7" t="s">
        <v>19</v>
      </c>
      <c r="B7" t="s">
        <v>230</v>
      </c>
      <c r="C7" s="2">
        <v>1.599</v>
      </c>
      <c r="D7" s="2">
        <v>1.014</v>
      </c>
      <c r="E7">
        <v>1</v>
      </c>
      <c r="F7" t="s">
        <v>218</v>
      </c>
      <c r="G7" t="s">
        <v>223</v>
      </c>
      <c r="H7">
        <v>17.27</v>
      </c>
      <c r="I7">
        <v>120</v>
      </c>
      <c r="J7">
        <f t="shared" si="0"/>
        <v>0.12273000000000001</v>
      </c>
      <c r="K7" s="3">
        <f t="shared" si="1"/>
        <v>7.2060347423277367E-3</v>
      </c>
    </row>
    <row r="8" spans="1:11" x14ac:dyDescent="0.25">
      <c r="A8" t="s">
        <v>20</v>
      </c>
      <c r="B8" t="s">
        <v>231</v>
      </c>
      <c r="C8" s="2">
        <v>1.6240000000000001</v>
      </c>
      <c r="D8" s="2">
        <v>1.0289999999999999</v>
      </c>
      <c r="E8">
        <v>1</v>
      </c>
      <c r="F8" t="s">
        <v>218</v>
      </c>
      <c r="G8" t="s">
        <v>223</v>
      </c>
      <c r="H8">
        <v>17.27</v>
      </c>
      <c r="I8">
        <v>120</v>
      </c>
      <c r="J8">
        <f t="shared" si="0"/>
        <v>0.12273000000000001</v>
      </c>
      <c r="K8" s="3">
        <f t="shared" si="1"/>
        <v>7.3126328894035902E-3</v>
      </c>
    </row>
    <row r="9" spans="1:11" x14ac:dyDescent="0.25">
      <c r="A9" t="s">
        <v>21</v>
      </c>
      <c r="B9" t="s">
        <v>232</v>
      </c>
      <c r="C9" s="2">
        <v>0.63980000000000004</v>
      </c>
      <c r="D9" s="2">
        <v>0.4042</v>
      </c>
      <c r="E9">
        <v>1</v>
      </c>
      <c r="F9" t="s">
        <v>218</v>
      </c>
      <c r="G9" t="s">
        <v>223</v>
      </c>
      <c r="H9">
        <v>17.27</v>
      </c>
      <c r="I9">
        <v>120</v>
      </c>
      <c r="J9">
        <f t="shared" si="0"/>
        <v>0.12273000000000001</v>
      </c>
      <c r="K9" s="3">
        <f t="shared" si="1"/>
        <v>2.8724647365373484E-3</v>
      </c>
    </row>
    <row r="10" spans="1:11" x14ac:dyDescent="0.25">
      <c r="A10" t="s">
        <v>22</v>
      </c>
      <c r="B10" t="s">
        <v>226</v>
      </c>
      <c r="C10" s="2">
        <v>0.95069999999999999</v>
      </c>
      <c r="D10" s="2">
        <v>0.60160000000000002</v>
      </c>
      <c r="E10">
        <v>1</v>
      </c>
      <c r="F10" t="s">
        <v>218</v>
      </c>
      <c r="G10" t="s">
        <v>224</v>
      </c>
      <c r="H10">
        <v>17.27</v>
      </c>
      <c r="I10">
        <v>120</v>
      </c>
      <c r="J10">
        <f t="shared" si="0"/>
        <v>0.12273000000000001</v>
      </c>
      <c r="K10" s="3">
        <f t="shared" si="1"/>
        <v>4.2752963520555883E-3</v>
      </c>
    </row>
    <row r="11" spans="1:11" x14ac:dyDescent="0.25">
      <c r="A11" t="s">
        <v>23</v>
      </c>
      <c r="B11" t="s">
        <v>227</v>
      </c>
      <c r="C11" s="2">
        <v>0.98609999999999998</v>
      </c>
      <c r="D11" s="2">
        <v>0.62409999999999999</v>
      </c>
      <c r="E11">
        <v>1</v>
      </c>
      <c r="F11" t="s">
        <v>218</v>
      </c>
      <c r="G11" t="s">
        <v>224</v>
      </c>
      <c r="H11">
        <v>17.27</v>
      </c>
      <c r="I11">
        <v>120</v>
      </c>
      <c r="J11">
        <f t="shared" si="0"/>
        <v>0.12273000000000001</v>
      </c>
      <c r="K11" s="3">
        <f t="shared" si="1"/>
        <v>4.435193572669369E-3</v>
      </c>
    </row>
    <row r="12" spans="1:11" x14ac:dyDescent="0.25">
      <c r="A12" t="s">
        <v>24</v>
      </c>
      <c r="B12" t="s">
        <v>228</v>
      </c>
      <c r="C12" s="2">
        <v>1.5620000000000001</v>
      </c>
      <c r="D12" s="2">
        <v>0.9899</v>
      </c>
      <c r="E12">
        <v>1</v>
      </c>
      <c r="F12" t="s">
        <v>218</v>
      </c>
      <c r="G12" t="s">
        <v>224</v>
      </c>
      <c r="H12">
        <v>17.27</v>
      </c>
      <c r="I12">
        <v>120</v>
      </c>
      <c r="J12">
        <f t="shared" si="0"/>
        <v>0.12273000000000001</v>
      </c>
      <c r="K12" s="3">
        <f t="shared" si="1"/>
        <v>7.0347670526925317E-3</v>
      </c>
    </row>
    <row r="13" spans="1:11" x14ac:dyDescent="0.25">
      <c r="A13" t="s">
        <v>25</v>
      </c>
      <c r="B13" t="s">
        <v>229</v>
      </c>
      <c r="C13" s="2">
        <v>1.65</v>
      </c>
      <c r="D13" s="2">
        <v>1.0449999999999999</v>
      </c>
      <c r="E13">
        <v>1</v>
      </c>
      <c r="F13" t="s">
        <v>218</v>
      </c>
      <c r="G13" t="s">
        <v>224</v>
      </c>
      <c r="H13">
        <v>17.27</v>
      </c>
      <c r="I13">
        <v>120</v>
      </c>
      <c r="J13">
        <f t="shared" si="0"/>
        <v>0.12273000000000001</v>
      </c>
      <c r="K13" s="3">
        <f t="shared" si="1"/>
        <v>7.4263375796178345E-3</v>
      </c>
    </row>
    <row r="14" spans="1:11" x14ac:dyDescent="0.25">
      <c r="A14" t="s">
        <v>26</v>
      </c>
      <c r="B14" t="s">
        <v>240</v>
      </c>
      <c r="C14" s="2">
        <v>1.5329999999999999</v>
      </c>
      <c r="D14" s="2">
        <v>0.97150000000000003</v>
      </c>
      <c r="E14">
        <v>1</v>
      </c>
      <c r="F14" t="s">
        <v>218</v>
      </c>
      <c r="G14" t="s">
        <v>224</v>
      </c>
      <c r="H14">
        <v>17.27</v>
      </c>
      <c r="I14">
        <v>120</v>
      </c>
      <c r="J14">
        <f t="shared" si="0"/>
        <v>0.12273000000000001</v>
      </c>
      <c r="K14" s="3">
        <f t="shared" si="1"/>
        <v>6.9040066589461501E-3</v>
      </c>
    </row>
    <row r="15" spans="1:11" x14ac:dyDescent="0.25">
      <c r="A15" t="s">
        <v>27</v>
      </c>
      <c r="B15" t="s">
        <v>230</v>
      </c>
      <c r="C15" s="2">
        <v>1.9770000000000001</v>
      </c>
      <c r="D15" s="2">
        <v>1.2529999999999999</v>
      </c>
      <c r="E15">
        <v>1</v>
      </c>
      <c r="F15" t="s">
        <v>218</v>
      </c>
      <c r="G15" t="s">
        <v>224</v>
      </c>
      <c r="H15">
        <v>17.27</v>
      </c>
      <c r="I15">
        <v>120</v>
      </c>
      <c r="J15">
        <f t="shared" si="0"/>
        <v>0.12273000000000001</v>
      </c>
      <c r="K15" s="3">
        <f t="shared" si="1"/>
        <v>8.9044985524030108E-3</v>
      </c>
    </row>
    <row r="16" spans="1:11" x14ac:dyDescent="0.25">
      <c r="A16" t="s">
        <v>28</v>
      </c>
      <c r="B16" t="s">
        <v>231</v>
      </c>
      <c r="C16" s="2">
        <v>1.6890000000000001</v>
      </c>
      <c r="D16" s="2">
        <v>1.071</v>
      </c>
      <c r="E16">
        <v>1</v>
      </c>
      <c r="F16" t="s">
        <v>218</v>
      </c>
      <c r="G16" t="s">
        <v>224</v>
      </c>
      <c r="H16">
        <v>17.27</v>
      </c>
      <c r="I16">
        <v>120</v>
      </c>
      <c r="J16">
        <f t="shared" si="0"/>
        <v>0.12273000000000001</v>
      </c>
      <c r="K16" s="3">
        <f t="shared" si="1"/>
        <v>7.6111077012159826E-3</v>
      </c>
    </row>
    <row r="17" spans="1:11" x14ac:dyDescent="0.25">
      <c r="A17" t="s">
        <v>29</v>
      </c>
      <c r="B17" t="s">
        <v>232</v>
      </c>
      <c r="C17" s="2">
        <v>0.75900000000000001</v>
      </c>
      <c r="D17" s="2">
        <v>0.47989999999999999</v>
      </c>
      <c r="E17">
        <v>1</v>
      </c>
      <c r="F17" t="s">
        <v>218</v>
      </c>
      <c r="G17" t="s">
        <v>224</v>
      </c>
      <c r="H17">
        <v>17.27</v>
      </c>
      <c r="I17">
        <v>120</v>
      </c>
      <c r="J17">
        <f t="shared" si="0"/>
        <v>0.12273000000000001</v>
      </c>
      <c r="K17" s="3">
        <f t="shared" si="1"/>
        <v>3.4104300521134918E-3</v>
      </c>
    </row>
    <row r="18" spans="1:11" x14ac:dyDescent="0.25">
      <c r="A18" t="s">
        <v>30</v>
      </c>
      <c r="B18" t="s">
        <v>233</v>
      </c>
      <c r="C18" s="2">
        <v>-3.8870000000000002E-2</v>
      </c>
      <c r="D18" s="2">
        <v>-2.6749999999999999E-2</v>
      </c>
      <c r="E18">
        <v>1</v>
      </c>
      <c r="F18" t="s">
        <v>219</v>
      </c>
      <c r="G18" t="s">
        <v>223</v>
      </c>
      <c r="H18">
        <v>17.27</v>
      </c>
      <c r="I18">
        <v>120</v>
      </c>
      <c r="J18">
        <f t="shared" si="0"/>
        <v>0.12273000000000001</v>
      </c>
      <c r="K18" s="3">
        <f t="shared" si="1"/>
        <v>-1.9010002895193979E-4</v>
      </c>
    </row>
    <row r="19" spans="1:11" x14ac:dyDescent="0.25">
      <c r="A19" t="s">
        <v>31</v>
      </c>
      <c r="B19" t="s">
        <v>234</v>
      </c>
      <c r="C19" s="2">
        <v>0.10050000000000001</v>
      </c>
      <c r="D19" s="2">
        <v>6.1769999999999999E-2</v>
      </c>
      <c r="E19">
        <v>1</v>
      </c>
      <c r="F19" t="s">
        <v>219</v>
      </c>
      <c r="G19" t="s">
        <v>223</v>
      </c>
      <c r="H19">
        <v>17.27</v>
      </c>
      <c r="I19">
        <v>120</v>
      </c>
      <c r="J19">
        <f t="shared" si="0"/>
        <v>0.12273000000000001</v>
      </c>
      <c r="K19" s="3">
        <f t="shared" si="1"/>
        <v>4.3897116965836713E-4</v>
      </c>
    </row>
    <row r="20" spans="1:11" x14ac:dyDescent="0.25">
      <c r="A20" t="s">
        <v>32</v>
      </c>
      <c r="B20" t="s">
        <v>235</v>
      </c>
      <c r="C20" s="2">
        <v>7.3620000000000005E-2</v>
      </c>
      <c r="D20" s="2">
        <v>4.4679999999999997E-2</v>
      </c>
      <c r="E20">
        <v>1</v>
      </c>
      <c r="F20" t="s">
        <v>219</v>
      </c>
      <c r="G20" t="s">
        <v>223</v>
      </c>
      <c r="H20">
        <v>17.27</v>
      </c>
      <c r="I20">
        <v>120</v>
      </c>
      <c r="J20">
        <f t="shared" si="0"/>
        <v>0.12273000000000001</v>
      </c>
      <c r="K20" s="3">
        <f t="shared" si="1"/>
        <v>3.1752034742327733E-4</v>
      </c>
    </row>
    <row r="21" spans="1:11" x14ac:dyDescent="0.25">
      <c r="A21" t="s">
        <v>33</v>
      </c>
      <c r="B21" t="s">
        <v>236</v>
      </c>
      <c r="C21" s="2">
        <v>1.962</v>
      </c>
      <c r="D21" s="2">
        <v>1.244</v>
      </c>
      <c r="E21">
        <v>1</v>
      </c>
      <c r="F21" t="s">
        <v>219</v>
      </c>
      <c r="G21" t="s">
        <v>223</v>
      </c>
      <c r="H21">
        <v>17.27</v>
      </c>
      <c r="I21">
        <v>120</v>
      </c>
      <c r="J21">
        <f t="shared" si="0"/>
        <v>0.12273000000000001</v>
      </c>
      <c r="K21" s="3">
        <f t="shared" si="1"/>
        <v>8.8405396641574995E-3</v>
      </c>
    </row>
    <row r="22" spans="1:11" x14ac:dyDescent="0.25">
      <c r="A22" t="s">
        <v>34</v>
      </c>
      <c r="B22" t="s">
        <v>241</v>
      </c>
      <c r="C22" s="2">
        <v>9.0130000000000002E-2</v>
      </c>
      <c r="D22" s="2">
        <v>5.5160000000000001E-2</v>
      </c>
      <c r="E22">
        <v>1</v>
      </c>
      <c r="F22" t="s">
        <v>219</v>
      </c>
      <c r="G22" t="s">
        <v>223</v>
      </c>
      <c r="H22">
        <v>17.27</v>
      </c>
      <c r="I22">
        <v>120</v>
      </c>
      <c r="J22">
        <f t="shared" si="0"/>
        <v>0.12273000000000001</v>
      </c>
      <c r="K22" s="3">
        <f t="shared" si="1"/>
        <v>3.9199691951360743E-4</v>
      </c>
    </row>
    <row r="23" spans="1:11" x14ac:dyDescent="0.25">
      <c r="A23" t="s">
        <v>35</v>
      </c>
      <c r="B23" t="s">
        <v>237</v>
      </c>
      <c r="C23" s="2">
        <v>0.1384</v>
      </c>
      <c r="D23" s="2">
        <v>8.5800000000000001E-2</v>
      </c>
      <c r="E23">
        <v>1</v>
      </c>
      <c r="F23" t="s">
        <v>219</v>
      </c>
      <c r="G23" t="s">
        <v>223</v>
      </c>
      <c r="H23">
        <v>17.27</v>
      </c>
      <c r="I23">
        <v>120</v>
      </c>
      <c r="J23">
        <f t="shared" si="0"/>
        <v>0.12273000000000001</v>
      </c>
      <c r="K23" s="3">
        <f t="shared" si="1"/>
        <v>6.0974140127388545E-4</v>
      </c>
    </row>
    <row r="24" spans="1:11" x14ac:dyDescent="0.25">
      <c r="A24" t="s">
        <v>36</v>
      </c>
      <c r="B24" t="s">
        <v>238</v>
      </c>
      <c r="C24" s="2">
        <v>4.2070000000000003E-2</v>
      </c>
      <c r="D24" s="2">
        <v>2.4649999999999998E-2</v>
      </c>
      <c r="E24">
        <v>1</v>
      </c>
      <c r="F24" t="s">
        <v>219</v>
      </c>
      <c r="G24" t="s">
        <v>223</v>
      </c>
      <c r="H24">
        <v>17.27</v>
      </c>
      <c r="I24">
        <v>120</v>
      </c>
      <c r="J24">
        <f t="shared" si="0"/>
        <v>0.12273000000000001</v>
      </c>
      <c r="K24" s="3">
        <f t="shared" si="1"/>
        <v>1.7517628836132021E-4</v>
      </c>
    </row>
    <row r="25" spans="1:11" x14ac:dyDescent="0.25">
      <c r="A25" t="s">
        <v>37</v>
      </c>
      <c r="B25" t="s">
        <v>239</v>
      </c>
      <c r="C25" s="2">
        <v>4.2759999999999999E-2</v>
      </c>
      <c r="D25" s="2">
        <v>2.5080000000000002E-2</v>
      </c>
      <c r="E25">
        <v>1</v>
      </c>
      <c r="F25" t="s">
        <v>219</v>
      </c>
      <c r="G25" t="s">
        <v>223</v>
      </c>
      <c r="H25">
        <v>17.27</v>
      </c>
      <c r="I25">
        <v>120</v>
      </c>
      <c r="J25">
        <f t="shared" si="0"/>
        <v>0.12273000000000001</v>
      </c>
      <c r="K25" s="3">
        <f t="shared" si="1"/>
        <v>1.7823210191082804E-4</v>
      </c>
    </row>
    <row r="26" spans="1:11" x14ac:dyDescent="0.25">
      <c r="A26" t="s">
        <v>38</v>
      </c>
      <c r="B26" t="s">
        <v>233</v>
      </c>
      <c r="C26" s="2">
        <v>4.5469999999999997</v>
      </c>
      <c r="D26" s="2">
        <v>2.8849999999999998</v>
      </c>
      <c r="E26">
        <v>1</v>
      </c>
      <c r="F26" t="s">
        <v>219</v>
      </c>
      <c r="G26" t="s">
        <v>224</v>
      </c>
      <c r="H26">
        <v>17.27</v>
      </c>
      <c r="I26">
        <v>120</v>
      </c>
      <c r="J26">
        <f t="shared" si="0"/>
        <v>0.12273000000000001</v>
      </c>
      <c r="K26" s="3">
        <f t="shared" si="1"/>
        <v>2.0502376954255934E-2</v>
      </c>
    </row>
    <row r="27" spans="1:11" x14ac:dyDescent="0.25">
      <c r="A27" t="s">
        <v>39</v>
      </c>
      <c r="B27" t="s">
        <v>234</v>
      </c>
      <c r="C27" s="2">
        <v>6.8479999999999999</v>
      </c>
      <c r="D27" s="2">
        <v>4.3460000000000001</v>
      </c>
      <c r="E27">
        <v>1</v>
      </c>
      <c r="F27" t="s">
        <v>219</v>
      </c>
      <c r="G27" t="s">
        <v>224</v>
      </c>
      <c r="H27">
        <v>17.27</v>
      </c>
      <c r="I27">
        <v>120</v>
      </c>
      <c r="J27">
        <f t="shared" si="0"/>
        <v>0.12273000000000001</v>
      </c>
      <c r="K27" s="3">
        <f t="shared" si="1"/>
        <v>3.0885036479444124E-2</v>
      </c>
    </row>
    <row r="28" spans="1:11" x14ac:dyDescent="0.25">
      <c r="A28" t="s">
        <v>40</v>
      </c>
      <c r="B28" t="s">
        <v>235</v>
      </c>
      <c r="C28" s="2">
        <v>12.29</v>
      </c>
      <c r="D28" s="2">
        <v>7.8</v>
      </c>
      <c r="E28">
        <v>1</v>
      </c>
      <c r="F28" t="s">
        <v>219</v>
      </c>
      <c r="G28" t="s">
        <v>224</v>
      </c>
      <c r="H28">
        <v>17.27</v>
      </c>
      <c r="I28">
        <v>120</v>
      </c>
      <c r="J28">
        <f t="shared" si="0"/>
        <v>0.12273000000000001</v>
      </c>
      <c r="K28" s="3">
        <f t="shared" si="1"/>
        <v>5.5431036479444126E-2</v>
      </c>
    </row>
    <row r="29" spans="1:11" x14ac:dyDescent="0.25">
      <c r="A29" t="s">
        <v>41</v>
      </c>
      <c r="B29" t="s">
        <v>236</v>
      </c>
      <c r="C29" s="2">
        <v>12.92</v>
      </c>
      <c r="D29" s="2">
        <v>8.2010000000000005</v>
      </c>
      <c r="E29">
        <v>1</v>
      </c>
      <c r="F29" t="s">
        <v>219</v>
      </c>
      <c r="G29" t="s">
        <v>224</v>
      </c>
      <c r="H29">
        <v>17.27</v>
      </c>
      <c r="I29">
        <v>120</v>
      </c>
      <c r="J29">
        <f t="shared" si="0"/>
        <v>0.12273000000000001</v>
      </c>
      <c r="K29" s="3">
        <f t="shared" si="1"/>
        <v>5.8280760277938631E-2</v>
      </c>
    </row>
    <row r="30" spans="1:11" x14ac:dyDescent="0.25">
      <c r="A30" t="s">
        <v>42</v>
      </c>
      <c r="B30" t="s">
        <v>241</v>
      </c>
      <c r="C30" s="2">
        <v>12.64</v>
      </c>
      <c r="D30" s="2">
        <v>8.0239999999999991</v>
      </c>
      <c r="E30">
        <v>1</v>
      </c>
      <c r="F30" t="s">
        <v>219</v>
      </c>
      <c r="G30" t="s">
        <v>224</v>
      </c>
      <c r="H30">
        <v>17.27</v>
      </c>
      <c r="I30">
        <v>120</v>
      </c>
      <c r="J30">
        <f t="shared" si="0"/>
        <v>0.12273000000000001</v>
      </c>
      <c r="K30" s="3">
        <f t="shared" si="1"/>
        <v>5.7022902142443543E-2</v>
      </c>
    </row>
    <row r="31" spans="1:11" x14ac:dyDescent="0.25">
      <c r="A31" t="s">
        <v>43</v>
      </c>
      <c r="B31" t="s">
        <v>237</v>
      </c>
      <c r="C31" s="2">
        <v>12.22</v>
      </c>
      <c r="D31" s="2">
        <v>7.7549999999999999</v>
      </c>
      <c r="E31">
        <v>1</v>
      </c>
      <c r="F31" t="s">
        <v>219</v>
      </c>
      <c r="G31" t="s">
        <v>224</v>
      </c>
      <c r="H31">
        <v>17.27</v>
      </c>
      <c r="I31">
        <v>120</v>
      </c>
      <c r="J31">
        <f t="shared" si="0"/>
        <v>0.12273000000000001</v>
      </c>
      <c r="K31" s="3">
        <f t="shared" si="1"/>
        <v>5.511124203821656E-2</v>
      </c>
    </row>
    <row r="32" spans="1:11" x14ac:dyDescent="0.25">
      <c r="A32" t="s">
        <v>44</v>
      </c>
      <c r="B32" t="s">
        <v>238</v>
      </c>
      <c r="C32" s="2">
        <v>11.96</v>
      </c>
      <c r="D32" s="2">
        <v>7.5919999999999996</v>
      </c>
      <c r="E32">
        <v>1</v>
      </c>
      <c r="F32" t="s">
        <v>219</v>
      </c>
      <c r="G32" t="s">
        <v>224</v>
      </c>
      <c r="H32">
        <v>17.27</v>
      </c>
      <c r="I32">
        <v>120</v>
      </c>
      <c r="J32">
        <f t="shared" si="0"/>
        <v>0.12273000000000001</v>
      </c>
      <c r="K32" s="3">
        <f t="shared" si="1"/>
        <v>5.3952875506658948E-2</v>
      </c>
    </row>
    <row r="33" spans="1:11" x14ac:dyDescent="0.25">
      <c r="A33" t="s">
        <v>45</v>
      </c>
      <c r="B33" t="s">
        <v>239</v>
      </c>
      <c r="C33" s="2">
        <v>5.8159999999999998</v>
      </c>
      <c r="D33" s="2">
        <v>3.6909999999999998</v>
      </c>
      <c r="E33">
        <v>1</v>
      </c>
      <c r="F33" t="s">
        <v>219</v>
      </c>
      <c r="G33" t="s">
        <v>224</v>
      </c>
      <c r="H33">
        <v>17.27</v>
      </c>
      <c r="I33">
        <v>120</v>
      </c>
      <c r="J33">
        <f t="shared" si="0"/>
        <v>0.12273000000000001</v>
      </c>
      <c r="K33" s="3">
        <f t="shared" si="1"/>
        <v>2.6230250723798497E-2</v>
      </c>
    </row>
    <row r="34" spans="1:11" x14ac:dyDescent="0.25">
      <c r="A34" t="s">
        <v>46</v>
      </c>
      <c r="B34" t="s">
        <v>233</v>
      </c>
      <c r="C34" s="2">
        <v>-4.7239999999999997E-2</v>
      </c>
      <c r="D34" s="2">
        <v>-3.2059999999999998E-2</v>
      </c>
      <c r="E34">
        <v>1</v>
      </c>
      <c r="F34" t="s">
        <v>220</v>
      </c>
      <c r="G34" t="s">
        <v>223</v>
      </c>
      <c r="H34">
        <v>17.27</v>
      </c>
      <c r="I34">
        <v>120</v>
      </c>
      <c r="J34">
        <f t="shared" si="0"/>
        <v>0.12273000000000001</v>
      </c>
      <c r="K34" s="3">
        <f t="shared" si="1"/>
        <v>-2.2783577301679211E-4</v>
      </c>
    </row>
    <row r="35" spans="1:11" x14ac:dyDescent="0.25">
      <c r="A35" t="s">
        <v>47</v>
      </c>
      <c r="B35" t="s">
        <v>234</v>
      </c>
      <c r="C35" s="2">
        <v>7.5420000000000001E-2</v>
      </c>
      <c r="D35" s="2">
        <v>4.582E-2</v>
      </c>
      <c r="E35">
        <v>1</v>
      </c>
      <c r="F35" t="s">
        <v>220</v>
      </c>
      <c r="G35" t="s">
        <v>223</v>
      </c>
      <c r="H35">
        <v>17.27</v>
      </c>
      <c r="I35">
        <v>120</v>
      </c>
      <c r="J35">
        <f t="shared" si="0"/>
        <v>0.12273000000000001</v>
      </c>
      <c r="K35" s="3">
        <f t="shared" si="1"/>
        <v>3.2562180660104231E-4</v>
      </c>
    </row>
    <row r="36" spans="1:11" x14ac:dyDescent="0.25">
      <c r="A36" t="s">
        <v>48</v>
      </c>
      <c r="B36" t="s">
        <v>235</v>
      </c>
      <c r="C36" s="2">
        <v>7.5319999999999998E-2</v>
      </c>
      <c r="D36" s="2">
        <v>4.5749999999999999E-2</v>
      </c>
      <c r="E36">
        <v>1</v>
      </c>
      <c r="F36" t="s">
        <v>220</v>
      </c>
      <c r="G36" t="s">
        <v>223</v>
      </c>
      <c r="H36">
        <v>17.27</v>
      </c>
      <c r="I36">
        <v>120</v>
      </c>
      <c r="J36">
        <f t="shared" si="0"/>
        <v>0.12273000000000001</v>
      </c>
      <c r="K36" s="3">
        <f t="shared" si="1"/>
        <v>3.2512434858135496E-4</v>
      </c>
    </row>
    <row r="37" spans="1:11" x14ac:dyDescent="0.25">
      <c r="A37" t="s">
        <v>49</v>
      </c>
      <c r="B37" t="s">
        <v>236</v>
      </c>
      <c r="C37" s="2">
        <v>0.12820000000000001</v>
      </c>
      <c r="D37" s="2">
        <v>7.936E-2</v>
      </c>
      <c r="E37">
        <v>1</v>
      </c>
      <c r="F37" t="s">
        <v>220</v>
      </c>
      <c r="G37" t="s">
        <v>223</v>
      </c>
      <c r="H37">
        <v>17.27</v>
      </c>
      <c r="I37">
        <v>120</v>
      </c>
      <c r="J37">
        <f t="shared" si="0"/>
        <v>0.12273000000000001</v>
      </c>
      <c r="K37" s="3">
        <f t="shared" si="1"/>
        <v>5.6397526346265207E-4</v>
      </c>
    </row>
    <row r="38" spans="1:11" x14ac:dyDescent="0.25">
      <c r="A38" t="s">
        <v>50</v>
      </c>
      <c r="B38" t="s">
        <v>241</v>
      </c>
      <c r="C38" s="2">
        <v>7.2959999999999997E-2</v>
      </c>
      <c r="D38" s="2">
        <v>4.4260000000000001E-2</v>
      </c>
      <c r="E38">
        <v>1</v>
      </c>
      <c r="F38" t="s">
        <v>220</v>
      </c>
      <c r="G38" t="s">
        <v>223</v>
      </c>
      <c r="H38">
        <v>17.27</v>
      </c>
      <c r="I38">
        <v>120</v>
      </c>
      <c r="J38">
        <f t="shared" si="0"/>
        <v>0.12273000000000001</v>
      </c>
      <c r="K38" s="3">
        <f t="shared" si="1"/>
        <v>3.1453559930515347E-4</v>
      </c>
    </row>
    <row r="39" spans="1:11" x14ac:dyDescent="0.25">
      <c r="A39" t="s">
        <v>51</v>
      </c>
      <c r="B39" t="s">
        <v>237</v>
      </c>
      <c r="C39" s="2">
        <v>0.13300000000000001</v>
      </c>
      <c r="D39" s="2">
        <v>8.2379999999999995E-2</v>
      </c>
      <c r="E39">
        <v>1</v>
      </c>
      <c r="F39" t="s">
        <v>220</v>
      </c>
      <c r="G39" t="s">
        <v>223</v>
      </c>
      <c r="H39">
        <v>17.27</v>
      </c>
      <c r="I39">
        <v>120</v>
      </c>
      <c r="J39">
        <f t="shared" si="0"/>
        <v>0.12273000000000001</v>
      </c>
      <c r="K39" s="3">
        <f t="shared" si="1"/>
        <v>5.8543702374059061E-4</v>
      </c>
    </row>
    <row r="40" spans="1:11" x14ac:dyDescent="0.25">
      <c r="A40" t="s">
        <v>52</v>
      </c>
      <c r="B40" t="s">
        <v>238</v>
      </c>
      <c r="C40" s="2">
        <v>5.1409999999999997E-2</v>
      </c>
      <c r="D40" s="2">
        <v>3.057E-2</v>
      </c>
      <c r="E40">
        <v>1</v>
      </c>
      <c r="F40" t="s">
        <v>220</v>
      </c>
      <c r="G40" t="s">
        <v>223</v>
      </c>
      <c r="H40">
        <v>17.27</v>
      </c>
      <c r="I40">
        <v>120</v>
      </c>
      <c r="J40">
        <f t="shared" si="0"/>
        <v>0.12273000000000001</v>
      </c>
      <c r="K40" s="3">
        <f t="shared" si="1"/>
        <v>2.1724702374059063E-4</v>
      </c>
    </row>
    <row r="41" spans="1:11" x14ac:dyDescent="0.25">
      <c r="A41" t="s">
        <v>53</v>
      </c>
      <c r="B41" t="s">
        <v>239</v>
      </c>
      <c r="C41" s="2">
        <v>1.7430000000000001E-2</v>
      </c>
      <c r="D41" s="2">
        <v>9.0010000000000003E-3</v>
      </c>
      <c r="E41">
        <v>1</v>
      </c>
      <c r="F41" t="s">
        <v>220</v>
      </c>
      <c r="G41" t="s">
        <v>223</v>
      </c>
      <c r="H41">
        <v>17.27</v>
      </c>
      <c r="I41">
        <v>120</v>
      </c>
      <c r="J41">
        <f t="shared" si="0"/>
        <v>0.12273000000000001</v>
      </c>
      <c r="K41" s="3">
        <f t="shared" si="1"/>
        <v>6.3965994788650843E-5</v>
      </c>
    </row>
    <row r="42" spans="1:11" x14ac:dyDescent="0.25">
      <c r="A42" t="s">
        <v>54</v>
      </c>
      <c r="B42" t="s">
        <v>233</v>
      </c>
      <c r="C42" s="2">
        <v>7.8710000000000004</v>
      </c>
      <c r="D42" s="2">
        <v>4.9960000000000004</v>
      </c>
      <c r="E42">
        <v>1</v>
      </c>
      <c r="F42" t="s">
        <v>220</v>
      </c>
      <c r="G42" t="s">
        <v>224</v>
      </c>
      <c r="H42">
        <v>17.27</v>
      </c>
      <c r="I42">
        <v>120</v>
      </c>
      <c r="J42">
        <f t="shared" si="0"/>
        <v>0.12273000000000001</v>
      </c>
      <c r="K42" s="3">
        <f t="shared" si="1"/>
        <v>3.5504289519397804E-2</v>
      </c>
    </row>
    <row r="43" spans="1:11" x14ac:dyDescent="0.25">
      <c r="A43" t="s">
        <v>55</v>
      </c>
      <c r="B43" t="s">
        <v>234</v>
      </c>
      <c r="C43" s="2">
        <v>5.843</v>
      </c>
      <c r="D43" s="2">
        <v>3.7080000000000002</v>
      </c>
      <c r="E43">
        <v>1</v>
      </c>
      <c r="F43" t="s">
        <v>220</v>
      </c>
      <c r="G43" t="s">
        <v>224</v>
      </c>
      <c r="H43">
        <v>17.27</v>
      </c>
      <c r="I43">
        <v>120</v>
      </c>
      <c r="J43">
        <f t="shared" si="0"/>
        <v>0.12273000000000001</v>
      </c>
      <c r="K43" s="3">
        <f t="shared" si="1"/>
        <v>2.6351061957151131E-2</v>
      </c>
    </row>
    <row r="44" spans="1:11" x14ac:dyDescent="0.25">
      <c r="A44" t="s">
        <v>56</v>
      </c>
      <c r="B44" t="s">
        <v>235</v>
      </c>
      <c r="C44" s="2">
        <v>15.02</v>
      </c>
      <c r="D44" s="2">
        <v>9.5359999999999996</v>
      </c>
      <c r="E44">
        <v>1</v>
      </c>
      <c r="F44" t="s">
        <v>220</v>
      </c>
      <c r="G44" t="s">
        <v>224</v>
      </c>
      <c r="H44">
        <v>17.27</v>
      </c>
      <c r="I44">
        <v>120</v>
      </c>
      <c r="J44">
        <f t="shared" si="0"/>
        <v>0.12273000000000001</v>
      </c>
      <c r="K44" s="3">
        <f t="shared" si="1"/>
        <v>6.776799536768964E-2</v>
      </c>
    </row>
    <row r="45" spans="1:11" x14ac:dyDescent="0.25">
      <c r="A45" t="s">
        <v>57</v>
      </c>
      <c r="B45" t="s">
        <v>236</v>
      </c>
      <c r="C45" s="2">
        <v>15.49</v>
      </c>
      <c r="D45" s="2">
        <v>9.8320000000000007</v>
      </c>
      <c r="E45">
        <v>1</v>
      </c>
      <c r="F45" t="s">
        <v>220</v>
      </c>
      <c r="G45" t="s">
        <v>224</v>
      </c>
      <c r="H45">
        <v>17.27</v>
      </c>
      <c r="I45">
        <v>120</v>
      </c>
      <c r="J45">
        <f t="shared" si="0"/>
        <v>0.12273000000000001</v>
      </c>
      <c r="K45" s="3">
        <f t="shared" si="1"/>
        <v>6.9871532136653161E-2</v>
      </c>
    </row>
    <row r="46" spans="1:11" x14ac:dyDescent="0.25">
      <c r="A46" t="s">
        <v>58</v>
      </c>
      <c r="B46" t="s">
        <v>241</v>
      </c>
      <c r="C46" s="2">
        <v>15.55</v>
      </c>
      <c r="D46" s="2">
        <v>9.8719999999999999</v>
      </c>
      <c r="E46">
        <v>1</v>
      </c>
      <c r="F46" t="s">
        <v>220</v>
      </c>
      <c r="G46" t="s">
        <v>224</v>
      </c>
      <c r="H46">
        <v>17.27</v>
      </c>
      <c r="I46">
        <v>120</v>
      </c>
      <c r="J46">
        <f t="shared" si="0"/>
        <v>0.12273000000000001</v>
      </c>
      <c r="K46" s="3">
        <f t="shared" si="1"/>
        <v>7.0155793862188773E-2</v>
      </c>
    </row>
    <row r="47" spans="1:11" x14ac:dyDescent="0.25">
      <c r="A47" t="s">
        <v>59</v>
      </c>
      <c r="B47" t="s">
        <v>237</v>
      </c>
      <c r="C47" s="2">
        <v>14.16</v>
      </c>
      <c r="D47" s="2">
        <v>8.9870000000000001</v>
      </c>
      <c r="E47">
        <v>1</v>
      </c>
      <c r="F47" t="s">
        <v>220</v>
      </c>
      <c r="G47" t="s">
        <v>224</v>
      </c>
      <c r="H47">
        <v>17.27</v>
      </c>
      <c r="I47">
        <v>120</v>
      </c>
      <c r="J47">
        <f t="shared" si="0"/>
        <v>0.12273000000000001</v>
      </c>
      <c r="K47" s="3">
        <f t="shared" si="1"/>
        <v>6.3866503184713388E-2</v>
      </c>
    </row>
    <row r="48" spans="1:11" x14ac:dyDescent="0.25">
      <c r="A48" t="s">
        <v>60</v>
      </c>
      <c r="B48" t="s">
        <v>238</v>
      </c>
      <c r="C48" s="2">
        <v>12.76</v>
      </c>
      <c r="D48" s="2">
        <v>8.0990000000000002</v>
      </c>
      <c r="E48">
        <v>1</v>
      </c>
      <c r="F48" t="s">
        <v>220</v>
      </c>
      <c r="G48" t="s">
        <v>224</v>
      </c>
      <c r="H48">
        <v>17.27</v>
      </c>
      <c r="I48">
        <v>120</v>
      </c>
      <c r="J48">
        <f t="shared" si="0"/>
        <v>0.12273000000000001</v>
      </c>
      <c r="K48" s="3">
        <f t="shared" si="1"/>
        <v>5.7555892877822819E-2</v>
      </c>
    </row>
    <row r="49" spans="1:11" x14ac:dyDescent="0.25">
      <c r="A49" t="s">
        <v>61</v>
      </c>
      <c r="B49" t="s">
        <v>239</v>
      </c>
      <c r="C49" s="2">
        <v>8.0090000000000003</v>
      </c>
      <c r="D49" s="2">
        <v>5.0830000000000002</v>
      </c>
      <c r="E49">
        <v>1</v>
      </c>
      <c r="F49" t="s">
        <v>220</v>
      </c>
      <c r="G49" t="s">
        <v>224</v>
      </c>
      <c r="H49">
        <v>17.27</v>
      </c>
      <c r="I49">
        <v>120</v>
      </c>
      <c r="J49">
        <f t="shared" si="0"/>
        <v>0.12273000000000001</v>
      </c>
      <c r="K49" s="3">
        <f t="shared" si="1"/>
        <v>3.6122558772437759E-2</v>
      </c>
    </row>
    <row r="50" spans="1:11" x14ac:dyDescent="0.25">
      <c r="A50" t="s">
        <v>69</v>
      </c>
      <c r="B50" t="s">
        <v>226</v>
      </c>
      <c r="C50" s="2">
        <v>-2.8080000000000001E-2</v>
      </c>
      <c r="D50" s="2">
        <v>2.1010000000000001E-2</v>
      </c>
      <c r="E50">
        <v>2</v>
      </c>
      <c r="F50" t="s">
        <v>218</v>
      </c>
      <c r="G50" t="s">
        <v>223</v>
      </c>
      <c r="H50">
        <v>16.940000000000001</v>
      </c>
      <c r="I50">
        <v>120</v>
      </c>
      <c r="J50">
        <f>(I50+3.06)/1000</f>
        <v>0.12306</v>
      </c>
      <c r="K50" s="3">
        <f t="shared" si="1"/>
        <v>1.4970993630573248E-4</v>
      </c>
    </row>
    <row r="51" spans="1:11" x14ac:dyDescent="0.25">
      <c r="A51" t="s">
        <v>70</v>
      </c>
      <c r="B51" t="s">
        <v>227</v>
      </c>
      <c r="C51" s="2">
        <v>-1.7819999999999999E-3</v>
      </c>
      <c r="D51" s="2">
        <v>4.3110000000000002E-2</v>
      </c>
      <c r="E51">
        <v>2</v>
      </c>
      <c r="F51" t="s">
        <v>218</v>
      </c>
      <c r="G51" t="s">
        <v>223</v>
      </c>
      <c r="H51">
        <v>16.940000000000001</v>
      </c>
      <c r="I51">
        <v>120</v>
      </c>
      <c r="J51">
        <f t="shared" ref="J51:J98" si="2">(I51+3.06)/1000</f>
        <v>0.12306</v>
      </c>
      <c r="K51" s="3">
        <f t="shared" si="1"/>
        <v>3.0718683265778813E-4</v>
      </c>
    </row>
    <row r="52" spans="1:11" x14ac:dyDescent="0.25">
      <c r="A52" t="s">
        <v>71</v>
      </c>
      <c r="B52" t="s">
        <v>228</v>
      </c>
      <c r="C52" s="2">
        <v>1.933E-2</v>
      </c>
      <c r="D52" s="2">
        <v>6.0859999999999997E-2</v>
      </c>
      <c r="E52">
        <v>2</v>
      </c>
      <c r="F52" t="s">
        <v>218</v>
      </c>
      <c r="G52" t="s">
        <v>223</v>
      </c>
      <c r="H52">
        <v>16.940000000000001</v>
      </c>
      <c r="I52">
        <v>120</v>
      </c>
      <c r="J52">
        <f t="shared" si="2"/>
        <v>0.12306</v>
      </c>
      <c r="K52" s="3">
        <f t="shared" si="1"/>
        <v>4.3366714533873767E-4</v>
      </c>
    </row>
    <row r="53" spans="1:11" x14ac:dyDescent="0.25">
      <c r="A53" t="s">
        <v>72</v>
      </c>
      <c r="B53" t="s">
        <v>229</v>
      </c>
      <c r="C53" s="2">
        <v>7.1580000000000005E-2</v>
      </c>
      <c r="D53" s="2">
        <v>0.1048</v>
      </c>
      <c r="E53">
        <v>2</v>
      </c>
      <c r="F53" t="s">
        <v>218</v>
      </c>
      <c r="G53" t="s">
        <v>223</v>
      </c>
      <c r="H53">
        <v>16.940000000000001</v>
      </c>
      <c r="I53">
        <v>120</v>
      </c>
      <c r="J53">
        <f t="shared" si="2"/>
        <v>0.12306</v>
      </c>
      <c r="K53" s="3">
        <f t="shared" si="1"/>
        <v>7.4676826867400132E-4</v>
      </c>
    </row>
    <row r="54" spans="1:11" x14ac:dyDescent="0.25">
      <c r="A54" t="s">
        <v>73</v>
      </c>
      <c r="B54" t="s">
        <v>240</v>
      </c>
      <c r="C54" s="2">
        <v>2.6210000000000001E-2</v>
      </c>
      <c r="D54" s="2">
        <v>6.6650000000000001E-2</v>
      </c>
      <c r="E54">
        <v>2</v>
      </c>
      <c r="F54" t="s">
        <v>218</v>
      </c>
      <c r="G54" t="s">
        <v>223</v>
      </c>
      <c r="H54">
        <v>16.940000000000001</v>
      </c>
      <c r="I54">
        <v>120</v>
      </c>
      <c r="J54">
        <f t="shared" si="2"/>
        <v>0.12306</v>
      </c>
      <c r="K54" s="3">
        <f t="shared" si="1"/>
        <v>4.7492466705269254E-4</v>
      </c>
    </row>
    <row r="55" spans="1:11" x14ac:dyDescent="0.25">
      <c r="A55" t="s">
        <v>74</v>
      </c>
      <c r="B55" t="s">
        <v>230</v>
      </c>
      <c r="C55" s="2">
        <v>0.12139999999999999</v>
      </c>
      <c r="D55" s="2">
        <v>0.1467</v>
      </c>
      <c r="E55">
        <v>2</v>
      </c>
      <c r="F55" t="s">
        <v>218</v>
      </c>
      <c r="G55" t="s">
        <v>223</v>
      </c>
      <c r="H55">
        <v>16.940000000000001</v>
      </c>
      <c r="I55">
        <v>120</v>
      </c>
      <c r="J55">
        <f t="shared" si="2"/>
        <v>0.12306</v>
      </c>
      <c r="K55" s="3">
        <f t="shared" si="1"/>
        <v>1.0453330631152286E-3</v>
      </c>
    </row>
    <row r="56" spans="1:11" x14ac:dyDescent="0.25">
      <c r="A56" t="s">
        <v>75</v>
      </c>
      <c r="B56" t="s">
        <v>231</v>
      </c>
      <c r="C56" s="2">
        <v>4.7530000000000003E-2</v>
      </c>
      <c r="D56" s="2">
        <v>8.4570000000000006E-2</v>
      </c>
      <c r="E56">
        <v>2</v>
      </c>
      <c r="F56" t="s">
        <v>218</v>
      </c>
      <c r="G56" t="s">
        <v>223</v>
      </c>
      <c r="H56">
        <v>16.940000000000001</v>
      </c>
      <c r="I56">
        <v>120</v>
      </c>
      <c r="J56">
        <f t="shared" si="2"/>
        <v>0.12306</v>
      </c>
      <c r="K56" s="3">
        <f t="shared" si="1"/>
        <v>6.0261634047481191E-4</v>
      </c>
    </row>
    <row r="57" spans="1:11" x14ac:dyDescent="0.25">
      <c r="A57" t="s">
        <v>76</v>
      </c>
      <c r="B57" t="s">
        <v>232</v>
      </c>
      <c r="C57" s="2">
        <v>1.4660000000000001E-3</v>
      </c>
      <c r="D57" s="2">
        <v>4.5850000000000002E-2</v>
      </c>
      <c r="E57">
        <v>2</v>
      </c>
      <c r="F57" t="s">
        <v>218</v>
      </c>
      <c r="G57" t="s">
        <v>223</v>
      </c>
      <c r="H57">
        <v>16.940000000000001</v>
      </c>
      <c r="I57">
        <v>120</v>
      </c>
      <c r="J57">
        <f t="shared" si="2"/>
        <v>0.12306</v>
      </c>
      <c r="K57" s="3">
        <f t="shared" si="1"/>
        <v>3.2671111754487556E-4</v>
      </c>
    </row>
    <row r="58" spans="1:11" x14ac:dyDescent="0.25">
      <c r="A58" t="s">
        <v>77</v>
      </c>
      <c r="B58" t="s">
        <v>226</v>
      </c>
      <c r="C58" s="2">
        <v>-4.1959999999999997E-2</v>
      </c>
      <c r="D58" s="2">
        <v>9.3439999999999999E-3</v>
      </c>
      <c r="E58">
        <v>2</v>
      </c>
      <c r="F58" t="s">
        <v>218</v>
      </c>
      <c r="G58" t="s">
        <v>224</v>
      </c>
      <c r="H58">
        <v>16.940000000000001</v>
      </c>
      <c r="I58">
        <v>120</v>
      </c>
      <c r="J58">
        <f t="shared" si="2"/>
        <v>0.12306</v>
      </c>
      <c r="K58" s="3">
        <f t="shared" si="1"/>
        <v>6.6582086855819338E-5</v>
      </c>
    </row>
    <row r="59" spans="1:11" x14ac:dyDescent="0.25">
      <c r="A59" t="s">
        <v>78</v>
      </c>
      <c r="B59" t="s">
        <v>227</v>
      </c>
      <c r="C59" s="2">
        <v>1.057E-2</v>
      </c>
      <c r="D59" s="2">
        <v>5.3499999999999999E-2</v>
      </c>
      <c r="E59">
        <v>2</v>
      </c>
      <c r="F59" t="s">
        <v>218</v>
      </c>
      <c r="G59" t="s">
        <v>224</v>
      </c>
      <c r="H59">
        <v>16.940000000000001</v>
      </c>
      <c r="I59">
        <v>120</v>
      </c>
      <c r="J59">
        <f t="shared" si="2"/>
        <v>0.12306</v>
      </c>
      <c r="K59" s="3">
        <f t="shared" si="1"/>
        <v>3.8122235089751018E-4</v>
      </c>
    </row>
    <row r="60" spans="1:11" x14ac:dyDescent="0.25">
      <c r="A60" t="s">
        <v>79</v>
      </c>
      <c r="B60" t="s">
        <v>228</v>
      </c>
      <c r="C60" s="2">
        <v>5.3409999999999999E-2</v>
      </c>
      <c r="D60" s="2">
        <v>8.9510000000000006E-2</v>
      </c>
      <c r="E60">
        <v>2</v>
      </c>
      <c r="F60" t="s">
        <v>218</v>
      </c>
      <c r="G60" t="s">
        <v>224</v>
      </c>
      <c r="H60">
        <v>16.940000000000001</v>
      </c>
      <c r="I60">
        <v>120</v>
      </c>
      <c r="J60">
        <f t="shared" si="2"/>
        <v>0.12306</v>
      </c>
      <c r="K60" s="3">
        <f t="shared" si="1"/>
        <v>6.3781705848291843E-4</v>
      </c>
    </row>
    <row r="61" spans="1:11" x14ac:dyDescent="0.25">
      <c r="A61" t="s">
        <v>80</v>
      </c>
      <c r="B61" t="s">
        <v>229</v>
      </c>
      <c r="C61" s="2">
        <v>7.0849999999999996E-2</v>
      </c>
      <c r="D61" s="2">
        <v>0.1042</v>
      </c>
      <c r="E61">
        <v>2</v>
      </c>
      <c r="F61" t="s">
        <v>218</v>
      </c>
      <c r="G61" t="s">
        <v>224</v>
      </c>
      <c r="H61">
        <v>16.940000000000001</v>
      </c>
      <c r="I61">
        <v>120</v>
      </c>
      <c r="J61">
        <f t="shared" si="2"/>
        <v>0.12306</v>
      </c>
      <c r="K61" s="3">
        <f t="shared" si="1"/>
        <v>7.424928778228142E-4</v>
      </c>
    </row>
    <row r="62" spans="1:11" x14ac:dyDescent="0.25">
      <c r="A62" t="s">
        <v>81</v>
      </c>
      <c r="B62" t="s">
        <v>240</v>
      </c>
      <c r="C62" s="2">
        <v>8.8279999999999997E-2</v>
      </c>
      <c r="D62" s="2">
        <v>0.1188</v>
      </c>
      <c r="E62">
        <v>2</v>
      </c>
      <c r="F62" t="s">
        <v>218</v>
      </c>
      <c r="G62" t="s">
        <v>224</v>
      </c>
      <c r="H62">
        <v>16.940000000000001</v>
      </c>
      <c r="I62">
        <v>120</v>
      </c>
      <c r="J62">
        <f t="shared" si="2"/>
        <v>0.12306</v>
      </c>
      <c r="K62" s="3">
        <f t="shared" si="1"/>
        <v>8.4652738853503197E-4</v>
      </c>
    </row>
    <row r="63" spans="1:11" x14ac:dyDescent="0.25">
      <c r="A63" t="s">
        <v>82</v>
      </c>
      <c r="B63" t="s">
        <v>230</v>
      </c>
      <c r="C63" s="2">
        <v>0.15290000000000001</v>
      </c>
      <c r="D63" s="2">
        <v>0.17319999999999999</v>
      </c>
      <c r="E63">
        <v>2</v>
      </c>
      <c r="F63" t="s">
        <v>218</v>
      </c>
      <c r="G63" t="s">
        <v>224</v>
      </c>
      <c r="H63">
        <v>16.940000000000001</v>
      </c>
      <c r="I63">
        <v>120</v>
      </c>
      <c r="J63">
        <f t="shared" si="2"/>
        <v>0.12306</v>
      </c>
      <c r="K63" s="3">
        <f t="shared" si="1"/>
        <v>1.2341628257093226E-3</v>
      </c>
    </row>
    <row r="64" spans="1:11" x14ac:dyDescent="0.25">
      <c r="A64" t="s">
        <v>83</v>
      </c>
      <c r="B64" t="s">
        <v>231</v>
      </c>
      <c r="C64" s="2">
        <v>-8.0099999999999995E-4</v>
      </c>
      <c r="D64" s="2">
        <v>4.394E-2</v>
      </c>
      <c r="E64">
        <v>2</v>
      </c>
      <c r="F64" t="s">
        <v>218</v>
      </c>
      <c r="G64" t="s">
        <v>224</v>
      </c>
      <c r="H64">
        <v>16.940000000000001</v>
      </c>
      <c r="I64">
        <v>120</v>
      </c>
      <c r="J64">
        <f t="shared" si="2"/>
        <v>0.12306</v>
      </c>
      <c r="K64" s="3">
        <f t="shared" si="1"/>
        <v>3.1310112333526348E-4</v>
      </c>
    </row>
    <row r="65" spans="1:11" x14ac:dyDescent="0.25">
      <c r="A65" t="s">
        <v>84</v>
      </c>
      <c r="B65" t="s">
        <v>232</v>
      </c>
      <c r="C65" s="2">
        <v>-1.8870000000000001E-2</v>
      </c>
      <c r="D65" s="2">
        <v>2.8750000000000001E-2</v>
      </c>
      <c r="E65">
        <v>2</v>
      </c>
      <c r="F65" t="s">
        <v>218</v>
      </c>
      <c r="G65" t="s">
        <v>224</v>
      </c>
      <c r="H65">
        <v>16.940000000000001</v>
      </c>
      <c r="I65">
        <v>120</v>
      </c>
      <c r="J65">
        <f t="shared" si="2"/>
        <v>0.12306</v>
      </c>
      <c r="K65" s="3">
        <f t="shared" si="1"/>
        <v>2.0486247828604517E-4</v>
      </c>
    </row>
    <row r="66" spans="1:11" x14ac:dyDescent="0.25">
      <c r="A66" t="s">
        <v>85</v>
      </c>
      <c r="B66" t="s">
        <v>233</v>
      </c>
      <c r="C66" s="2">
        <v>-6.4170000000000005E-2</v>
      </c>
      <c r="D66" s="2">
        <v>-9.3310000000000008E-3</v>
      </c>
      <c r="E66">
        <v>2</v>
      </c>
      <c r="F66" t="s">
        <v>219</v>
      </c>
      <c r="G66" t="s">
        <v>223</v>
      </c>
      <c r="H66">
        <v>16.940000000000001</v>
      </c>
      <c r="I66">
        <v>120</v>
      </c>
      <c r="J66">
        <f t="shared" si="2"/>
        <v>0.12306</v>
      </c>
      <c r="K66" s="3">
        <f t="shared" si="1"/>
        <v>-6.6489453387376965E-5</v>
      </c>
    </row>
    <row r="67" spans="1:11" x14ac:dyDescent="0.25">
      <c r="A67" t="s">
        <v>86</v>
      </c>
      <c r="B67" t="s">
        <v>234</v>
      </c>
      <c r="C67" s="2">
        <v>-9.8290000000000009E-4</v>
      </c>
      <c r="D67" s="2">
        <v>4.3790000000000003E-2</v>
      </c>
      <c r="E67">
        <v>2</v>
      </c>
      <c r="F67" t="s">
        <v>219</v>
      </c>
      <c r="G67" t="s">
        <v>223</v>
      </c>
      <c r="H67">
        <v>16.940000000000001</v>
      </c>
      <c r="I67">
        <v>120</v>
      </c>
      <c r="J67">
        <f t="shared" si="2"/>
        <v>0.12306</v>
      </c>
      <c r="K67" s="3">
        <f t="shared" ref="K67:K130" si="3">(D67*J67)/17.27</f>
        <v>3.1203227562246675E-4</v>
      </c>
    </row>
    <row r="68" spans="1:11" x14ac:dyDescent="0.25">
      <c r="A68" t="s">
        <v>87</v>
      </c>
      <c r="B68" t="s">
        <v>235</v>
      </c>
      <c r="C68" s="2">
        <v>3.7780000000000001E-2</v>
      </c>
      <c r="D68" s="2">
        <v>7.6369999999999993E-2</v>
      </c>
      <c r="E68">
        <v>2</v>
      </c>
      <c r="F68" t="s">
        <v>219</v>
      </c>
      <c r="G68" t="s">
        <v>223</v>
      </c>
      <c r="H68">
        <v>16.940000000000001</v>
      </c>
      <c r="I68">
        <v>120</v>
      </c>
      <c r="J68">
        <f t="shared" si="2"/>
        <v>0.12306</v>
      </c>
      <c r="K68" s="3">
        <f t="shared" si="3"/>
        <v>5.4418599884192235E-4</v>
      </c>
    </row>
    <row r="69" spans="1:11" x14ac:dyDescent="0.25">
      <c r="A69" t="s">
        <v>88</v>
      </c>
      <c r="B69" t="s">
        <v>236</v>
      </c>
      <c r="C69" s="2">
        <v>0.13420000000000001</v>
      </c>
      <c r="D69" s="2">
        <v>0.15740000000000001</v>
      </c>
      <c r="E69">
        <v>2</v>
      </c>
      <c r="F69" t="s">
        <v>219</v>
      </c>
      <c r="G69" t="s">
        <v>223</v>
      </c>
      <c r="H69">
        <v>16.940000000000001</v>
      </c>
      <c r="I69">
        <v>120</v>
      </c>
      <c r="J69">
        <f t="shared" si="2"/>
        <v>0.12306</v>
      </c>
      <c r="K69" s="3">
        <f t="shared" si="3"/>
        <v>1.121577533294731E-3</v>
      </c>
    </row>
    <row r="70" spans="1:11" x14ac:dyDescent="0.25">
      <c r="A70" t="s">
        <v>89</v>
      </c>
      <c r="B70" t="s">
        <v>241</v>
      </c>
      <c r="C70" s="2">
        <v>7.6689999999999994E-2</v>
      </c>
      <c r="D70" s="2">
        <v>0.1091</v>
      </c>
      <c r="E70">
        <v>2</v>
      </c>
      <c r="F70" t="s">
        <v>219</v>
      </c>
      <c r="G70" t="s">
        <v>223</v>
      </c>
      <c r="H70">
        <v>16.940000000000001</v>
      </c>
      <c r="I70">
        <v>120</v>
      </c>
      <c r="J70">
        <f t="shared" si="2"/>
        <v>0.12306</v>
      </c>
      <c r="K70" s="3">
        <f t="shared" si="3"/>
        <v>7.7740856977417494E-4</v>
      </c>
    </row>
    <row r="71" spans="1:11" x14ac:dyDescent="0.25">
      <c r="A71" t="s">
        <v>90</v>
      </c>
      <c r="B71" t="s">
        <v>237</v>
      </c>
      <c r="C71" s="2">
        <v>9.4539999999999999E-2</v>
      </c>
      <c r="D71" s="2">
        <v>0.1241</v>
      </c>
      <c r="E71">
        <v>2</v>
      </c>
      <c r="F71" t="s">
        <v>219</v>
      </c>
      <c r="G71" t="s">
        <v>223</v>
      </c>
      <c r="H71">
        <v>16.940000000000001</v>
      </c>
      <c r="I71">
        <v>120</v>
      </c>
      <c r="J71">
        <f t="shared" si="2"/>
        <v>0.12306</v>
      </c>
      <c r="K71" s="3">
        <f t="shared" si="3"/>
        <v>8.8429334105385071E-4</v>
      </c>
    </row>
    <row r="72" spans="1:11" x14ac:dyDescent="0.25">
      <c r="A72" t="s">
        <v>91</v>
      </c>
      <c r="B72" t="s">
        <v>238</v>
      </c>
      <c r="C72" s="2">
        <v>2.5999999999999999E-2</v>
      </c>
      <c r="D72" s="2">
        <v>6.6470000000000001E-2</v>
      </c>
      <c r="E72">
        <v>2</v>
      </c>
      <c r="F72" t="s">
        <v>219</v>
      </c>
      <c r="G72" t="s">
        <v>223</v>
      </c>
      <c r="H72">
        <v>16.940000000000001</v>
      </c>
      <c r="I72">
        <v>120</v>
      </c>
      <c r="J72">
        <f t="shared" si="2"/>
        <v>0.12306</v>
      </c>
      <c r="K72" s="3">
        <f t="shared" si="3"/>
        <v>4.7364204979733642E-4</v>
      </c>
    </row>
    <row r="73" spans="1:11" x14ac:dyDescent="0.25">
      <c r="A73" t="s">
        <v>92</v>
      </c>
      <c r="B73" t="s">
        <v>239</v>
      </c>
      <c r="C73" s="2">
        <v>-1.7069999999999998E-2</v>
      </c>
      <c r="D73" s="2">
        <v>3.0259999999999999E-2</v>
      </c>
      <c r="E73">
        <v>2</v>
      </c>
      <c r="F73" t="s">
        <v>219</v>
      </c>
      <c r="G73" t="s">
        <v>223</v>
      </c>
      <c r="H73">
        <v>16.940000000000001</v>
      </c>
      <c r="I73">
        <v>120</v>
      </c>
      <c r="J73">
        <f t="shared" si="2"/>
        <v>0.12306</v>
      </c>
      <c r="K73" s="3">
        <f t="shared" si="3"/>
        <v>2.156222119281992E-4</v>
      </c>
    </row>
    <row r="74" spans="1:11" x14ac:dyDescent="0.25">
      <c r="A74" t="s">
        <v>93</v>
      </c>
      <c r="B74" t="s">
        <v>233</v>
      </c>
      <c r="C74" s="2">
        <v>2.1509999999999998</v>
      </c>
      <c r="D74" s="2">
        <v>1.853</v>
      </c>
      <c r="E74">
        <v>2</v>
      </c>
      <c r="F74" t="s">
        <v>219</v>
      </c>
      <c r="G74" t="s">
        <v>224</v>
      </c>
      <c r="H74">
        <v>16.940000000000001</v>
      </c>
      <c r="I74">
        <v>120</v>
      </c>
      <c r="J74">
        <f t="shared" si="2"/>
        <v>0.12306</v>
      </c>
      <c r="K74" s="3">
        <f t="shared" si="3"/>
        <v>1.3203832078749277E-2</v>
      </c>
    </row>
    <row r="75" spans="1:11" x14ac:dyDescent="0.25">
      <c r="A75" t="s">
        <v>94</v>
      </c>
      <c r="B75" t="s">
        <v>234</v>
      </c>
      <c r="C75" s="2">
        <v>4.069</v>
      </c>
      <c r="D75" s="2">
        <v>3.4649999999999999</v>
      </c>
      <c r="E75">
        <v>2</v>
      </c>
      <c r="F75" t="s">
        <v>219</v>
      </c>
      <c r="G75" t="s">
        <v>224</v>
      </c>
      <c r="H75">
        <v>16.940000000000001</v>
      </c>
      <c r="I75">
        <v>120</v>
      </c>
      <c r="J75">
        <f t="shared" si="2"/>
        <v>0.12306</v>
      </c>
      <c r="K75" s="3">
        <f t="shared" si="3"/>
        <v>2.4690382165605096E-2</v>
      </c>
    </row>
    <row r="76" spans="1:11" x14ac:dyDescent="0.25">
      <c r="A76" t="s">
        <v>95</v>
      </c>
      <c r="B76" t="s">
        <v>235</v>
      </c>
      <c r="C76" s="2">
        <v>6.1180000000000003</v>
      </c>
      <c r="D76" s="2">
        <v>5.1870000000000003</v>
      </c>
      <c r="E76">
        <v>2</v>
      </c>
      <c r="F76" t="s">
        <v>219</v>
      </c>
      <c r="G76" t="s">
        <v>224</v>
      </c>
      <c r="H76">
        <v>16.940000000000001</v>
      </c>
      <c r="I76">
        <v>120</v>
      </c>
      <c r="J76">
        <f t="shared" si="2"/>
        <v>0.12306</v>
      </c>
      <c r="K76" s="3">
        <f t="shared" si="3"/>
        <v>3.6960753908511876E-2</v>
      </c>
    </row>
    <row r="77" spans="1:11" x14ac:dyDescent="0.25">
      <c r="A77" t="s">
        <v>96</v>
      </c>
      <c r="B77" t="s">
        <v>236</v>
      </c>
      <c r="C77" s="2">
        <v>6.96</v>
      </c>
      <c r="D77" s="2">
        <v>5.8949999999999996</v>
      </c>
      <c r="E77">
        <v>2</v>
      </c>
      <c r="F77" t="s">
        <v>219</v>
      </c>
      <c r="G77" t="s">
        <v>224</v>
      </c>
      <c r="H77">
        <v>16.940000000000001</v>
      </c>
      <c r="I77">
        <v>120</v>
      </c>
      <c r="J77">
        <f t="shared" si="2"/>
        <v>0.12306</v>
      </c>
      <c r="K77" s="3">
        <f t="shared" si="3"/>
        <v>4.2005715112912567E-2</v>
      </c>
    </row>
    <row r="78" spans="1:11" x14ac:dyDescent="0.25">
      <c r="A78" t="s">
        <v>97</v>
      </c>
      <c r="B78" t="s">
        <v>241</v>
      </c>
      <c r="C78" s="2">
        <v>5.7240000000000002</v>
      </c>
      <c r="D78" s="2">
        <v>4.8570000000000002</v>
      </c>
      <c r="E78">
        <v>2</v>
      </c>
      <c r="F78" t="s">
        <v>219</v>
      </c>
      <c r="G78" t="s">
        <v>224</v>
      </c>
      <c r="H78">
        <v>16.940000000000001</v>
      </c>
      <c r="I78">
        <v>120</v>
      </c>
      <c r="J78">
        <f t="shared" si="2"/>
        <v>0.12306</v>
      </c>
      <c r="K78" s="3">
        <f t="shared" si="3"/>
        <v>3.4609288940359008E-2</v>
      </c>
    </row>
    <row r="79" spans="1:11" x14ac:dyDescent="0.25">
      <c r="A79" t="s">
        <v>98</v>
      </c>
      <c r="B79" t="s">
        <v>237</v>
      </c>
      <c r="C79" s="2">
        <v>5.8609999999999998</v>
      </c>
      <c r="D79" s="2">
        <v>4.9720000000000004</v>
      </c>
      <c r="E79">
        <v>2</v>
      </c>
      <c r="F79" t="s">
        <v>219</v>
      </c>
      <c r="G79" t="s">
        <v>224</v>
      </c>
      <c r="H79">
        <v>16.940000000000001</v>
      </c>
      <c r="I79">
        <v>120</v>
      </c>
      <c r="J79">
        <f t="shared" si="2"/>
        <v>0.12306</v>
      </c>
      <c r="K79" s="3">
        <f t="shared" si="3"/>
        <v>3.5428738853503186E-2</v>
      </c>
    </row>
    <row r="80" spans="1:11" x14ac:dyDescent="0.25">
      <c r="A80" t="s">
        <v>99</v>
      </c>
      <c r="B80" t="s">
        <v>238</v>
      </c>
      <c r="C80" s="2">
        <v>4.9690000000000003</v>
      </c>
      <c r="D80" s="2">
        <v>4.2220000000000004</v>
      </c>
      <c r="E80">
        <v>2</v>
      </c>
      <c r="F80" t="s">
        <v>219</v>
      </c>
      <c r="G80" t="s">
        <v>224</v>
      </c>
      <c r="H80">
        <v>16.940000000000001</v>
      </c>
      <c r="I80">
        <v>120</v>
      </c>
      <c r="J80">
        <f t="shared" si="2"/>
        <v>0.12306</v>
      </c>
      <c r="K80" s="3">
        <f t="shared" si="3"/>
        <v>3.0084500289519402E-2</v>
      </c>
    </row>
    <row r="81" spans="1:11" x14ac:dyDescent="0.25">
      <c r="A81" t="s">
        <v>100</v>
      </c>
      <c r="B81" t="s">
        <v>239</v>
      </c>
      <c r="C81" s="2">
        <v>2.7789999999999999</v>
      </c>
      <c r="D81" s="2">
        <v>2.3809999999999998</v>
      </c>
      <c r="E81">
        <v>2</v>
      </c>
      <c r="F81" t="s">
        <v>219</v>
      </c>
      <c r="G81" t="s">
        <v>224</v>
      </c>
      <c r="H81">
        <v>16.940000000000001</v>
      </c>
      <c r="I81">
        <v>120</v>
      </c>
      <c r="J81">
        <f t="shared" si="2"/>
        <v>0.12306</v>
      </c>
      <c r="K81" s="3">
        <f t="shared" si="3"/>
        <v>1.6966176027793864E-2</v>
      </c>
    </row>
    <row r="82" spans="1:11" x14ac:dyDescent="0.25">
      <c r="A82" t="s">
        <v>101</v>
      </c>
      <c r="B82" t="s">
        <v>233</v>
      </c>
      <c r="C82" s="2">
        <v>-6.6040000000000001E-2</v>
      </c>
      <c r="D82" s="2">
        <v>-1.09E-2</v>
      </c>
      <c r="E82">
        <v>2</v>
      </c>
      <c r="F82" t="s">
        <v>220</v>
      </c>
      <c r="G82" t="s">
        <v>223</v>
      </c>
      <c r="H82">
        <v>16.940000000000001</v>
      </c>
      <c r="I82">
        <v>120</v>
      </c>
      <c r="J82">
        <f t="shared" si="2"/>
        <v>0.12306</v>
      </c>
      <c r="K82" s="3">
        <f t="shared" si="3"/>
        <v>-7.7669600463231049E-5</v>
      </c>
    </row>
    <row r="83" spans="1:11" x14ac:dyDescent="0.25">
      <c r="A83" t="s">
        <v>102</v>
      </c>
      <c r="B83" t="s">
        <v>234</v>
      </c>
      <c r="C83" s="2">
        <v>8.8929999999999995E-2</v>
      </c>
      <c r="D83" s="2">
        <v>0.11940000000000001</v>
      </c>
      <c r="E83">
        <v>2</v>
      </c>
      <c r="F83" t="s">
        <v>220</v>
      </c>
      <c r="G83" t="s">
        <v>223</v>
      </c>
      <c r="H83">
        <v>16.940000000000001</v>
      </c>
      <c r="I83">
        <v>120</v>
      </c>
      <c r="J83">
        <f t="shared" si="2"/>
        <v>0.12306</v>
      </c>
      <c r="K83" s="3">
        <f t="shared" si="3"/>
        <v>8.5080277938621887E-4</v>
      </c>
    </row>
    <row r="84" spans="1:11" x14ac:dyDescent="0.25">
      <c r="A84" t="s">
        <v>103</v>
      </c>
      <c r="B84" t="s">
        <v>235</v>
      </c>
      <c r="C84" s="2">
        <v>6.9400000000000003E-2</v>
      </c>
      <c r="D84" s="2">
        <v>0.10299999999999999</v>
      </c>
      <c r="E84">
        <v>2</v>
      </c>
      <c r="F84" t="s">
        <v>220</v>
      </c>
      <c r="G84" t="s">
        <v>223</v>
      </c>
      <c r="H84">
        <v>16.940000000000001</v>
      </c>
      <c r="I84">
        <v>120</v>
      </c>
      <c r="J84">
        <f t="shared" si="2"/>
        <v>0.12306</v>
      </c>
      <c r="K84" s="3">
        <f t="shared" si="3"/>
        <v>7.3394209612044007E-4</v>
      </c>
    </row>
    <row r="85" spans="1:11" x14ac:dyDescent="0.25">
      <c r="A85" t="s">
        <v>104</v>
      </c>
      <c r="B85" t="s">
        <v>236</v>
      </c>
      <c r="C85" s="2">
        <v>0.14460000000000001</v>
      </c>
      <c r="D85" s="2">
        <v>0.16619999999999999</v>
      </c>
      <c r="E85">
        <v>2</v>
      </c>
      <c r="F85" t="s">
        <v>220</v>
      </c>
      <c r="G85" t="s">
        <v>223</v>
      </c>
      <c r="H85">
        <v>16.940000000000001</v>
      </c>
      <c r="I85">
        <v>120</v>
      </c>
      <c r="J85">
        <f t="shared" si="2"/>
        <v>0.12306</v>
      </c>
      <c r="K85" s="3">
        <f t="shared" si="3"/>
        <v>1.1842832657788071E-3</v>
      </c>
    </row>
    <row r="86" spans="1:11" x14ac:dyDescent="0.25">
      <c r="A86" t="s">
        <v>105</v>
      </c>
      <c r="B86" t="s">
        <v>241</v>
      </c>
      <c r="C86" s="2">
        <v>5.7000000000000002E-2</v>
      </c>
      <c r="D86" s="2">
        <v>9.2530000000000001E-2</v>
      </c>
      <c r="E86">
        <v>2</v>
      </c>
      <c r="F86" t="s">
        <v>220</v>
      </c>
      <c r="G86" t="s">
        <v>223</v>
      </c>
      <c r="H86">
        <v>16.940000000000001</v>
      </c>
      <c r="I86">
        <v>120</v>
      </c>
      <c r="J86">
        <f t="shared" si="2"/>
        <v>0.12306</v>
      </c>
      <c r="K86" s="3">
        <f t="shared" si="3"/>
        <v>6.5933652576722647E-4</v>
      </c>
    </row>
    <row r="87" spans="1:11" x14ac:dyDescent="0.25">
      <c r="A87" t="s">
        <v>106</v>
      </c>
      <c r="B87" t="s">
        <v>237</v>
      </c>
      <c r="C87" s="2">
        <v>0.13250000000000001</v>
      </c>
      <c r="D87" s="2">
        <v>0.156</v>
      </c>
      <c r="E87">
        <v>2</v>
      </c>
      <c r="F87" t="s">
        <v>220</v>
      </c>
      <c r="G87" t="s">
        <v>223</v>
      </c>
      <c r="H87">
        <v>16.940000000000001</v>
      </c>
      <c r="I87">
        <v>120</v>
      </c>
      <c r="J87">
        <f t="shared" si="2"/>
        <v>0.12306</v>
      </c>
      <c r="K87" s="3">
        <f t="shared" si="3"/>
        <v>1.1116016213086276E-3</v>
      </c>
    </row>
    <row r="88" spans="1:11" x14ac:dyDescent="0.25">
      <c r="A88" t="s">
        <v>107</v>
      </c>
      <c r="B88" t="s">
        <v>238</v>
      </c>
      <c r="C88" s="2">
        <v>4.0150000000000003E-3</v>
      </c>
      <c r="D88" s="2">
        <v>4.7989999999999998E-2</v>
      </c>
      <c r="E88">
        <v>2</v>
      </c>
      <c r="F88" t="s">
        <v>220</v>
      </c>
      <c r="G88" t="s">
        <v>223</v>
      </c>
      <c r="H88">
        <v>16.940000000000001</v>
      </c>
      <c r="I88">
        <v>120</v>
      </c>
      <c r="J88">
        <f t="shared" si="2"/>
        <v>0.12306</v>
      </c>
      <c r="K88" s="3">
        <f t="shared" si="3"/>
        <v>3.4196001158077593E-4</v>
      </c>
    </row>
    <row r="89" spans="1:11" x14ac:dyDescent="0.25">
      <c r="A89" t="s">
        <v>108</v>
      </c>
      <c r="B89" t="s">
        <v>239</v>
      </c>
      <c r="C89" s="2">
        <v>0.1462</v>
      </c>
      <c r="D89" s="2">
        <v>0.16750000000000001</v>
      </c>
      <c r="E89">
        <v>2</v>
      </c>
      <c r="F89" t="s">
        <v>220</v>
      </c>
      <c r="G89" t="s">
        <v>223</v>
      </c>
      <c r="H89">
        <v>16.940000000000001</v>
      </c>
      <c r="I89">
        <v>120</v>
      </c>
      <c r="J89">
        <f t="shared" si="2"/>
        <v>0.12306</v>
      </c>
      <c r="K89" s="3">
        <f t="shared" si="3"/>
        <v>1.1935466126230458E-3</v>
      </c>
    </row>
    <row r="90" spans="1:11" x14ac:dyDescent="0.25">
      <c r="A90" t="s">
        <v>109</v>
      </c>
      <c r="B90" t="s">
        <v>233</v>
      </c>
      <c r="C90" s="2">
        <v>2.6720000000000002</v>
      </c>
      <c r="D90" s="2">
        <v>2.29</v>
      </c>
      <c r="E90">
        <v>2</v>
      </c>
      <c r="F90" t="s">
        <v>220</v>
      </c>
      <c r="G90" t="s">
        <v>224</v>
      </c>
      <c r="H90">
        <v>16.940000000000001</v>
      </c>
      <c r="I90">
        <v>120</v>
      </c>
      <c r="J90">
        <f t="shared" si="2"/>
        <v>0.12306</v>
      </c>
      <c r="K90" s="3">
        <f t="shared" si="3"/>
        <v>1.6317741748697163E-2</v>
      </c>
    </row>
    <row r="91" spans="1:11" x14ac:dyDescent="0.25">
      <c r="A91" t="s">
        <v>110</v>
      </c>
      <c r="B91" t="s">
        <v>234</v>
      </c>
      <c r="C91" s="2">
        <v>0.53610000000000002</v>
      </c>
      <c r="D91" s="2">
        <v>0.49530000000000002</v>
      </c>
      <c r="E91">
        <v>2</v>
      </c>
      <c r="F91" t="s">
        <v>220</v>
      </c>
      <c r="G91" t="s">
        <v>224</v>
      </c>
      <c r="H91">
        <v>16.940000000000001</v>
      </c>
      <c r="I91">
        <v>120</v>
      </c>
      <c r="J91">
        <f t="shared" si="2"/>
        <v>0.12306</v>
      </c>
      <c r="K91" s="3">
        <f t="shared" si="3"/>
        <v>3.5293351476548933E-3</v>
      </c>
    </row>
    <row r="92" spans="1:11" x14ac:dyDescent="0.25">
      <c r="A92" t="s">
        <v>111</v>
      </c>
      <c r="B92" t="s">
        <v>235</v>
      </c>
      <c r="C92" s="2">
        <v>5.3659999999999997</v>
      </c>
      <c r="D92" s="2">
        <v>4.556</v>
      </c>
      <c r="E92">
        <v>2</v>
      </c>
      <c r="F92" t="s">
        <v>220</v>
      </c>
      <c r="G92" t="s">
        <v>224</v>
      </c>
      <c r="H92">
        <v>16.940000000000001</v>
      </c>
      <c r="I92">
        <v>120</v>
      </c>
      <c r="J92">
        <f t="shared" si="2"/>
        <v>0.12306</v>
      </c>
      <c r="K92" s="3">
        <f t="shared" si="3"/>
        <v>3.2464467863346842E-2</v>
      </c>
    </row>
    <row r="93" spans="1:11" x14ac:dyDescent="0.25">
      <c r="A93" t="s">
        <v>112</v>
      </c>
      <c r="B93" t="s">
        <v>236</v>
      </c>
      <c r="C93" s="2">
        <v>1.7310000000000001</v>
      </c>
      <c r="D93" s="2">
        <v>1.4990000000000001</v>
      </c>
      <c r="E93">
        <v>2</v>
      </c>
      <c r="F93" t="s">
        <v>220</v>
      </c>
      <c r="G93" t="s">
        <v>224</v>
      </c>
      <c r="H93">
        <v>16.940000000000001</v>
      </c>
      <c r="I93">
        <v>120</v>
      </c>
      <c r="J93">
        <f t="shared" si="2"/>
        <v>0.12306</v>
      </c>
      <c r="K93" s="3">
        <f t="shared" si="3"/>
        <v>1.0681351476548931E-2</v>
      </c>
    </row>
    <row r="94" spans="1:11" x14ac:dyDescent="0.25">
      <c r="A94" t="s">
        <v>113</v>
      </c>
      <c r="B94" t="s">
        <v>241</v>
      </c>
      <c r="C94" s="2">
        <v>6.6769999999999996</v>
      </c>
      <c r="D94" s="2">
        <v>5.6580000000000004</v>
      </c>
      <c r="E94">
        <v>2</v>
      </c>
      <c r="F94" t="s">
        <v>220</v>
      </c>
      <c r="G94" t="s">
        <v>224</v>
      </c>
      <c r="H94">
        <v>16.940000000000001</v>
      </c>
      <c r="I94">
        <v>120</v>
      </c>
      <c r="J94">
        <f t="shared" si="2"/>
        <v>0.12306</v>
      </c>
      <c r="K94" s="3">
        <f t="shared" si="3"/>
        <v>4.0316935726693696E-2</v>
      </c>
    </row>
    <row r="95" spans="1:11" x14ac:dyDescent="0.25">
      <c r="A95" t="s">
        <v>114</v>
      </c>
      <c r="B95" t="s">
        <v>237</v>
      </c>
      <c r="C95" s="2">
        <v>6.609</v>
      </c>
      <c r="D95" s="2">
        <v>5.6</v>
      </c>
      <c r="E95">
        <v>2</v>
      </c>
      <c r="F95" t="s">
        <v>220</v>
      </c>
      <c r="G95" t="s">
        <v>224</v>
      </c>
      <c r="H95">
        <v>16.940000000000001</v>
      </c>
      <c r="I95">
        <v>120</v>
      </c>
      <c r="J95">
        <f t="shared" si="2"/>
        <v>0.12306</v>
      </c>
      <c r="K95" s="3">
        <f t="shared" si="3"/>
        <v>3.9903647944412278E-2</v>
      </c>
    </row>
    <row r="96" spans="1:11" x14ac:dyDescent="0.25">
      <c r="A96" t="s">
        <v>115</v>
      </c>
      <c r="B96" t="s">
        <v>238</v>
      </c>
      <c r="C96" s="2">
        <v>8.9760000000000009</v>
      </c>
      <c r="D96" s="2">
        <v>7.59</v>
      </c>
      <c r="E96">
        <v>2</v>
      </c>
      <c r="F96" t="s">
        <v>220</v>
      </c>
      <c r="G96" t="s">
        <v>224</v>
      </c>
      <c r="H96">
        <v>16.940000000000001</v>
      </c>
      <c r="I96">
        <v>120</v>
      </c>
      <c r="J96">
        <f t="shared" si="2"/>
        <v>0.12306</v>
      </c>
      <c r="K96" s="3">
        <f t="shared" si="3"/>
        <v>5.4083694267515928E-2</v>
      </c>
    </row>
    <row r="97" spans="1:11" x14ac:dyDescent="0.25">
      <c r="A97" t="s">
        <v>116</v>
      </c>
      <c r="B97" t="s">
        <v>239</v>
      </c>
      <c r="C97" s="2">
        <v>3.2869999999999999</v>
      </c>
      <c r="D97" s="2">
        <v>2.8079999999999998</v>
      </c>
      <c r="E97">
        <v>2</v>
      </c>
      <c r="F97" t="s">
        <v>220</v>
      </c>
      <c r="G97" t="s">
        <v>224</v>
      </c>
      <c r="H97">
        <v>16.940000000000001</v>
      </c>
      <c r="I97">
        <v>120</v>
      </c>
      <c r="J97">
        <f t="shared" si="2"/>
        <v>0.12306</v>
      </c>
      <c r="K97" s="3">
        <f t="shared" si="3"/>
        <v>2.0008829183555298E-2</v>
      </c>
    </row>
    <row r="98" spans="1:11" x14ac:dyDescent="0.25">
      <c r="A98" t="s">
        <v>118</v>
      </c>
      <c r="B98" t="s">
        <v>226</v>
      </c>
      <c r="C98" s="2">
        <v>-2.4120000000000001E-3</v>
      </c>
      <c r="D98" s="2">
        <v>1.506E-2</v>
      </c>
      <c r="E98">
        <v>2</v>
      </c>
      <c r="F98" t="s">
        <v>218</v>
      </c>
      <c r="G98" t="s">
        <v>223</v>
      </c>
      <c r="H98">
        <v>16.940000000000001</v>
      </c>
      <c r="I98">
        <v>120</v>
      </c>
      <c r="J98">
        <f t="shared" si="2"/>
        <v>0.12306</v>
      </c>
      <c r="K98" s="3">
        <f t="shared" si="3"/>
        <v>1.0731231036479444E-4</v>
      </c>
    </row>
    <row r="99" spans="1:11" x14ac:dyDescent="0.25">
      <c r="A99" t="s">
        <v>119</v>
      </c>
      <c r="B99" t="s">
        <v>227</v>
      </c>
      <c r="C99" s="2">
        <v>-2.9359999999999998E-3</v>
      </c>
      <c r="D99" s="2">
        <v>1.4760000000000001E-2</v>
      </c>
      <c r="E99">
        <v>3</v>
      </c>
      <c r="F99" t="s">
        <v>218</v>
      </c>
      <c r="G99" t="s">
        <v>223</v>
      </c>
      <c r="H99">
        <v>17.12</v>
      </c>
      <c r="I99">
        <v>120</v>
      </c>
      <c r="J99">
        <f>(I99+2.88)/1000</f>
        <v>0.12287999999999999</v>
      </c>
      <c r="K99" s="3">
        <f t="shared" si="3"/>
        <v>1.050207759119861E-4</v>
      </c>
    </row>
    <row r="100" spans="1:11" x14ac:dyDescent="0.25">
      <c r="A100" t="s">
        <v>120</v>
      </c>
      <c r="B100" t="s">
        <v>228</v>
      </c>
      <c r="C100" s="2">
        <v>0.1434</v>
      </c>
      <c r="D100" s="2">
        <v>9.9099999999999994E-2</v>
      </c>
      <c r="E100">
        <v>3</v>
      </c>
      <c r="F100" t="s">
        <v>218</v>
      </c>
      <c r="G100" t="s">
        <v>223</v>
      </c>
      <c r="H100">
        <v>17.12</v>
      </c>
      <c r="I100">
        <v>120</v>
      </c>
      <c r="J100">
        <f t="shared" ref="J100:J145" si="4">(I100+2.88)/1000</f>
        <v>0.12287999999999999</v>
      </c>
      <c r="K100" s="3">
        <f t="shared" si="3"/>
        <v>7.0511916618413431E-4</v>
      </c>
    </row>
    <row r="101" spans="1:11" x14ac:dyDescent="0.25">
      <c r="A101" t="s">
        <v>121</v>
      </c>
      <c r="B101" t="s">
        <v>229</v>
      </c>
      <c r="C101" s="2">
        <v>0.1229</v>
      </c>
      <c r="D101" s="2">
        <v>8.7300000000000003E-2</v>
      </c>
      <c r="E101">
        <v>3</v>
      </c>
      <c r="F101" t="s">
        <v>218</v>
      </c>
      <c r="G101" t="s">
        <v>223</v>
      </c>
      <c r="H101">
        <v>17.12</v>
      </c>
      <c r="I101">
        <v>120</v>
      </c>
      <c r="J101">
        <f t="shared" si="4"/>
        <v>0.12287999999999999</v>
      </c>
      <c r="K101" s="3">
        <f t="shared" si="3"/>
        <v>6.2115946728430807E-4</v>
      </c>
    </row>
    <row r="102" spans="1:11" x14ac:dyDescent="0.25">
      <c r="A102" t="s">
        <v>122</v>
      </c>
      <c r="B102" t="s">
        <v>240</v>
      </c>
      <c r="C102" s="2">
        <v>0.1241</v>
      </c>
      <c r="D102" s="2">
        <v>8.7959999999999997E-2</v>
      </c>
      <c r="E102">
        <v>3</v>
      </c>
      <c r="F102" t="s">
        <v>218</v>
      </c>
      <c r="G102" t="s">
        <v>223</v>
      </c>
      <c r="H102">
        <v>17.12</v>
      </c>
      <c r="I102">
        <v>120</v>
      </c>
      <c r="J102">
        <f t="shared" si="4"/>
        <v>0.12287999999999999</v>
      </c>
      <c r="K102" s="3">
        <f t="shared" si="3"/>
        <v>6.25855518239722E-4</v>
      </c>
    </row>
    <row r="103" spans="1:11" x14ac:dyDescent="0.25">
      <c r="A103" t="s">
        <v>123</v>
      </c>
      <c r="B103" t="s">
        <v>230</v>
      </c>
      <c r="C103" s="2">
        <v>0.13420000000000001</v>
      </c>
      <c r="D103" s="2">
        <v>9.3799999999999994E-2</v>
      </c>
      <c r="E103">
        <v>3</v>
      </c>
      <c r="F103" t="s">
        <v>218</v>
      </c>
      <c r="G103" t="s">
        <v>223</v>
      </c>
      <c r="H103">
        <v>17.12</v>
      </c>
      <c r="I103">
        <v>120</v>
      </c>
      <c r="J103">
        <f t="shared" si="4"/>
        <v>0.12287999999999999</v>
      </c>
      <c r="K103" s="3">
        <f t="shared" si="3"/>
        <v>6.6740845396641565E-4</v>
      </c>
    </row>
    <row r="104" spans="1:11" x14ac:dyDescent="0.25">
      <c r="A104" t="s">
        <v>124</v>
      </c>
      <c r="B104" t="s">
        <v>231</v>
      </c>
      <c r="C104" s="2">
        <v>0.1293</v>
      </c>
      <c r="D104" s="2">
        <v>9.0980000000000005E-2</v>
      </c>
      <c r="E104">
        <v>3</v>
      </c>
      <c r="F104" t="s">
        <v>218</v>
      </c>
      <c r="G104" t="s">
        <v>223</v>
      </c>
      <c r="H104">
        <v>17.12</v>
      </c>
      <c r="I104">
        <v>120</v>
      </c>
      <c r="J104">
        <f t="shared" si="4"/>
        <v>0.12287999999999999</v>
      </c>
      <c r="K104" s="3">
        <f t="shared" si="3"/>
        <v>6.4734350897510142E-4</v>
      </c>
    </row>
    <row r="105" spans="1:11" x14ac:dyDescent="0.25">
      <c r="A105" t="s">
        <v>125</v>
      </c>
      <c r="B105" t="s">
        <v>232</v>
      </c>
      <c r="C105" s="2">
        <v>3.2190000000000003E-2</v>
      </c>
      <c r="D105" s="2">
        <v>3.5000000000000003E-2</v>
      </c>
      <c r="E105">
        <v>3</v>
      </c>
      <c r="F105" t="s">
        <v>218</v>
      </c>
      <c r="G105" t="s">
        <v>223</v>
      </c>
      <c r="H105">
        <v>17.12</v>
      </c>
      <c r="I105">
        <v>120</v>
      </c>
      <c r="J105">
        <f t="shared" si="4"/>
        <v>0.12287999999999999</v>
      </c>
      <c r="K105" s="3">
        <f t="shared" si="3"/>
        <v>2.4903300521134921E-4</v>
      </c>
    </row>
    <row r="106" spans="1:11" x14ac:dyDescent="0.25">
      <c r="A106" t="s">
        <v>126</v>
      </c>
      <c r="B106" t="s">
        <v>226</v>
      </c>
      <c r="C106" s="2">
        <v>3.4459999999999998E-2</v>
      </c>
      <c r="D106" s="2">
        <v>3.6310000000000002E-2</v>
      </c>
      <c r="E106">
        <v>3</v>
      </c>
      <c r="F106" t="s">
        <v>218</v>
      </c>
      <c r="G106" t="s">
        <v>224</v>
      </c>
      <c r="H106">
        <v>17.12</v>
      </c>
      <c r="I106">
        <v>120</v>
      </c>
      <c r="J106">
        <f t="shared" si="4"/>
        <v>0.12287999999999999</v>
      </c>
      <c r="K106" s="3">
        <f t="shared" si="3"/>
        <v>2.583539548349739E-4</v>
      </c>
    </row>
    <row r="107" spans="1:11" x14ac:dyDescent="0.25">
      <c r="A107" t="s">
        <v>127</v>
      </c>
      <c r="B107" t="s">
        <v>227</v>
      </c>
      <c r="C107" s="2">
        <v>2.5745000000000001E-2</v>
      </c>
      <c r="D107" s="2">
        <v>3.1295000000000003E-2</v>
      </c>
      <c r="E107">
        <v>3</v>
      </c>
      <c r="F107" t="s">
        <v>218</v>
      </c>
      <c r="G107" t="s">
        <v>224</v>
      </c>
      <c r="H107">
        <v>17.12</v>
      </c>
      <c r="I107">
        <v>120</v>
      </c>
      <c r="J107">
        <f t="shared" si="4"/>
        <v>0.12287999999999999</v>
      </c>
      <c r="K107" s="3">
        <f t="shared" si="3"/>
        <v>2.2267108280254777E-4</v>
      </c>
    </row>
    <row r="108" spans="1:11" x14ac:dyDescent="0.25">
      <c r="A108" t="s">
        <v>128</v>
      </c>
      <c r="B108" t="s">
        <v>228</v>
      </c>
      <c r="C108" s="2">
        <v>0.14949999999999999</v>
      </c>
      <c r="D108" s="2">
        <v>0.1026</v>
      </c>
      <c r="E108">
        <v>3</v>
      </c>
      <c r="F108" t="s">
        <v>218</v>
      </c>
      <c r="G108" t="s">
        <v>224</v>
      </c>
      <c r="H108">
        <v>17.12</v>
      </c>
      <c r="I108">
        <v>120</v>
      </c>
      <c r="J108">
        <f t="shared" si="4"/>
        <v>0.12287999999999999</v>
      </c>
      <c r="K108" s="3">
        <f t="shared" si="3"/>
        <v>7.3002246670526914E-4</v>
      </c>
    </row>
    <row r="109" spans="1:11" x14ac:dyDescent="0.25">
      <c r="A109" t="s">
        <v>129</v>
      </c>
      <c r="B109" t="s">
        <v>229</v>
      </c>
      <c r="C109" s="2">
        <v>0.1338</v>
      </c>
      <c r="D109" s="2">
        <v>9.3560000000000004E-2</v>
      </c>
      <c r="E109">
        <v>3</v>
      </c>
      <c r="F109" t="s">
        <v>218</v>
      </c>
      <c r="G109" t="s">
        <v>224</v>
      </c>
      <c r="H109">
        <v>17.12</v>
      </c>
      <c r="I109">
        <v>120</v>
      </c>
      <c r="J109">
        <f t="shared" si="4"/>
        <v>0.12287999999999999</v>
      </c>
      <c r="K109" s="3">
        <f t="shared" si="3"/>
        <v>6.6570079907353789E-4</v>
      </c>
    </row>
    <row r="110" spans="1:11" x14ac:dyDescent="0.25">
      <c r="A110" t="s">
        <v>130</v>
      </c>
      <c r="B110" t="s">
        <v>240</v>
      </c>
      <c r="C110" s="2">
        <v>0.12839999999999999</v>
      </c>
      <c r="D110" s="2">
        <v>9.0440000000000006E-2</v>
      </c>
      <c r="E110">
        <v>3</v>
      </c>
      <c r="F110" t="s">
        <v>218</v>
      </c>
      <c r="G110" t="s">
        <v>224</v>
      </c>
      <c r="H110">
        <v>17.12</v>
      </c>
      <c r="I110">
        <v>120</v>
      </c>
      <c r="J110">
        <f t="shared" si="4"/>
        <v>0.12287999999999999</v>
      </c>
      <c r="K110" s="3">
        <f t="shared" si="3"/>
        <v>6.4350128546612631E-4</v>
      </c>
    </row>
    <row r="111" spans="1:11" x14ac:dyDescent="0.25">
      <c r="A111" t="s">
        <v>131</v>
      </c>
      <c r="B111" t="s">
        <v>230</v>
      </c>
      <c r="C111" s="2">
        <v>0.17810000000000001</v>
      </c>
      <c r="D111" s="2">
        <v>0.1191</v>
      </c>
      <c r="E111">
        <v>3</v>
      </c>
      <c r="F111" t="s">
        <v>218</v>
      </c>
      <c r="G111" t="s">
        <v>224</v>
      </c>
      <c r="H111">
        <v>17.12</v>
      </c>
      <c r="I111">
        <v>120</v>
      </c>
      <c r="J111">
        <f t="shared" si="4"/>
        <v>0.12287999999999999</v>
      </c>
      <c r="K111" s="3">
        <f t="shared" si="3"/>
        <v>8.4742374059061946E-4</v>
      </c>
    </row>
    <row r="112" spans="1:11" x14ac:dyDescent="0.25">
      <c r="A112" t="s">
        <v>132</v>
      </c>
      <c r="B112" t="s">
        <v>231</v>
      </c>
      <c r="C112" s="2">
        <v>0.12529999999999999</v>
      </c>
      <c r="D112" s="2">
        <v>8.8650000000000007E-2</v>
      </c>
      <c r="E112">
        <v>3</v>
      </c>
      <c r="F112" t="s">
        <v>218</v>
      </c>
      <c r="G112" t="s">
        <v>224</v>
      </c>
      <c r="H112">
        <v>17.12</v>
      </c>
      <c r="I112">
        <v>120</v>
      </c>
      <c r="J112">
        <f t="shared" si="4"/>
        <v>0.12287999999999999</v>
      </c>
      <c r="K112" s="3">
        <f t="shared" si="3"/>
        <v>6.3076502605674588E-4</v>
      </c>
    </row>
    <row r="113" spans="1:11" x14ac:dyDescent="0.25">
      <c r="A113" t="s">
        <v>133</v>
      </c>
      <c r="B113" t="s">
        <v>232</v>
      </c>
      <c r="C113" s="2">
        <v>2.4340000000000001E-2</v>
      </c>
      <c r="D113" s="2">
        <v>3.048E-2</v>
      </c>
      <c r="E113">
        <v>3</v>
      </c>
      <c r="F113" t="s">
        <v>218</v>
      </c>
      <c r="G113" t="s">
        <v>224</v>
      </c>
      <c r="H113">
        <v>17.12</v>
      </c>
      <c r="I113">
        <v>120</v>
      </c>
      <c r="J113">
        <f t="shared" si="4"/>
        <v>0.12287999999999999</v>
      </c>
      <c r="K113" s="3">
        <f t="shared" si="3"/>
        <v>2.1687217139548348E-4</v>
      </c>
    </row>
    <row r="114" spans="1:11" x14ac:dyDescent="0.25">
      <c r="A114" t="s">
        <v>134</v>
      </c>
      <c r="B114" t="s">
        <v>233</v>
      </c>
      <c r="C114" s="2">
        <v>-1.1310000000000001E-2</v>
      </c>
      <c r="D114" s="2">
        <v>9.9340000000000001E-3</v>
      </c>
      <c r="E114">
        <v>3</v>
      </c>
      <c r="F114" t="s">
        <v>219</v>
      </c>
      <c r="G114" t="s">
        <v>223</v>
      </c>
      <c r="H114">
        <v>17.12</v>
      </c>
      <c r="I114">
        <v>120</v>
      </c>
      <c r="J114">
        <f t="shared" si="4"/>
        <v>0.12287999999999999</v>
      </c>
      <c r="K114" s="3">
        <f t="shared" si="3"/>
        <v>7.0682682107701212E-5</v>
      </c>
    </row>
    <row r="115" spans="1:11" x14ac:dyDescent="0.25">
      <c r="A115" t="s">
        <v>135</v>
      </c>
      <c r="B115" t="s">
        <v>234</v>
      </c>
      <c r="C115" s="2">
        <v>2.001E-2</v>
      </c>
      <c r="D115" s="2">
        <v>2.7990000000000001E-2</v>
      </c>
      <c r="E115">
        <v>3</v>
      </c>
      <c r="F115" t="s">
        <v>219</v>
      </c>
      <c r="G115" t="s">
        <v>223</v>
      </c>
      <c r="H115">
        <v>17.12</v>
      </c>
      <c r="I115">
        <v>120</v>
      </c>
      <c r="J115">
        <f t="shared" si="4"/>
        <v>0.12287999999999999</v>
      </c>
      <c r="K115" s="3">
        <f t="shared" si="3"/>
        <v>1.9915525188187607E-4</v>
      </c>
    </row>
    <row r="116" spans="1:11" x14ac:dyDescent="0.25">
      <c r="A116" t="s">
        <v>136</v>
      </c>
      <c r="B116" t="s">
        <v>235</v>
      </c>
      <c r="C116" s="2">
        <v>2.8334999999999999</v>
      </c>
      <c r="D116" s="2">
        <v>1.649</v>
      </c>
      <c r="E116">
        <v>3</v>
      </c>
      <c r="F116" t="s">
        <v>219</v>
      </c>
      <c r="G116" t="s">
        <v>223</v>
      </c>
      <c r="H116">
        <v>17.12</v>
      </c>
      <c r="I116">
        <v>120</v>
      </c>
      <c r="J116">
        <f t="shared" si="4"/>
        <v>0.12287999999999999</v>
      </c>
      <c r="K116" s="3">
        <f t="shared" si="3"/>
        <v>1.1733012159814708E-2</v>
      </c>
    </row>
    <row r="117" spans="1:11" x14ac:dyDescent="0.25">
      <c r="A117" t="s">
        <v>137</v>
      </c>
      <c r="B117" t="s">
        <v>236</v>
      </c>
      <c r="C117" s="2">
        <v>0.1174</v>
      </c>
      <c r="D117" s="2">
        <v>8.412E-2</v>
      </c>
      <c r="E117">
        <v>3</v>
      </c>
      <c r="F117" t="s">
        <v>219</v>
      </c>
      <c r="G117" t="s">
        <v>223</v>
      </c>
      <c r="H117">
        <v>17.12</v>
      </c>
      <c r="I117">
        <v>120</v>
      </c>
      <c r="J117">
        <f t="shared" si="4"/>
        <v>0.12287999999999999</v>
      </c>
      <c r="K117" s="3">
        <f t="shared" si="3"/>
        <v>5.9853303995367692E-4</v>
      </c>
    </row>
    <row r="118" spans="1:11" x14ac:dyDescent="0.25">
      <c r="A118" t="s">
        <v>138</v>
      </c>
      <c r="B118" t="s">
        <v>241</v>
      </c>
      <c r="C118" s="2">
        <v>0.65790000000000004</v>
      </c>
      <c r="D118" s="2">
        <v>0.39560000000000001</v>
      </c>
      <c r="E118">
        <v>3</v>
      </c>
      <c r="F118" t="s">
        <v>219</v>
      </c>
      <c r="G118" t="s">
        <v>223</v>
      </c>
      <c r="H118">
        <v>17.12</v>
      </c>
      <c r="I118">
        <v>120</v>
      </c>
      <c r="J118">
        <f t="shared" si="4"/>
        <v>0.12287999999999999</v>
      </c>
      <c r="K118" s="3">
        <f t="shared" si="3"/>
        <v>2.8147844817602778E-3</v>
      </c>
    </row>
    <row r="119" spans="1:11" x14ac:dyDescent="0.25">
      <c r="A119" t="s">
        <v>139</v>
      </c>
      <c r="B119" t="s">
        <v>237</v>
      </c>
      <c r="C119" s="2">
        <v>1.532</v>
      </c>
      <c r="D119" s="2">
        <v>0.89939999999999998</v>
      </c>
      <c r="E119">
        <v>3</v>
      </c>
      <c r="F119" t="s">
        <v>219</v>
      </c>
      <c r="G119" t="s">
        <v>223</v>
      </c>
      <c r="H119">
        <v>17.12</v>
      </c>
      <c r="I119">
        <v>120</v>
      </c>
      <c r="J119">
        <f t="shared" si="4"/>
        <v>0.12287999999999999</v>
      </c>
      <c r="K119" s="3">
        <f t="shared" si="3"/>
        <v>6.3994367110596405E-3</v>
      </c>
    </row>
    <row r="120" spans="1:11" x14ac:dyDescent="0.25">
      <c r="A120" t="s">
        <v>140</v>
      </c>
      <c r="B120" t="s">
        <v>238</v>
      </c>
      <c r="C120" s="2">
        <v>7.9740000000000005E-2</v>
      </c>
      <c r="D120" s="2">
        <v>6.241E-2</v>
      </c>
      <c r="E120">
        <v>3</v>
      </c>
      <c r="F120" t="s">
        <v>219</v>
      </c>
      <c r="G120" t="s">
        <v>223</v>
      </c>
      <c r="H120">
        <v>17.12</v>
      </c>
      <c r="I120">
        <v>120</v>
      </c>
      <c r="J120">
        <f t="shared" si="4"/>
        <v>0.12287999999999999</v>
      </c>
      <c r="K120" s="3">
        <f t="shared" si="3"/>
        <v>4.4406142443543714E-4</v>
      </c>
    </row>
    <row r="121" spans="1:11" x14ac:dyDescent="0.25">
      <c r="A121" t="s">
        <v>141</v>
      </c>
      <c r="B121" t="s">
        <v>239</v>
      </c>
      <c r="C121" s="2">
        <v>2.826E-2</v>
      </c>
      <c r="D121" s="2">
        <v>3.2739999999999998E-2</v>
      </c>
      <c r="E121">
        <v>3</v>
      </c>
      <c r="F121" t="s">
        <v>219</v>
      </c>
      <c r="G121" t="s">
        <v>223</v>
      </c>
      <c r="H121">
        <v>17.12</v>
      </c>
      <c r="I121">
        <v>120</v>
      </c>
      <c r="J121">
        <f t="shared" si="4"/>
        <v>0.12287999999999999</v>
      </c>
      <c r="K121" s="3">
        <f t="shared" si="3"/>
        <v>2.3295258830341632E-4</v>
      </c>
    </row>
    <row r="122" spans="1:11" x14ac:dyDescent="0.25">
      <c r="A122" t="s">
        <v>142</v>
      </c>
      <c r="B122" t="s">
        <v>233</v>
      </c>
      <c r="C122" s="2">
        <v>3.4350000000000001</v>
      </c>
      <c r="D122" s="2">
        <v>1.996</v>
      </c>
      <c r="E122">
        <v>3</v>
      </c>
      <c r="F122" t="s">
        <v>219</v>
      </c>
      <c r="G122" t="s">
        <v>224</v>
      </c>
      <c r="H122">
        <v>17.12</v>
      </c>
      <c r="I122">
        <v>120</v>
      </c>
      <c r="J122">
        <f t="shared" si="4"/>
        <v>0.12287999999999999</v>
      </c>
      <c r="K122" s="3">
        <f t="shared" si="3"/>
        <v>1.4201996525767226E-2</v>
      </c>
    </row>
    <row r="123" spans="1:11" x14ac:dyDescent="0.25">
      <c r="A123" t="s">
        <v>143</v>
      </c>
      <c r="B123" t="s">
        <v>234</v>
      </c>
      <c r="C123" s="2">
        <v>3.4159999999999999</v>
      </c>
      <c r="D123" s="2">
        <v>1.9850000000000001</v>
      </c>
      <c r="E123">
        <v>3</v>
      </c>
      <c r="F123" t="s">
        <v>219</v>
      </c>
      <c r="G123" t="s">
        <v>224</v>
      </c>
      <c r="H123">
        <v>17.12</v>
      </c>
      <c r="I123">
        <v>120</v>
      </c>
      <c r="J123">
        <f t="shared" si="4"/>
        <v>0.12287999999999999</v>
      </c>
      <c r="K123" s="3">
        <f t="shared" si="3"/>
        <v>1.4123729009843659E-2</v>
      </c>
    </row>
    <row r="124" spans="1:11" x14ac:dyDescent="0.25">
      <c r="A124" t="s">
        <v>144</v>
      </c>
      <c r="B124" t="s">
        <v>235</v>
      </c>
      <c r="C124" s="2">
        <v>5.2809999999999997</v>
      </c>
      <c r="D124" s="2">
        <v>3.06</v>
      </c>
      <c r="E124">
        <v>3</v>
      </c>
      <c r="F124" t="s">
        <v>219</v>
      </c>
      <c r="G124" t="s">
        <v>224</v>
      </c>
      <c r="H124">
        <v>17.12</v>
      </c>
      <c r="I124">
        <v>120</v>
      </c>
      <c r="J124">
        <f t="shared" si="4"/>
        <v>0.12287999999999999</v>
      </c>
      <c r="K124" s="3">
        <f t="shared" si="3"/>
        <v>2.177259988419224E-2</v>
      </c>
    </row>
    <row r="125" spans="1:11" x14ac:dyDescent="0.25">
      <c r="A125" t="s">
        <v>145</v>
      </c>
      <c r="B125" t="s">
        <v>236</v>
      </c>
      <c r="C125" s="2">
        <v>6.0810000000000004</v>
      </c>
      <c r="D125" s="2">
        <v>3.5209999999999999</v>
      </c>
      <c r="E125">
        <v>3</v>
      </c>
      <c r="F125" t="s">
        <v>219</v>
      </c>
      <c r="G125" t="s">
        <v>224</v>
      </c>
      <c r="H125">
        <v>17.12</v>
      </c>
      <c r="I125">
        <v>120</v>
      </c>
      <c r="J125">
        <f t="shared" si="4"/>
        <v>0.12287999999999999</v>
      </c>
      <c r="K125" s="3">
        <f t="shared" si="3"/>
        <v>2.5052720324261722E-2</v>
      </c>
    </row>
    <row r="126" spans="1:11" x14ac:dyDescent="0.25">
      <c r="A126" t="s">
        <v>146</v>
      </c>
      <c r="B126" t="s">
        <v>241</v>
      </c>
      <c r="C126" s="2">
        <v>5.258</v>
      </c>
      <c r="D126" s="2">
        <v>3.0459999999999998</v>
      </c>
      <c r="E126">
        <v>3</v>
      </c>
      <c r="F126" t="s">
        <v>219</v>
      </c>
      <c r="G126" t="s">
        <v>224</v>
      </c>
      <c r="H126">
        <v>17.12</v>
      </c>
      <c r="I126">
        <v>120</v>
      </c>
      <c r="J126">
        <f t="shared" si="4"/>
        <v>0.12287999999999999</v>
      </c>
      <c r="K126" s="3">
        <f t="shared" si="3"/>
        <v>2.1672986682107698E-2</v>
      </c>
    </row>
    <row r="127" spans="1:11" x14ac:dyDescent="0.25">
      <c r="A127" t="s">
        <v>147</v>
      </c>
      <c r="B127" t="s">
        <v>237</v>
      </c>
      <c r="C127" s="2">
        <v>5.681</v>
      </c>
      <c r="D127" s="2">
        <v>3.29</v>
      </c>
      <c r="E127">
        <v>3</v>
      </c>
      <c r="F127" t="s">
        <v>219</v>
      </c>
      <c r="G127" t="s">
        <v>224</v>
      </c>
      <c r="H127">
        <v>17.12</v>
      </c>
      <c r="I127">
        <v>120</v>
      </c>
      <c r="J127">
        <f t="shared" si="4"/>
        <v>0.12287999999999999</v>
      </c>
      <c r="K127" s="3">
        <f t="shared" si="3"/>
        <v>2.3409102489866818E-2</v>
      </c>
    </row>
    <row r="128" spans="1:11" x14ac:dyDescent="0.25">
      <c r="A128" t="s">
        <v>148</v>
      </c>
      <c r="B128" t="s">
        <v>238</v>
      </c>
      <c r="C128" s="2">
        <v>6.4340000000000002</v>
      </c>
      <c r="D128" s="2">
        <v>3.7240000000000002</v>
      </c>
      <c r="E128">
        <v>3</v>
      </c>
      <c r="F128" t="s">
        <v>219</v>
      </c>
      <c r="G128" t="s">
        <v>224</v>
      </c>
      <c r="H128">
        <v>17.12</v>
      </c>
      <c r="I128">
        <v>120</v>
      </c>
      <c r="J128">
        <f t="shared" si="4"/>
        <v>0.12287999999999999</v>
      </c>
      <c r="K128" s="3">
        <f t="shared" si="3"/>
        <v>2.6497111754487549E-2</v>
      </c>
    </row>
    <row r="129" spans="1:11" x14ac:dyDescent="0.25">
      <c r="A129" t="s">
        <v>149</v>
      </c>
      <c r="B129" t="s">
        <v>239</v>
      </c>
      <c r="C129" s="2">
        <v>3.234</v>
      </c>
      <c r="D129" s="2">
        <v>1.88</v>
      </c>
      <c r="E129">
        <v>3</v>
      </c>
      <c r="F129" t="s">
        <v>219</v>
      </c>
      <c r="G129" t="s">
        <v>224</v>
      </c>
      <c r="H129">
        <v>17.12</v>
      </c>
      <c r="I129">
        <v>120</v>
      </c>
      <c r="J129">
        <f t="shared" si="4"/>
        <v>0.12287999999999999</v>
      </c>
      <c r="K129" s="3">
        <f t="shared" si="3"/>
        <v>1.337662999420961E-2</v>
      </c>
    </row>
    <row r="130" spans="1:11" x14ac:dyDescent="0.25">
      <c r="A130" t="s">
        <v>150</v>
      </c>
      <c r="B130" t="s">
        <v>233</v>
      </c>
      <c r="C130" s="2">
        <v>3.4549999999999997E-2</v>
      </c>
      <c r="D130" s="2">
        <v>3.6360000000000003E-2</v>
      </c>
      <c r="E130">
        <v>3</v>
      </c>
      <c r="F130" t="s">
        <v>220</v>
      </c>
      <c r="G130" t="s">
        <v>223</v>
      </c>
      <c r="H130">
        <v>17.12</v>
      </c>
      <c r="I130">
        <v>120</v>
      </c>
      <c r="J130">
        <f t="shared" si="4"/>
        <v>0.12287999999999999</v>
      </c>
      <c r="K130" s="3">
        <f t="shared" si="3"/>
        <v>2.5870971627099014E-4</v>
      </c>
    </row>
    <row r="131" spans="1:11" x14ac:dyDescent="0.25">
      <c r="A131" t="s">
        <v>151</v>
      </c>
      <c r="B131" t="s">
        <v>234</v>
      </c>
      <c r="C131" s="2">
        <v>3.6409999999999998E-2</v>
      </c>
      <c r="D131" s="2">
        <v>3.7440000000000001E-2</v>
      </c>
      <c r="E131">
        <v>3</v>
      </c>
      <c r="F131" t="s">
        <v>220</v>
      </c>
      <c r="G131" t="s">
        <v>223</v>
      </c>
      <c r="H131">
        <v>17.12</v>
      </c>
      <c r="I131">
        <v>120</v>
      </c>
      <c r="J131">
        <f t="shared" si="4"/>
        <v>0.12287999999999999</v>
      </c>
      <c r="K131" s="3">
        <f t="shared" ref="K131:K193" si="5">(D131*J131)/17.27</f>
        <v>2.6639416328894035E-4</v>
      </c>
    </row>
    <row r="132" spans="1:11" x14ac:dyDescent="0.25">
      <c r="A132" t="s">
        <v>152</v>
      </c>
      <c r="B132" t="s">
        <v>235</v>
      </c>
      <c r="C132" s="2">
        <v>1.4079999999999999</v>
      </c>
      <c r="D132" s="2">
        <v>0.8276</v>
      </c>
      <c r="E132">
        <v>3</v>
      </c>
      <c r="F132" t="s">
        <v>220</v>
      </c>
      <c r="G132" t="s">
        <v>223</v>
      </c>
      <c r="H132">
        <v>17.12</v>
      </c>
      <c r="I132">
        <v>120</v>
      </c>
      <c r="J132">
        <f t="shared" si="4"/>
        <v>0.12287999999999999</v>
      </c>
      <c r="K132" s="3">
        <f t="shared" si="5"/>
        <v>5.8885632889403581E-3</v>
      </c>
    </row>
    <row r="133" spans="1:11" x14ac:dyDescent="0.25">
      <c r="A133" t="s">
        <v>153</v>
      </c>
      <c r="B133" t="s">
        <v>236</v>
      </c>
      <c r="C133" s="2">
        <v>0.14660000000000001</v>
      </c>
      <c r="D133" s="2">
        <v>0.1009</v>
      </c>
      <c r="E133">
        <v>3</v>
      </c>
      <c r="F133" t="s">
        <v>220</v>
      </c>
      <c r="G133" t="s">
        <v>223</v>
      </c>
      <c r="H133">
        <v>17.12</v>
      </c>
      <c r="I133">
        <v>120</v>
      </c>
      <c r="J133">
        <f t="shared" si="4"/>
        <v>0.12287999999999999</v>
      </c>
      <c r="K133" s="3">
        <f t="shared" si="5"/>
        <v>7.1792657788071802E-4</v>
      </c>
    </row>
    <row r="134" spans="1:11" x14ac:dyDescent="0.25">
      <c r="A134" t="s">
        <v>154</v>
      </c>
      <c r="B134" t="s">
        <v>241</v>
      </c>
      <c r="C134" s="2">
        <v>0.77749999999999997</v>
      </c>
      <c r="D134" s="2">
        <v>0.46450000000000002</v>
      </c>
      <c r="E134">
        <v>3</v>
      </c>
      <c r="F134" t="s">
        <v>220</v>
      </c>
      <c r="G134" t="s">
        <v>223</v>
      </c>
      <c r="H134">
        <v>17.12</v>
      </c>
      <c r="I134">
        <v>120</v>
      </c>
      <c r="J134">
        <f t="shared" si="4"/>
        <v>0.12287999999999999</v>
      </c>
      <c r="K134" s="3">
        <f t="shared" si="5"/>
        <v>3.3050237405906195E-3</v>
      </c>
    </row>
    <row r="135" spans="1:11" x14ac:dyDescent="0.25">
      <c r="A135" t="s">
        <v>155</v>
      </c>
      <c r="B135" t="s">
        <v>237</v>
      </c>
      <c r="C135" s="2">
        <v>0.84019999999999995</v>
      </c>
      <c r="D135" s="2">
        <v>0.50070000000000003</v>
      </c>
      <c r="E135">
        <v>3</v>
      </c>
      <c r="F135" t="s">
        <v>220</v>
      </c>
      <c r="G135" t="s">
        <v>223</v>
      </c>
      <c r="H135">
        <v>17.12</v>
      </c>
      <c r="I135">
        <v>120</v>
      </c>
      <c r="J135">
        <f t="shared" si="4"/>
        <v>0.12287999999999999</v>
      </c>
      <c r="K135" s="3">
        <f t="shared" si="5"/>
        <v>3.5625950202663576E-3</v>
      </c>
    </row>
    <row r="136" spans="1:11" x14ac:dyDescent="0.25">
      <c r="A136" t="s">
        <v>156</v>
      </c>
      <c r="B136" t="s">
        <v>238</v>
      </c>
      <c r="C136" s="2">
        <v>8.7819999999999995E-2</v>
      </c>
      <c r="D136" s="2">
        <v>6.7299999999999999E-2</v>
      </c>
      <c r="E136">
        <v>3</v>
      </c>
      <c r="F136" t="s">
        <v>220</v>
      </c>
      <c r="G136" t="s">
        <v>223</v>
      </c>
      <c r="H136">
        <v>17.12</v>
      </c>
      <c r="I136">
        <v>120</v>
      </c>
      <c r="J136">
        <f t="shared" si="4"/>
        <v>0.12287999999999999</v>
      </c>
      <c r="K136" s="3">
        <f t="shared" si="5"/>
        <v>4.7885489287782275E-4</v>
      </c>
    </row>
    <row r="137" spans="1:11" x14ac:dyDescent="0.25">
      <c r="A137" t="s">
        <v>157</v>
      </c>
      <c r="B137" t="s">
        <v>239</v>
      </c>
      <c r="C137" s="2">
        <v>5.74E-2</v>
      </c>
      <c r="D137" s="2">
        <v>4.9540000000000001E-2</v>
      </c>
      <c r="E137">
        <v>3</v>
      </c>
      <c r="F137" t="s">
        <v>220</v>
      </c>
      <c r="G137" t="s">
        <v>223</v>
      </c>
      <c r="H137">
        <v>17.12</v>
      </c>
      <c r="I137">
        <v>120</v>
      </c>
      <c r="J137">
        <f t="shared" si="4"/>
        <v>0.12287999999999999</v>
      </c>
      <c r="K137" s="3">
        <f t="shared" si="5"/>
        <v>3.5248843080486387E-4</v>
      </c>
    </row>
    <row r="138" spans="1:11" x14ac:dyDescent="0.25">
      <c r="A138" t="s">
        <v>158</v>
      </c>
      <c r="B138" t="s">
        <v>233</v>
      </c>
      <c r="C138" s="2">
        <v>6.1909999999999998</v>
      </c>
      <c r="D138" s="2">
        <v>3.5840000000000001</v>
      </c>
      <c r="E138">
        <v>3</v>
      </c>
      <c r="F138" t="s">
        <v>220</v>
      </c>
      <c r="G138" t="s">
        <v>224</v>
      </c>
      <c r="H138">
        <v>17.12</v>
      </c>
      <c r="I138">
        <v>120</v>
      </c>
      <c r="J138">
        <f t="shared" si="4"/>
        <v>0.12287999999999999</v>
      </c>
      <c r="K138" s="3">
        <f t="shared" si="5"/>
        <v>2.5500979733642151E-2</v>
      </c>
    </row>
    <row r="139" spans="1:11" x14ac:dyDescent="0.25">
      <c r="A139" t="s">
        <v>159</v>
      </c>
      <c r="B139" t="s">
        <v>234</v>
      </c>
      <c r="C139" s="2">
        <v>7.2119999999999997</v>
      </c>
      <c r="D139" s="2">
        <v>4.173</v>
      </c>
      <c r="E139">
        <v>3</v>
      </c>
      <c r="F139" t="s">
        <v>220</v>
      </c>
      <c r="G139" t="s">
        <v>224</v>
      </c>
      <c r="H139">
        <v>17.12</v>
      </c>
      <c r="I139">
        <v>120</v>
      </c>
      <c r="J139">
        <f t="shared" si="4"/>
        <v>0.12287999999999999</v>
      </c>
      <c r="K139" s="3">
        <f t="shared" si="5"/>
        <v>2.9691849449913141E-2</v>
      </c>
    </row>
    <row r="140" spans="1:11" x14ac:dyDescent="0.25">
      <c r="A140" t="s">
        <v>160</v>
      </c>
      <c r="B140" t="s">
        <v>235</v>
      </c>
      <c r="C140" s="2">
        <v>9.5429999999999993</v>
      </c>
      <c r="D140" s="2">
        <v>5.516</v>
      </c>
      <c r="E140">
        <v>3</v>
      </c>
      <c r="F140" t="s">
        <v>220</v>
      </c>
      <c r="G140" t="s">
        <v>224</v>
      </c>
      <c r="H140">
        <v>17.12</v>
      </c>
      <c r="I140">
        <v>120</v>
      </c>
      <c r="J140">
        <f t="shared" si="4"/>
        <v>0.12287999999999999</v>
      </c>
      <c r="K140" s="3">
        <f t="shared" si="5"/>
        <v>3.924760162130863E-2</v>
      </c>
    </row>
    <row r="141" spans="1:11" x14ac:dyDescent="0.25">
      <c r="A141" t="s">
        <v>161</v>
      </c>
      <c r="B141" t="s">
        <v>236</v>
      </c>
      <c r="C141" s="2">
        <v>9.7360000000000007</v>
      </c>
      <c r="D141" s="2">
        <v>5.6269999999999998</v>
      </c>
      <c r="E141">
        <v>3</v>
      </c>
      <c r="F141" t="s">
        <v>220</v>
      </c>
      <c r="G141" t="s">
        <v>224</v>
      </c>
      <c r="H141">
        <v>17.12</v>
      </c>
      <c r="I141">
        <v>120</v>
      </c>
      <c r="J141">
        <f t="shared" si="4"/>
        <v>0.12287999999999999</v>
      </c>
      <c r="K141" s="3">
        <f t="shared" si="5"/>
        <v>4.0037392009264615E-2</v>
      </c>
    </row>
    <row r="142" spans="1:11" x14ac:dyDescent="0.25">
      <c r="A142" t="s">
        <v>162</v>
      </c>
      <c r="B142" t="s">
        <v>241</v>
      </c>
      <c r="C142" s="2">
        <v>8.5380000000000003</v>
      </c>
      <c r="D142" s="2">
        <v>4.9370000000000003</v>
      </c>
      <c r="E142">
        <v>3</v>
      </c>
      <c r="F142" t="s">
        <v>220</v>
      </c>
      <c r="G142" t="s">
        <v>224</v>
      </c>
      <c r="H142">
        <v>17.12</v>
      </c>
      <c r="I142">
        <v>120</v>
      </c>
      <c r="J142">
        <f t="shared" si="4"/>
        <v>0.12287999999999999</v>
      </c>
      <c r="K142" s="3">
        <f t="shared" si="5"/>
        <v>3.5127884192240881E-2</v>
      </c>
    </row>
    <row r="143" spans="1:11" x14ac:dyDescent="0.25">
      <c r="A143" t="s">
        <v>163</v>
      </c>
      <c r="B143" t="s">
        <v>237</v>
      </c>
      <c r="C143" s="2">
        <v>4.6769999999999996</v>
      </c>
      <c r="D143" s="2">
        <v>2.7120000000000002</v>
      </c>
      <c r="E143">
        <v>3</v>
      </c>
      <c r="F143" t="s">
        <v>220</v>
      </c>
      <c r="G143" t="s">
        <v>224</v>
      </c>
      <c r="H143">
        <v>17.12</v>
      </c>
      <c r="I143">
        <v>120</v>
      </c>
      <c r="J143">
        <f t="shared" si="4"/>
        <v>0.12287999999999999</v>
      </c>
      <c r="K143" s="3">
        <f t="shared" si="5"/>
        <v>1.9296500289519396E-2</v>
      </c>
    </row>
    <row r="144" spans="1:11" x14ac:dyDescent="0.25">
      <c r="A144" t="s">
        <v>164</v>
      </c>
      <c r="B144" t="s">
        <v>238</v>
      </c>
      <c r="C144" s="2">
        <v>13.2</v>
      </c>
      <c r="D144" s="2">
        <v>7.625</v>
      </c>
      <c r="E144">
        <v>3</v>
      </c>
      <c r="F144" t="s">
        <v>220</v>
      </c>
      <c r="G144" t="s">
        <v>224</v>
      </c>
      <c r="H144">
        <v>17.12</v>
      </c>
      <c r="I144">
        <v>120</v>
      </c>
      <c r="J144">
        <f t="shared" si="4"/>
        <v>0.12287999999999999</v>
      </c>
      <c r="K144" s="3">
        <f t="shared" si="5"/>
        <v>5.425361899247249E-2</v>
      </c>
    </row>
    <row r="145" spans="1:11" x14ac:dyDescent="0.25">
      <c r="A145" t="s">
        <v>165</v>
      </c>
      <c r="B145" t="s">
        <v>239</v>
      </c>
      <c r="C145" s="2">
        <v>6.0860000000000003</v>
      </c>
      <c r="D145" s="2">
        <v>3.524</v>
      </c>
      <c r="E145">
        <v>3</v>
      </c>
      <c r="F145" t="s">
        <v>220</v>
      </c>
      <c r="G145" t="s">
        <v>224</v>
      </c>
      <c r="H145">
        <v>17.12</v>
      </c>
      <c r="I145">
        <v>120</v>
      </c>
      <c r="J145">
        <f t="shared" si="4"/>
        <v>0.12287999999999999</v>
      </c>
      <c r="K145" s="3">
        <f t="shared" si="5"/>
        <v>2.50740660104227E-2</v>
      </c>
    </row>
    <row r="146" spans="1:11" x14ac:dyDescent="0.25">
      <c r="A146" t="s">
        <v>166</v>
      </c>
      <c r="B146" t="s">
        <v>226</v>
      </c>
      <c r="C146" s="2">
        <v>3.7510000000000002E-2</v>
      </c>
      <c r="D146" s="2">
        <v>3.807E-2</v>
      </c>
      <c r="E146">
        <v>4</v>
      </c>
      <c r="F146" t="s">
        <v>218</v>
      </c>
      <c r="G146" t="s">
        <v>223</v>
      </c>
      <c r="H146">
        <v>17.34</v>
      </c>
      <c r="I146">
        <v>120</v>
      </c>
      <c r="J146">
        <f>(I146+2.66)/1000</f>
        <v>0.12265999999999999</v>
      </c>
      <c r="K146" s="3">
        <f t="shared" si="5"/>
        <v>2.7039178922987837E-4</v>
      </c>
    </row>
    <row r="147" spans="1:11" x14ac:dyDescent="0.25">
      <c r="A147" t="s">
        <v>167</v>
      </c>
      <c r="B147" t="s">
        <v>227</v>
      </c>
      <c r="C147" s="2">
        <v>5.7999999999999996E-2</v>
      </c>
      <c r="D147" s="2">
        <v>4.9880000000000001E-2</v>
      </c>
      <c r="E147">
        <v>4</v>
      </c>
      <c r="F147" t="s">
        <v>218</v>
      </c>
      <c r="G147" t="s">
        <v>223</v>
      </c>
      <c r="H147">
        <v>17.34</v>
      </c>
      <c r="I147">
        <v>120</v>
      </c>
      <c r="J147">
        <f t="shared" ref="J147:J193" si="6">(I147+2.66)/1000</f>
        <v>0.12265999999999999</v>
      </c>
      <c r="K147" s="3">
        <f t="shared" si="5"/>
        <v>3.5427219455703529E-4</v>
      </c>
    </row>
    <row r="148" spans="1:11" x14ac:dyDescent="0.25">
      <c r="A148" t="s">
        <v>168</v>
      </c>
      <c r="B148" t="s">
        <v>228</v>
      </c>
      <c r="C148" s="2">
        <v>0.15809999999999999</v>
      </c>
      <c r="D148" s="2">
        <v>0.1076</v>
      </c>
      <c r="E148">
        <v>4</v>
      </c>
      <c r="F148" t="s">
        <v>218</v>
      </c>
      <c r="G148" t="s">
        <v>223</v>
      </c>
      <c r="H148">
        <v>17.34</v>
      </c>
      <c r="I148">
        <v>120</v>
      </c>
      <c r="J148">
        <f t="shared" si="6"/>
        <v>0.12265999999999999</v>
      </c>
      <c r="K148" s="3">
        <f t="shared" si="5"/>
        <v>7.6422790966994779E-4</v>
      </c>
    </row>
    <row r="149" spans="1:11" x14ac:dyDescent="0.25">
      <c r="A149" t="s">
        <v>169</v>
      </c>
      <c r="B149" t="s">
        <v>229</v>
      </c>
      <c r="C149" s="2">
        <v>0.1663</v>
      </c>
      <c r="D149" s="2">
        <v>0.1123</v>
      </c>
      <c r="E149">
        <v>4</v>
      </c>
      <c r="F149" t="s">
        <v>218</v>
      </c>
      <c r="G149" t="s">
        <v>223</v>
      </c>
      <c r="H149">
        <v>17.34</v>
      </c>
      <c r="I149">
        <v>120</v>
      </c>
      <c r="J149">
        <f t="shared" si="6"/>
        <v>0.12265999999999999</v>
      </c>
      <c r="K149" s="3">
        <f t="shared" si="5"/>
        <v>7.9760961204400685E-4</v>
      </c>
    </row>
    <row r="150" spans="1:11" x14ac:dyDescent="0.25">
      <c r="A150" t="s">
        <v>170</v>
      </c>
      <c r="B150" t="s">
        <v>240</v>
      </c>
      <c r="C150" s="2">
        <v>0.1336</v>
      </c>
      <c r="D150" s="2">
        <v>9.3420000000000003E-2</v>
      </c>
      <c r="E150">
        <v>4</v>
      </c>
      <c r="F150" t="s">
        <v>218</v>
      </c>
      <c r="G150" t="s">
        <v>223</v>
      </c>
      <c r="H150">
        <v>17.34</v>
      </c>
      <c r="I150">
        <v>120</v>
      </c>
      <c r="J150">
        <f t="shared" si="6"/>
        <v>0.12265999999999999</v>
      </c>
      <c r="K150" s="3">
        <f t="shared" si="5"/>
        <v>6.6351460335842499E-4</v>
      </c>
    </row>
    <row r="151" spans="1:11" x14ac:dyDescent="0.25">
      <c r="A151" t="s">
        <v>171</v>
      </c>
      <c r="B151" t="s">
        <v>230</v>
      </c>
      <c r="C151" s="2">
        <v>0.17019999999999999</v>
      </c>
      <c r="D151" s="2">
        <v>0.1145</v>
      </c>
      <c r="E151">
        <v>4</v>
      </c>
      <c r="F151" t="s">
        <v>218</v>
      </c>
      <c r="G151" t="s">
        <v>223</v>
      </c>
      <c r="H151">
        <v>17.34</v>
      </c>
      <c r="I151">
        <v>120</v>
      </c>
      <c r="J151">
        <f t="shared" si="6"/>
        <v>0.12265999999999999</v>
      </c>
      <c r="K151" s="3">
        <f t="shared" si="5"/>
        <v>8.132350897510133E-4</v>
      </c>
    </row>
    <row r="152" spans="1:11" x14ac:dyDescent="0.25">
      <c r="A152" t="s">
        <v>172</v>
      </c>
      <c r="B152" t="s">
        <v>231</v>
      </c>
      <c r="C152" s="2">
        <v>0.1226</v>
      </c>
      <c r="D152" s="2">
        <v>8.7110000000000007E-2</v>
      </c>
      <c r="E152">
        <v>4</v>
      </c>
      <c r="F152" t="s">
        <v>218</v>
      </c>
      <c r="G152" t="s">
        <v>223</v>
      </c>
      <c r="H152">
        <v>17.34</v>
      </c>
      <c r="I152">
        <v>120</v>
      </c>
      <c r="J152">
        <f t="shared" si="6"/>
        <v>0.12265999999999999</v>
      </c>
      <c r="K152" s="3">
        <f t="shared" si="5"/>
        <v>6.186978922987841E-4</v>
      </c>
    </row>
    <row r="153" spans="1:11" x14ac:dyDescent="0.25">
      <c r="A153" t="s">
        <v>173</v>
      </c>
      <c r="B153" t="s">
        <v>232</v>
      </c>
      <c r="C153" s="2">
        <v>3.117E-2</v>
      </c>
      <c r="D153" s="2">
        <v>3.4419999999999999E-2</v>
      </c>
      <c r="E153">
        <v>4</v>
      </c>
      <c r="F153" t="s">
        <v>218</v>
      </c>
      <c r="G153" t="s">
        <v>223</v>
      </c>
      <c r="H153">
        <v>17.34</v>
      </c>
      <c r="I153">
        <v>120</v>
      </c>
      <c r="J153">
        <f t="shared" si="6"/>
        <v>0.12265999999999999</v>
      </c>
      <c r="K153" s="3">
        <f t="shared" si="5"/>
        <v>2.4446770121598144E-4</v>
      </c>
    </row>
    <row r="154" spans="1:11" x14ac:dyDescent="0.25">
      <c r="A154" t="s">
        <v>174</v>
      </c>
      <c r="B154" t="s">
        <v>226</v>
      </c>
      <c r="C154" s="2">
        <v>4.0460000000000003E-2</v>
      </c>
      <c r="D154" s="2">
        <v>3.977E-2</v>
      </c>
      <c r="E154">
        <v>4</v>
      </c>
      <c r="F154" t="s">
        <v>218</v>
      </c>
      <c r="G154" t="s">
        <v>224</v>
      </c>
      <c r="H154">
        <v>17.34</v>
      </c>
      <c r="I154">
        <v>120</v>
      </c>
      <c r="J154">
        <f t="shared" si="6"/>
        <v>0.12265999999999999</v>
      </c>
      <c r="K154" s="3">
        <f t="shared" si="5"/>
        <v>2.8246602200347423E-4</v>
      </c>
    </row>
    <row r="155" spans="1:11" x14ac:dyDescent="0.25">
      <c r="A155" t="s">
        <v>175</v>
      </c>
      <c r="B155" t="s">
        <v>227</v>
      </c>
      <c r="C155" s="2">
        <v>5.8029999999999998E-2</v>
      </c>
      <c r="D155" s="2">
        <v>4.99E-2</v>
      </c>
      <c r="E155">
        <v>4</v>
      </c>
      <c r="F155" t="s">
        <v>218</v>
      </c>
      <c r="G155" t="s">
        <v>224</v>
      </c>
      <c r="H155">
        <v>17.34</v>
      </c>
      <c r="I155">
        <v>120</v>
      </c>
      <c r="J155">
        <f t="shared" si="6"/>
        <v>0.12265999999999999</v>
      </c>
      <c r="K155" s="3">
        <f t="shared" si="5"/>
        <v>3.544142443543717E-4</v>
      </c>
    </row>
    <row r="156" spans="1:11" x14ac:dyDescent="0.25">
      <c r="A156" t="s">
        <v>176</v>
      </c>
      <c r="B156" t="s">
        <v>228</v>
      </c>
      <c r="C156" s="2">
        <v>0.17100000000000001</v>
      </c>
      <c r="D156" s="2">
        <v>0.115</v>
      </c>
      <c r="E156">
        <v>4</v>
      </c>
      <c r="F156" t="s">
        <v>218</v>
      </c>
      <c r="G156" t="s">
        <v>224</v>
      </c>
      <c r="H156">
        <v>17.34</v>
      </c>
      <c r="I156">
        <v>120</v>
      </c>
      <c r="J156">
        <f t="shared" si="6"/>
        <v>0.12265999999999999</v>
      </c>
      <c r="K156" s="3">
        <f t="shared" si="5"/>
        <v>8.1678633468442385E-4</v>
      </c>
    </row>
    <row r="157" spans="1:11" x14ac:dyDescent="0.25">
      <c r="A157" t="s">
        <v>177</v>
      </c>
      <c r="B157" t="s">
        <v>229</v>
      </c>
      <c r="C157" s="2">
        <v>0.16700000000000001</v>
      </c>
      <c r="D157" s="2">
        <v>0.11269999999999999</v>
      </c>
      <c r="E157">
        <v>4</v>
      </c>
      <c r="F157" t="s">
        <v>218</v>
      </c>
      <c r="G157" t="s">
        <v>224</v>
      </c>
      <c r="H157">
        <v>17.34</v>
      </c>
      <c r="I157">
        <v>120</v>
      </c>
      <c r="J157">
        <f t="shared" si="6"/>
        <v>0.12265999999999999</v>
      </c>
      <c r="K157" s="3">
        <f t="shared" si="5"/>
        <v>8.0045060799073531E-4</v>
      </c>
    </row>
    <row r="158" spans="1:11" x14ac:dyDescent="0.25">
      <c r="A158" t="s">
        <v>178</v>
      </c>
      <c r="B158" t="s">
        <v>240</v>
      </c>
      <c r="C158" s="2">
        <v>0.1724</v>
      </c>
      <c r="D158" s="2">
        <v>0.1158</v>
      </c>
      <c r="E158">
        <v>4</v>
      </c>
      <c r="F158" t="s">
        <v>218</v>
      </c>
      <c r="G158" t="s">
        <v>224</v>
      </c>
      <c r="H158">
        <v>17.34</v>
      </c>
      <c r="I158">
        <v>120</v>
      </c>
      <c r="J158">
        <f t="shared" si="6"/>
        <v>0.12265999999999999</v>
      </c>
      <c r="K158" s="3">
        <f t="shared" si="5"/>
        <v>8.2246832657788065E-4</v>
      </c>
    </row>
    <row r="159" spans="1:11" x14ac:dyDescent="0.25">
      <c r="A159" t="s">
        <v>179</v>
      </c>
      <c r="B159" t="s">
        <v>230</v>
      </c>
      <c r="C159" s="2">
        <v>0.18629999999999999</v>
      </c>
      <c r="D159" s="2">
        <v>0.12379999999999999</v>
      </c>
      <c r="E159">
        <v>4</v>
      </c>
      <c r="F159" t="s">
        <v>218</v>
      </c>
      <c r="G159" t="s">
        <v>224</v>
      </c>
      <c r="H159">
        <v>17.34</v>
      </c>
      <c r="I159">
        <v>120</v>
      </c>
      <c r="J159">
        <f t="shared" si="6"/>
        <v>0.12265999999999999</v>
      </c>
      <c r="K159" s="3">
        <f t="shared" si="5"/>
        <v>8.7928824551244923E-4</v>
      </c>
    </row>
    <row r="160" spans="1:11" x14ac:dyDescent="0.25">
      <c r="A160" t="s">
        <v>180</v>
      </c>
      <c r="B160" t="s">
        <v>231</v>
      </c>
      <c r="C160" s="2">
        <v>0.1205</v>
      </c>
      <c r="D160" s="2">
        <v>8.5879999999999998E-2</v>
      </c>
      <c r="E160">
        <v>4</v>
      </c>
      <c r="F160" t="s">
        <v>218</v>
      </c>
      <c r="G160" t="s">
        <v>224</v>
      </c>
      <c r="H160">
        <v>17.34</v>
      </c>
      <c r="I160">
        <v>120</v>
      </c>
      <c r="J160">
        <f t="shared" si="6"/>
        <v>0.12265999999999999</v>
      </c>
      <c r="K160" s="3">
        <f t="shared" si="5"/>
        <v>6.0996182976259404E-4</v>
      </c>
    </row>
    <row r="161" spans="1:11" x14ac:dyDescent="0.25">
      <c r="A161" t="s">
        <v>181</v>
      </c>
      <c r="B161" t="s">
        <v>232</v>
      </c>
      <c r="C161" s="2">
        <v>3.6330000000000001E-2</v>
      </c>
      <c r="D161" s="2">
        <v>3.739E-2</v>
      </c>
      <c r="E161">
        <v>4</v>
      </c>
      <c r="F161" t="s">
        <v>218</v>
      </c>
      <c r="G161" t="s">
        <v>224</v>
      </c>
      <c r="H161">
        <v>17.34</v>
      </c>
      <c r="I161">
        <v>120</v>
      </c>
      <c r="J161">
        <f t="shared" si="6"/>
        <v>0.12265999999999999</v>
      </c>
      <c r="K161" s="3">
        <f t="shared" si="5"/>
        <v>2.6556209612044006E-4</v>
      </c>
    </row>
    <row r="162" spans="1:11" x14ac:dyDescent="0.25">
      <c r="A162" t="s">
        <v>182</v>
      </c>
      <c r="B162" t="s">
        <v>233</v>
      </c>
      <c r="C162" s="2">
        <v>1.2019999999999999E-2</v>
      </c>
      <c r="D162" s="2">
        <v>2.3380000000000001E-2</v>
      </c>
      <c r="E162">
        <v>4</v>
      </c>
      <c r="F162" t="s">
        <v>219</v>
      </c>
      <c r="G162" t="s">
        <v>223</v>
      </c>
      <c r="H162">
        <v>17.34</v>
      </c>
      <c r="I162">
        <v>120</v>
      </c>
      <c r="J162">
        <f t="shared" si="6"/>
        <v>0.12265999999999999</v>
      </c>
      <c r="K162" s="3">
        <f t="shared" si="5"/>
        <v>1.660562130862768E-4</v>
      </c>
    </row>
    <row r="163" spans="1:11" x14ac:dyDescent="0.25">
      <c r="A163" t="s">
        <v>183</v>
      </c>
      <c r="B163" t="s">
        <v>234</v>
      </c>
      <c r="C163" s="2">
        <v>4.845E-2</v>
      </c>
      <c r="D163" s="2">
        <v>4.4380000000000003E-2</v>
      </c>
      <c r="E163">
        <v>4</v>
      </c>
      <c r="F163" t="s">
        <v>219</v>
      </c>
      <c r="G163" t="s">
        <v>223</v>
      </c>
      <c r="H163">
        <v>17.34</v>
      </c>
      <c r="I163">
        <v>120</v>
      </c>
      <c r="J163">
        <f t="shared" si="6"/>
        <v>0.12265999999999999</v>
      </c>
      <c r="K163" s="3">
        <f t="shared" si="5"/>
        <v>3.1520850028951937E-4</v>
      </c>
    </row>
    <row r="164" spans="1:11" x14ac:dyDescent="0.25">
      <c r="A164" t="s">
        <v>184</v>
      </c>
      <c r="B164" t="s">
        <v>235</v>
      </c>
      <c r="C164" s="2">
        <v>0.11</v>
      </c>
      <c r="D164" s="2">
        <v>7.9820000000000002E-2</v>
      </c>
      <c r="E164">
        <v>4</v>
      </c>
      <c r="F164" t="s">
        <v>219</v>
      </c>
      <c r="G164" t="s">
        <v>223</v>
      </c>
      <c r="H164">
        <v>17.34</v>
      </c>
      <c r="I164">
        <v>120</v>
      </c>
      <c r="J164">
        <f t="shared" si="6"/>
        <v>0.12265999999999999</v>
      </c>
      <c r="K164" s="3">
        <f t="shared" si="5"/>
        <v>5.6692074116965836E-4</v>
      </c>
    </row>
    <row r="165" spans="1:11" x14ac:dyDescent="0.25">
      <c r="A165" t="s">
        <v>185</v>
      </c>
      <c r="B165" t="s">
        <v>236</v>
      </c>
      <c r="C165" s="2">
        <v>0.13059999999999999</v>
      </c>
      <c r="D165" s="2">
        <v>9.1719999999999996E-2</v>
      </c>
      <c r="E165">
        <v>4</v>
      </c>
      <c r="F165" t="s">
        <v>219</v>
      </c>
      <c r="G165" t="s">
        <v>223</v>
      </c>
      <c r="H165">
        <v>17.34</v>
      </c>
      <c r="I165">
        <v>120</v>
      </c>
      <c r="J165">
        <f t="shared" si="6"/>
        <v>0.12265999999999999</v>
      </c>
      <c r="K165" s="3">
        <f t="shared" si="5"/>
        <v>6.5144037058482919E-4</v>
      </c>
    </row>
    <row r="166" spans="1:11" x14ac:dyDescent="0.25">
      <c r="A166" t="s">
        <v>186</v>
      </c>
      <c r="B166" t="s">
        <v>241</v>
      </c>
      <c r="C166" s="2">
        <v>0.1032</v>
      </c>
      <c r="D166" s="2">
        <v>7.5929999999999997E-2</v>
      </c>
      <c r="E166">
        <v>4</v>
      </c>
      <c r="F166" t="s">
        <v>219</v>
      </c>
      <c r="G166" t="s">
        <v>223</v>
      </c>
      <c r="H166">
        <v>17.34</v>
      </c>
      <c r="I166">
        <v>120</v>
      </c>
      <c r="J166">
        <f t="shared" si="6"/>
        <v>0.12265999999999999</v>
      </c>
      <c r="K166" s="3">
        <f t="shared" si="5"/>
        <v>5.3929205558772434E-4</v>
      </c>
    </row>
    <row r="167" spans="1:11" x14ac:dyDescent="0.25">
      <c r="A167" t="s">
        <v>187</v>
      </c>
      <c r="B167" t="s">
        <v>237</v>
      </c>
      <c r="C167" s="2">
        <v>0.2135</v>
      </c>
      <c r="D167" s="2">
        <v>0.13950000000000001</v>
      </c>
      <c r="E167">
        <v>4</v>
      </c>
      <c r="F167" t="s">
        <v>219</v>
      </c>
      <c r="G167" t="s">
        <v>223</v>
      </c>
      <c r="H167">
        <v>17.34</v>
      </c>
      <c r="I167">
        <v>120</v>
      </c>
      <c r="J167">
        <f t="shared" si="6"/>
        <v>0.12265999999999999</v>
      </c>
      <c r="K167" s="3">
        <f t="shared" si="5"/>
        <v>9.9079733642154022E-4</v>
      </c>
    </row>
    <row r="168" spans="1:11" x14ac:dyDescent="0.25">
      <c r="A168" t="s">
        <v>188</v>
      </c>
      <c r="B168" t="s">
        <v>238</v>
      </c>
      <c r="C168" s="2">
        <v>0.10589999999999999</v>
      </c>
      <c r="D168" s="2">
        <v>7.7460000000000001E-2</v>
      </c>
      <c r="E168">
        <v>4</v>
      </c>
      <c r="F168" t="s">
        <v>219</v>
      </c>
      <c r="G168" t="s">
        <v>223</v>
      </c>
      <c r="H168">
        <v>17.34</v>
      </c>
      <c r="I168">
        <v>120</v>
      </c>
      <c r="J168">
        <f t="shared" si="6"/>
        <v>0.12265999999999999</v>
      </c>
      <c r="K168" s="3">
        <f t="shared" si="5"/>
        <v>5.5015886508396055E-4</v>
      </c>
    </row>
    <row r="169" spans="1:11" x14ac:dyDescent="0.25">
      <c r="A169" t="s">
        <v>189</v>
      </c>
      <c r="B169" t="s">
        <v>239</v>
      </c>
      <c r="C169" s="2">
        <v>5.3010000000000002E-2</v>
      </c>
      <c r="D169" s="2">
        <v>4.7E-2</v>
      </c>
      <c r="E169">
        <v>4</v>
      </c>
      <c r="F169" t="s">
        <v>219</v>
      </c>
      <c r="G169" t="s">
        <v>223</v>
      </c>
      <c r="H169">
        <v>17.34</v>
      </c>
      <c r="I169">
        <v>120</v>
      </c>
      <c r="J169">
        <f t="shared" si="6"/>
        <v>0.12265999999999999</v>
      </c>
      <c r="K169" s="3">
        <f t="shared" si="5"/>
        <v>3.3381702374059058E-4</v>
      </c>
    </row>
    <row r="170" spans="1:11" x14ac:dyDescent="0.25">
      <c r="A170" t="s">
        <v>190</v>
      </c>
      <c r="B170" t="s">
        <v>233</v>
      </c>
      <c r="C170" s="2">
        <v>3.149</v>
      </c>
      <c r="D170" s="2">
        <v>1.831</v>
      </c>
      <c r="E170">
        <v>4</v>
      </c>
      <c r="F170" t="s">
        <v>219</v>
      </c>
      <c r="G170" t="s">
        <v>224</v>
      </c>
      <c r="H170">
        <v>17.34</v>
      </c>
      <c r="I170">
        <v>120</v>
      </c>
      <c r="J170">
        <f t="shared" si="6"/>
        <v>0.12265999999999999</v>
      </c>
      <c r="K170" s="3">
        <f t="shared" si="5"/>
        <v>1.3004658946149392E-2</v>
      </c>
    </row>
    <row r="171" spans="1:11" x14ac:dyDescent="0.25">
      <c r="A171" t="s">
        <v>191</v>
      </c>
      <c r="B171" t="s">
        <v>234</v>
      </c>
      <c r="C171" s="2">
        <v>2.0880000000000001</v>
      </c>
      <c r="D171" s="2">
        <v>1.22</v>
      </c>
      <c r="E171">
        <v>4</v>
      </c>
      <c r="F171" t="s">
        <v>219</v>
      </c>
      <c r="G171" t="s">
        <v>224</v>
      </c>
      <c r="H171">
        <v>17.34</v>
      </c>
      <c r="I171">
        <v>120</v>
      </c>
      <c r="J171">
        <f t="shared" si="6"/>
        <v>0.12265999999999999</v>
      </c>
      <c r="K171" s="3">
        <f t="shared" si="5"/>
        <v>8.6650376375217129E-3</v>
      </c>
    </row>
    <row r="172" spans="1:11" x14ac:dyDescent="0.25">
      <c r="A172" t="s">
        <v>192</v>
      </c>
      <c r="B172" t="s">
        <v>235</v>
      </c>
      <c r="C172" s="2">
        <v>5.3630000000000004</v>
      </c>
      <c r="D172" s="2">
        <v>3.1070000000000002</v>
      </c>
      <c r="E172">
        <v>4</v>
      </c>
      <c r="F172" t="s">
        <v>219</v>
      </c>
      <c r="G172" t="s">
        <v>224</v>
      </c>
      <c r="H172">
        <v>17.34</v>
      </c>
      <c r="I172">
        <v>120</v>
      </c>
      <c r="J172">
        <f t="shared" si="6"/>
        <v>0.12265999999999999</v>
      </c>
      <c r="K172" s="3">
        <f t="shared" si="5"/>
        <v>2.2067436016213086E-2</v>
      </c>
    </row>
    <row r="173" spans="1:11" x14ac:dyDescent="0.25">
      <c r="A173" t="s">
        <v>193</v>
      </c>
      <c r="B173" t="s">
        <v>236</v>
      </c>
      <c r="C173" s="2">
        <v>10.95</v>
      </c>
      <c r="D173" s="2">
        <v>6.3239999999999998</v>
      </c>
      <c r="E173">
        <v>4</v>
      </c>
      <c r="F173" t="s">
        <v>219</v>
      </c>
      <c r="G173" t="s">
        <v>224</v>
      </c>
      <c r="H173">
        <v>17.34</v>
      </c>
      <c r="I173">
        <v>120</v>
      </c>
      <c r="J173">
        <f t="shared" si="6"/>
        <v>0.12265999999999999</v>
      </c>
      <c r="K173" s="3">
        <f t="shared" si="5"/>
        <v>4.4916145917776491E-2</v>
      </c>
    </row>
    <row r="174" spans="1:11" x14ac:dyDescent="0.25">
      <c r="A174" t="s">
        <v>194</v>
      </c>
      <c r="B174" t="s">
        <v>241</v>
      </c>
      <c r="C174" s="2">
        <v>4.5609999999999999</v>
      </c>
      <c r="D174" s="2">
        <v>2.645</v>
      </c>
      <c r="E174">
        <v>4</v>
      </c>
      <c r="F174" t="s">
        <v>219</v>
      </c>
      <c r="G174" t="s">
        <v>224</v>
      </c>
      <c r="H174">
        <v>17.34</v>
      </c>
      <c r="I174">
        <v>120</v>
      </c>
      <c r="J174">
        <f t="shared" si="6"/>
        <v>0.12265999999999999</v>
      </c>
      <c r="K174" s="3">
        <f t="shared" si="5"/>
        <v>1.8786085697741747E-2</v>
      </c>
    </row>
    <row r="175" spans="1:11" x14ac:dyDescent="0.25">
      <c r="A175" t="s">
        <v>195</v>
      </c>
      <c r="B175" t="s">
        <v>237</v>
      </c>
      <c r="C175" s="2">
        <v>5.9465000000000003</v>
      </c>
      <c r="D175" s="2">
        <v>3.444</v>
      </c>
      <c r="E175">
        <v>4</v>
      </c>
      <c r="F175" t="s">
        <v>219</v>
      </c>
      <c r="G175" t="s">
        <v>224</v>
      </c>
      <c r="H175">
        <v>17.34</v>
      </c>
      <c r="I175">
        <v>120</v>
      </c>
      <c r="J175">
        <f t="shared" si="6"/>
        <v>0.12265999999999999</v>
      </c>
      <c r="K175" s="3">
        <f t="shared" si="5"/>
        <v>2.446097510133179E-2</v>
      </c>
    </row>
    <row r="176" spans="1:11" x14ac:dyDescent="0.25">
      <c r="A176" t="s">
        <v>196</v>
      </c>
      <c r="B176" t="s">
        <v>238</v>
      </c>
      <c r="C176" s="2">
        <v>5.2619999999999996</v>
      </c>
      <c r="D176" s="2">
        <v>3.0489999999999999</v>
      </c>
      <c r="E176">
        <v>4</v>
      </c>
      <c r="F176" t="s">
        <v>219</v>
      </c>
      <c r="G176" t="s">
        <v>224</v>
      </c>
      <c r="H176">
        <v>17.34</v>
      </c>
      <c r="I176">
        <v>120</v>
      </c>
      <c r="J176">
        <f t="shared" si="6"/>
        <v>0.12265999999999999</v>
      </c>
      <c r="K176" s="3">
        <f t="shared" si="5"/>
        <v>2.1655491603937461E-2</v>
      </c>
    </row>
    <row r="177" spans="1:11" x14ac:dyDescent="0.25">
      <c r="A177" t="s">
        <v>197</v>
      </c>
      <c r="B177" t="s">
        <v>239</v>
      </c>
      <c r="C177" s="2">
        <v>2.738</v>
      </c>
      <c r="D177" s="2">
        <v>1.5940000000000001</v>
      </c>
      <c r="E177">
        <v>4</v>
      </c>
      <c r="F177" t="s">
        <v>219</v>
      </c>
      <c r="G177" t="s">
        <v>224</v>
      </c>
      <c r="H177">
        <v>17.34</v>
      </c>
      <c r="I177">
        <v>120</v>
      </c>
      <c r="J177">
        <f t="shared" si="6"/>
        <v>0.12265999999999999</v>
      </c>
      <c r="K177" s="3">
        <f t="shared" si="5"/>
        <v>1.1321368847712798E-2</v>
      </c>
    </row>
    <row r="178" spans="1:11" x14ac:dyDescent="0.25">
      <c r="A178" t="s">
        <v>198</v>
      </c>
      <c r="B178" t="s">
        <v>233</v>
      </c>
      <c r="C178" s="2">
        <v>9.018E-3</v>
      </c>
      <c r="D178" s="2">
        <v>2.1649999999999999E-2</v>
      </c>
      <c r="E178">
        <v>4</v>
      </c>
      <c r="F178" t="s">
        <v>220</v>
      </c>
      <c r="G178" t="s">
        <v>223</v>
      </c>
      <c r="H178">
        <v>17.34</v>
      </c>
      <c r="I178">
        <v>120</v>
      </c>
      <c r="J178">
        <f t="shared" si="6"/>
        <v>0.12265999999999999</v>
      </c>
      <c r="K178" s="3">
        <f t="shared" si="5"/>
        <v>1.537689056166763E-4</v>
      </c>
    </row>
    <row r="179" spans="1:11" x14ac:dyDescent="0.25">
      <c r="A179" t="s">
        <v>199</v>
      </c>
      <c r="B179" t="s">
        <v>234</v>
      </c>
      <c r="C179" s="2">
        <v>7.3150000000000007E-2</v>
      </c>
      <c r="D179" s="2">
        <v>5.8610000000000002E-2</v>
      </c>
      <c r="E179">
        <v>4</v>
      </c>
      <c r="F179" t="s">
        <v>220</v>
      </c>
      <c r="G179" t="s">
        <v>223</v>
      </c>
      <c r="H179">
        <v>17.34</v>
      </c>
      <c r="I179">
        <v>120</v>
      </c>
      <c r="J179">
        <f t="shared" si="6"/>
        <v>0.12265999999999999</v>
      </c>
      <c r="K179" s="3">
        <f t="shared" si="5"/>
        <v>4.1627693109438333E-4</v>
      </c>
    </row>
    <row r="180" spans="1:11" x14ac:dyDescent="0.25">
      <c r="A180" t="s">
        <v>200</v>
      </c>
      <c r="B180" t="s">
        <v>235</v>
      </c>
      <c r="C180" s="2">
        <v>0.11600000000000001</v>
      </c>
      <c r="D180" s="2">
        <v>8.3309999999999995E-2</v>
      </c>
      <c r="E180">
        <v>4</v>
      </c>
      <c r="F180" t="s">
        <v>220</v>
      </c>
      <c r="G180" t="s">
        <v>223</v>
      </c>
      <c r="H180">
        <v>17.34</v>
      </c>
      <c r="I180">
        <v>120</v>
      </c>
      <c r="J180">
        <f t="shared" si="6"/>
        <v>0.12265999999999999</v>
      </c>
      <c r="K180" s="3">
        <f t="shared" si="5"/>
        <v>5.9170843080486393E-4</v>
      </c>
    </row>
    <row r="181" spans="1:11" x14ac:dyDescent="0.25">
      <c r="A181" t="s">
        <v>201</v>
      </c>
      <c r="B181" t="s">
        <v>236</v>
      </c>
      <c r="C181" s="2">
        <v>0.1386</v>
      </c>
      <c r="D181" s="2">
        <v>9.6350000000000005E-2</v>
      </c>
      <c r="E181">
        <v>4</v>
      </c>
      <c r="F181" t="s">
        <v>220</v>
      </c>
      <c r="G181" t="s">
        <v>223</v>
      </c>
      <c r="H181">
        <v>17.34</v>
      </c>
      <c r="I181">
        <v>120</v>
      </c>
      <c r="J181">
        <f t="shared" si="6"/>
        <v>0.12265999999999999</v>
      </c>
      <c r="K181" s="3">
        <f t="shared" si="5"/>
        <v>6.8432489866821075E-4</v>
      </c>
    </row>
    <row r="182" spans="1:11" x14ac:dyDescent="0.25">
      <c r="A182" t="s">
        <v>202</v>
      </c>
      <c r="B182" t="s">
        <v>241</v>
      </c>
      <c r="C182" s="2">
        <v>8.0519999999999994E-2</v>
      </c>
      <c r="D182" s="2">
        <v>6.2850000000000003E-2</v>
      </c>
      <c r="E182">
        <v>4</v>
      </c>
      <c r="F182" t="s">
        <v>220</v>
      </c>
      <c r="G182" t="s">
        <v>223</v>
      </c>
      <c r="H182">
        <v>17.34</v>
      </c>
      <c r="I182">
        <v>120</v>
      </c>
      <c r="J182">
        <f t="shared" si="6"/>
        <v>0.12265999999999999</v>
      </c>
      <c r="K182" s="3">
        <f t="shared" si="5"/>
        <v>4.4639148812970471E-4</v>
      </c>
    </row>
    <row r="183" spans="1:11" x14ac:dyDescent="0.25">
      <c r="A183" t="s">
        <v>203</v>
      </c>
      <c r="B183" t="s">
        <v>237</v>
      </c>
      <c r="C183" s="2">
        <v>0.13850000000000001</v>
      </c>
      <c r="D183" s="2">
        <v>9.6269999999999994E-2</v>
      </c>
      <c r="E183">
        <v>4</v>
      </c>
      <c r="F183" t="s">
        <v>220</v>
      </c>
      <c r="G183" t="s">
        <v>223</v>
      </c>
      <c r="H183">
        <v>17.34</v>
      </c>
      <c r="I183">
        <v>120</v>
      </c>
      <c r="J183">
        <f t="shared" si="6"/>
        <v>0.12265999999999999</v>
      </c>
      <c r="K183" s="3">
        <f t="shared" si="5"/>
        <v>6.8375669947886501E-4</v>
      </c>
    </row>
    <row r="184" spans="1:11" x14ac:dyDescent="0.25">
      <c r="A184" t="s">
        <v>204</v>
      </c>
      <c r="B184" t="s">
        <v>238</v>
      </c>
      <c r="C184" s="2">
        <v>9.0550000000000005E-2</v>
      </c>
      <c r="D184" s="2">
        <v>6.8640000000000007E-2</v>
      </c>
      <c r="E184">
        <v>4</v>
      </c>
      <c r="F184" t="s">
        <v>220</v>
      </c>
      <c r="G184" t="s">
        <v>223</v>
      </c>
      <c r="H184">
        <v>17.34</v>
      </c>
      <c r="I184">
        <v>120</v>
      </c>
      <c r="J184">
        <f t="shared" si="6"/>
        <v>0.12265999999999999</v>
      </c>
      <c r="K184" s="3">
        <f t="shared" si="5"/>
        <v>4.8751490445859871E-4</v>
      </c>
    </row>
    <row r="185" spans="1:11" x14ac:dyDescent="0.25">
      <c r="A185" t="s">
        <v>205</v>
      </c>
      <c r="B185" t="s">
        <v>239</v>
      </c>
      <c r="C185" s="2">
        <v>2.794E-2</v>
      </c>
      <c r="D185" s="2">
        <v>3.2559999999999999E-2</v>
      </c>
      <c r="E185">
        <v>4</v>
      </c>
      <c r="F185" t="s">
        <v>220</v>
      </c>
      <c r="G185" t="s">
        <v>223</v>
      </c>
      <c r="H185">
        <v>17.34</v>
      </c>
      <c r="I185">
        <v>120</v>
      </c>
      <c r="J185">
        <f t="shared" si="6"/>
        <v>0.12265999999999999</v>
      </c>
      <c r="K185" s="3">
        <f t="shared" si="5"/>
        <v>2.3125707006369425E-4</v>
      </c>
    </row>
    <row r="186" spans="1:11" x14ac:dyDescent="0.25">
      <c r="A186" t="s">
        <v>206</v>
      </c>
      <c r="B186" t="s">
        <v>233</v>
      </c>
      <c r="C186" s="2">
        <v>4.9880000000000004</v>
      </c>
      <c r="D186" s="2">
        <v>2.891</v>
      </c>
      <c r="E186">
        <v>4</v>
      </c>
      <c r="F186" t="s">
        <v>220</v>
      </c>
      <c r="G186" t="s">
        <v>224</v>
      </c>
      <c r="H186">
        <v>17.34</v>
      </c>
      <c r="I186">
        <v>120</v>
      </c>
      <c r="J186">
        <f t="shared" si="6"/>
        <v>0.12265999999999999</v>
      </c>
      <c r="K186" s="3">
        <f t="shared" si="5"/>
        <v>2.053329820497973E-2</v>
      </c>
    </row>
    <row r="187" spans="1:11" x14ac:dyDescent="0.25">
      <c r="A187" t="s">
        <v>207</v>
      </c>
      <c r="B187" t="s">
        <v>234</v>
      </c>
      <c r="C187" s="2">
        <v>6.7030000000000003</v>
      </c>
      <c r="D187" s="2">
        <v>3.879</v>
      </c>
      <c r="E187">
        <v>4</v>
      </c>
      <c r="F187" t="s">
        <v>220</v>
      </c>
      <c r="G187" t="s">
        <v>224</v>
      </c>
      <c r="H187">
        <v>17.34</v>
      </c>
      <c r="I187">
        <v>120</v>
      </c>
      <c r="J187">
        <f t="shared" si="6"/>
        <v>0.12265999999999999</v>
      </c>
      <c r="K187" s="3">
        <f t="shared" si="5"/>
        <v>2.7550558193398956E-2</v>
      </c>
    </row>
    <row r="188" spans="1:11" x14ac:dyDescent="0.25">
      <c r="A188" t="s">
        <v>208</v>
      </c>
      <c r="B188" t="s">
        <v>235</v>
      </c>
      <c r="C188" s="2">
        <v>7.82</v>
      </c>
      <c r="D188" s="2">
        <v>4.5229999999999997</v>
      </c>
      <c r="E188">
        <v>4</v>
      </c>
      <c r="F188" t="s">
        <v>220</v>
      </c>
      <c r="G188" t="s">
        <v>224</v>
      </c>
      <c r="H188">
        <v>17.34</v>
      </c>
      <c r="I188">
        <v>120</v>
      </c>
      <c r="J188">
        <f t="shared" si="6"/>
        <v>0.12265999999999999</v>
      </c>
      <c r="K188" s="3">
        <f t="shared" si="5"/>
        <v>3.2124561667631731E-2</v>
      </c>
    </row>
    <row r="189" spans="1:11" x14ac:dyDescent="0.25">
      <c r="A189" t="s">
        <v>209</v>
      </c>
      <c r="B189" t="s">
        <v>236</v>
      </c>
      <c r="C189" s="2">
        <v>9.6999999999999993</v>
      </c>
      <c r="D189" s="2">
        <v>5.6070000000000002</v>
      </c>
      <c r="E189">
        <v>4</v>
      </c>
      <c r="F189" t="s">
        <v>220</v>
      </c>
      <c r="G189" t="s">
        <v>224</v>
      </c>
      <c r="H189">
        <v>17.34</v>
      </c>
      <c r="I189">
        <v>120</v>
      </c>
      <c r="J189">
        <f t="shared" si="6"/>
        <v>0.12265999999999999</v>
      </c>
      <c r="K189" s="3">
        <f t="shared" si="5"/>
        <v>3.9823660683265781E-2</v>
      </c>
    </row>
    <row r="190" spans="1:11" x14ac:dyDescent="0.25">
      <c r="A190" t="s">
        <v>210</v>
      </c>
      <c r="B190" t="s">
        <v>241</v>
      </c>
      <c r="C190" s="2">
        <v>9.8770000000000007</v>
      </c>
      <c r="D190" s="2">
        <v>5.7080000000000002</v>
      </c>
      <c r="E190">
        <v>4</v>
      </c>
      <c r="F190" t="s">
        <v>220</v>
      </c>
      <c r="G190" t="s">
        <v>224</v>
      </c>
      <c r="H190">
        <v>17.34</v>
      </c>
      <c r="I190">
        <v>120</v>
      </c>
      <c r="J190">
        <f t="shared" si="6"/>
        <v>0.12265999999999999</v>
      </c>
      <c r="K190" s="3">
        <f t="shared" si="5"/>
        <v>4.0541012159814704E-2</v>
      </c>
    </row>
    <row r="191" spans="1:11" x14ac:dyDescent="0.25">
      <c r="A191" t="s">
        <v>211</v>
      </c>
      <c r="B191" t="s">
        <v>237</v>
      </c>
      <c r="C191" s="2">
        <v>10.835000000000001</v>
      </c>
      <c r="D191" s="2">
        <v>6.2594999999999992</v>
      </c>
      <c r="E191">
        <v>4</v>
      </c>
      <c r="F191" t="s">
        <v>220</v>
      </c>
      <c r="G191" t="s">
        <v>224</v>
      </c>
      <c r="H191">
        <v>17.34</v>
      </c>
      <c r="I191">
        <v>120</v>
      </c>
      <c r="J191">
        <f t="shared" si="6"/>
        <v>0.12265999999999999</v>
      </c>
      <c r="K191" s="3">
        <f t="shared" si="5"/>
        <v>4.4458035321366524E-2</v>
      </c>
    </row>
    <row r="192" spans="1:11" x14ac:dyDescent="0.25">
      <c r="A192" t="s">
        <v>212</v>
      </c>
      <c r="B192" t="s">
        <v>238</v>
      </c>
      <c r="C192" s="2">
        <v>9.7210000000000001</v>
      </c>
      <c r="D192" s="2">
        <v>5.6189999999999998</v>
      </c>
      <c r="E192">
        <v>4</v>
      </c>
      <c r="F192" t="s">
        <v>220</v>
      </c>
      <c r="G192" t="s">
        <v>224</v>
      </c>
      <c r="H192">
        <v>17.34</v>
      </c>
      <c r="I192">
        <v>120</v>
      </c>
      <c r="J192">
        <f t="shared" si="6"/>
        <v>0.12265999999999999</v>
      </c>
      <c r="K192" s="3">
        <f t="shared" si="5"/>
        <v>3.9908890561667631E-2</v>
      </c>
    </row>
    <row r="193" spans="1:11" x14ac:dyDescent="0.25">
      <c r="A193" t="s">
        <v>213</v>
      </c>
      <c r="B193" t="s">
        <v>239</v>
      </c>
      <c r="C193" s="2">
        <v>5.7380000000000004</v>
      </c>
      <c r="D193" s="2">
        <v>3.323</v>
      </c>
      <c r="E193">
        <v>4</v>
      </c>
      <c r="F193" t="s">
        <v>220</v>
      </c>
      <c r="G193" t="s">
        <v>224</v>
      </c>
      <c r="H193">
        <v>17.34</v>
      </c>
      <c r="I193">
        <v>120</v>
      </c>
      <c r="J193">
        <f t="shared" si="6"/>
        <v>0.12265999999999999</v>
      </c>
      <c r="K193" s="3">
        <f t="shared" si="5"/>
        <v>2.3601573827446435E-2</v>
      </c>
    </row>
  </sheetData>
  <phoneticPr fontId="18" type="noConversion"/>
  <conditionalFormatting sqref="A1:A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topLeftCell="A45" workbookViewId="0">
      <selection activeCell="A58" sqref="A58:D60"/>
    </sheetView>
  </sheetViews>
  <sheetFormatPr defaultRowHeight="15" x14ac:dyDescent="0.25"/>
  <cols>
    <col min="2" max="2" width="21.85546875" customWidth="1"/>
    <col min="3" max="4" width="9.85546875" style="1" customWidth="1"/>
  </cols>
  <sheetData>
    <row r="1" spans="1:4" x14ac:dyDescent="0.25">
      <c r="A1" t="s">
        <v>214</v>
      </c>
      <c r="B1" t="s">
        <v>0</v>
      </c>
      <c r="C1" s="1" t="s">
        <v>1</v>
      </c>
      <c r="D1" s="1" t="s">
        <v>2</v>
      </c>
    </row>
    <row r="2" spans="1:4" x14ac:dyDescent="0.25">
      <c r="A2" t="s">
        <v>215</v>
      </c>
      <c r="B2" t="s">
        <v>3</v>
      </c>
      <c r="C2" s="1">
        <v>16.079999999999998</v>
      </c>
      <c r="D2" s="1">
        <v>10</v>
      </c>
    </row>
    <row r="3" spans="1:4" x14ac:dyDescent="0.25">
      <c r="A3" t="s">
        <v>215</v>
      </c>
      <c r="B3" t="s">
        <v>4</v>
      </c>
      <c r="C3" s="1">
        <v>7.7</v>
      </c>
      <c r="D3" s="1">
        <v>5</v>
      </c>
    </row>
    <row r="4" spans="1:4" x14ac:dyDescent="0.25">
      <c r="A4" t="s">
        <v>215</v>
      </c>
      <c r="B4" t="s">
        <v>6</v>
      </c>
      <c r="C4" s="1">
        <v>3.8439999999999999</v>
      </c>
      <c r="D4" s="1">
        <v>2.5</v>
      </c>
    </row>
    <row r="5" spans="1:4" x14ac:dyDescent="0.25">
      <c r="A5" t="s">
        <v>215</v>
      </c>
      <c r="B5" t="s">
        <v>7</v>
      </c>
      <c r="C5" s="1">
        <v>1.4950000000000001</v>
      </c>
      <c r="D5" s="1">
        <v>1</v>
      </c>
    </row>
    <row r="6" spans="1:4" x14ac:dyDescent="0.25">
      <c r="A6" t="s">
        <v>215</v>
      </c>
      <c r="B6" t="s">
        <v>8</v>
      </c>
      <c r="C6" s="1">
        <v>0.74739999999999995</v>
      </c>
      <c r="D6" s="1">
        <v>0.5</v>
      </c>
    </row>
    <row r="7" spans="1:4" x14ac:dyDescent="0.25">
      <c r="A7" t="s">
        <v>215</v>
      </c>
      <c r="B7" t="s">
        <v>9</v>
      </c>
      <c r="C7" s="1">
        <v>0.44350000000000001</v>
      </c>
      <c r="D7" s="1">
        <v>0.25</v>
      </c>
    </row>
    <row r="8" spans="1:4" x14ac:dyDescent="0.25">
      <c r="A8" t="s">
        <v>215</v>
      </c>
      <c r="B8" t="s">
        <v>11</v>
      </c>
      <c r="C8" s="1">
        <v>9.4660000000000005E-3</v>
      </c>
      <c r="D8" s="1">
        <v>0</v>
      </c>
    </row>
    <row r="9" spans="1:4" x14ac:dyDescent="0.25">
      <c r="A9" t="s">
        <v>215</v>
      </c>
      <c r="B9" t="s">
        <v>13</v>
      </c>
      <c r="C9" s="1">
        <v>-4.3020000000000003E-2</v>
      </c>
      <c r="D9" s="1">
        <v>-2.9389999999999999E-2</v>
      </c>
    </row>
    <row r="10" spans="1:4" x14ac:dyDescent="0.25">
      <c r="A10" t="s">
        <v>216</v>
      </c>
      <c r="B10" t="s">
        <v>4</v>
      </c>
      <c r="C10" s="1">
        <v>7.6379999999999999</v>
      </c>
      <c r="D10" s="1">
        <v>4.8470000000000004</v>
      </c>
    </row>
    <row r="11" spans="1:4" x14ac:dyDescent="0.25">
      <c r="A11" t="s">
        <v>216</v>
      </c>
      <c r="B11" t="s">
        <v>13</v>
      </c>
      <c r="C11" s="1">
        <v>-2.9250000000000002E-2</v>
      </c>
      <c r="D11" s="1">
        <v>-2.0639999999999999E-2</v>
      </c>
    </row>
    <row r="12" spans="1:4" x14ac:dyDescent="0.25">
      <c r="A12" t="s">
        <v>216</v>
      </c>
      <c r="B12" t="s">
        <v>11</v>
      </c>
      <c r="C12" s="1">
        <v>-3.9390000000000001E-2</v>
      </c>
      <c r="D12" s="1">
        <v>-2.708E-2</v>
      </c>
    </row>
    <row r="13" spans="1:4" x14ac:dyDescent="0.25">
      <c r="A13" t="s">
        <v>216</v>
      </c>
      <c r="B13" t="s">
        <v>4</v>
      </c>
      <c r="C13" s="1">
        <v>7.7679999999999998</v>
      </c>
      <c r="D13" s="1">
        <v>4.93</v>
      </c>
    </row>
    <row r="14" spans="1:4" x14ac:dyDescent="0.25">
      <c r="A14" t="s">
        <v>216</v>
      </c>
      <c r="B14" t="s">
        <v>13</v>
      </c>
      <c r="C14" s="1">
        <v>-2.3570000000000001E-2</v>
      </c>
      <c r="D14" s="1">
        <v>-1.704E-2</v>
      </c>
    </row>
    <row r="15" spans="1:4" x14ac:dyDescent="0.25">
      <c r="A15" t="s">
        <v>216</v>
      </c>
      <c r="B15" t="s">
        <v>11</v>
      </c>
      <c r="C15" s="1">
        <v>-4.0309999999999999E-2</v>
      </c>
      <c r="D15" s="1">
        <v>-2.7660000000000001E-2</v>
      </c>
    </row>
    <row r="16" spans="1:4" x14ac:dyDescent="0.25">
      <c r="A16" t="s">
        <v>216</v>
      </c>
      <c r="B16" t="s">
        <v>4</v>
      </c>
      <c r="C16" s="1">
        <v>7.8440000000000003</v>
      </c>
      <c r="D16" s="1">
        <v>4.9779999999999998</v>
      </c>
    </row>
    <row r="17" spans="1:4" x14ac:dyDescent="0.25">
      <c r="A17" t="s">
        <v>216</v>
      </c>
      <c r="B17" t="s">
        <v>13</v>
      </c>
      <c r="C17" s="1">
        <v>-1.1520000000000001E-2</v>
      </c>
      <c r="D17" s="1">
        <v>-9.3860000000000002E-3</v>
      </c>
    </row>
    <row r="18" spans="1:4" x14ac:dyDescent="0.25">
      <c r="A18" t="s">
        <v>216</v>
      </c>
      <c r="B18" t="s">
        <v>11</v>
      </c>
      <c r="C18" s="1">
        <v>-1.473E-2</v>
      </c>
      <c r="D18" s="1">
        <v>-1.142E-2</v>
      </c>
    </row>
    <row r="19" spans="1:4" x14ac:dyDescent="0.25">
      <c r="A19" t="s">
        <v>215</v>
      </c>
      <c r="B19" t="s">
        <v>62</v>
      </c>
      <c r="C19" s="1">
        <v>17.73</v>
      </c>
      <c r="D19" s="1">
        <v>15</v>
      </c>
    </row>
    <row r="20" spans="1:4" x14ac:dyDescent="0.25">
      <c r="A20" t="s">
        <v>215</v>
      </c>
      <c r="B20" t="s">
        <v>63</v>
      </c>
      <c r="C20" s="1">
        <v>11.9</v>
      </c>
      <c r="D20" s="1">
        <v>10</v>
      </c>
    </row>
    <row r="21" spans="1:4" x14ac:dyDescent="0.25">
      <c r="A21" t="s">
        <v>215</v>
      </c>
      <c r="B21" t="s">
        <v>64</v>
      </c>
      <c r="C21" s="1">
        <v>5.8730000000000002</v>
      </c>
      <c r="D21" s="1">
        <v>5</v>
      </c>
    </row>
    <row r="22" spans="1:4" x14ac:dyDescent="0.25">
      <c r="A22" t="s">
        <v>215</v>
      </c>
      <c r="B22" t="s">
        <v>65</v>
      </c>
      <c r="C22" s="1">
        <v>2.931</v>
      </c>
      <c r="D22" s="1">
        <v>2.5</v>
      </c>
    </row>
    <row r="23" spans="1:4" x14ac:dyDescent="0.25">
      <c r="A23" t="s">
        <v>215</v>
      </c>
      <c r="B23" t="s">
        <v>66</v>
      </c>
      <c r="C23" s="1">
        <v>1.1459999999999999</v>
      </c>
      <c r="D23" s="1">
        <v>1</v>
      </c>
    </row>
    <row r="24" spans="1:4" x14ac:dyDescent="0.25">
      <c r="A24" t="s">
        <v>215</v>
      </c>
      <c r="B24" t="s">
        <v>67</v>
      </c>
      <c r="C24" s="1">
        <v>-6.3960000000000003E-2</v>
      </c>
      <c r="D24" s="1">
        <v>0</v>
      </c>
    </row>
    <row r="25" spans="1:4" x14ac:dyDescent="0.25">
      <c r="A25" t="s">
        <v>215</v>
      </c>
      <c r="B25" t="s">
        <v>68</v>
      </c>
      <c r="C25" s="1">
        <v>-6.5449999999999994E-2</v>
      </c>
      <c r="D25" s="1">
        <v>-1.0410000000000001E-2</v>
      </c>
    </row>
    <row r="26" spans="1:4" x14ac:dyDescent="0.25">
      <c r="A26" t="s">
        <v>216</v>
      </c>
      <c r="B26" t="s">
        <v>64</v>
      </c>
      <c r="C26" s="1">
        <v>5.9660000000000002</v>
      </c>
      <c r="D26" s="1">
        <v>5.0599999999999996</v>
      </c>
    </row>
    <row r="27" spans="1:4" x14ac:dyDescent="0.25">
      <c r="A27" t="s">
        <v>216</v>
      </c>
      <c r="B27" t="s">
        <v>68</v>
      </c>
      <c r="C27" s="1">
        <v>-2.3050000000000001E-2</v>
      </c>
      <c r="D27" s="1">
        <v>2.5239999999999999E-2</v>
      </c>
    </row>
    <row r="28" spans="1:4" x14ac:dyDescent="0.25">
      <c r="A28" t="s">
        <v>216</v>
      </c>
      <c r="B28" t="s">
        <v>67</v>
      </c>
      <c r="C28" s="1">
        <v>-0.10059999999999999</v>
      </c>
      <c r="D28" s="1">
        <v>-3.9940000000000003E-2</v>
      </c>
    </row>
    <row r="29" spans="1:4" x14ac:dyDescent="0.25">
      <c r="A29" t="s">
        <v>216</v>
      </c>
      <c r="B29" t="s">
        <v>64</v>
      </c>
      <c r="C29" s="1">
        <v>5.9850000000000003</v>
      </c>
      <c r="D29" s="1">
        <v>5.0759999999999996</v>
      </c>
    </row>
    <row r="30" spans="1:4" x14ac:dyDescent="0.25">
      <c r="A30" t="s">
        <v>216</v>
      </c>
      <c r="B30" t="s">
        <v>68</v>
      </c>
      <c r="C30" s="1">
        <v>-6.8269999999999997E-2</v>
      </c>
      <c r="D30" s="1">
        <v>-1.278E-2</v>
      </c>
    </row>
    <row r="31" spans="1:4" x14ac:dyDescent="0.25">
      <c r="A31" t="s">
        <v>216</v>
      </c>
      <c r="B31" t="s">
        <v>67</v>
      </c>
      <c r="C31" s="1">
        <v>-5.0410000000000003E-2</v>
      </c>
      <c r="D31" s="1">
        <v>2.2330000000000002E-3</v>
      </c>
    </row>
    <row r="32" spans="1:4" x14ac:dyDescent="0.25">
      <c r="A32" t="s">
        <v>215</v>
      </c>
      <c r="B32" t="s">
        <v>62</v>
      </c>
      <c r="C32" s="1">
        <v>26.26</v>
      </c>
      <c r="D32" s="1">
        <v>15</v>
      </c>
    </row>
    <row r="33" spans="1:4" x14ac:dyDescent="0.25">
      <c r="A33" t="s">
        <v>215</v>
      </c>
      <c r="B33" t="s">
        <v>63</v>
      </c>
      <c r="C33" s="1">
        <v>17.21</v>
      </c>
      <c r="D33" s="1">
        <v>10</v>
      </c>
    </row>
    <row r="34" spans="1:4" x14ac:dyDescent="0.25">
      <c r="A34" t="s">
        <v>215</v>
      </c>
      <c r="B34" t="s">
        <v>64</v>
      </c>
      <c r="C34" s="1">
        <v>8.5960000000000001</v>
      </c>
      <c r="D34" s="1">
        <v>5</v>
      </c>
    </row>
    <row r="35" spans="1:4" x14ac:dyDescent="0.25">
      <c r="A35" t="s">
        <v>215</v>
      </c>
      <c r="B35" t="s">
        <v>65</v>
      </c>
      <c r="C35" s="1">
        <v>4.2169999999999996</v>
      </c>
      <c r="D35" s="1">
        <v>2.5</v>
      </c>
    </row>
    <row r="36" spans="1:4" x14ac:dyDescent="0.25">
      <c r="A36" t="s">
        <v>215</v>
      </c>
      <c r="B36" t="s">
        <v>66</v>
      </c>
      <c r="C36" s="1">
        <v>1.6970000000000001</v>
      </c>
      <c r="D36" s="1">
        <v>1</v>
      </c>
    </row>
    <row r="37" spans="1:4" x14ac:dyDescent="0.25">
      <c r="A37" t="s">
        <v>215</v>
      </c>
      <c r="B37" t="s">
        <v>117</v>
      </c>
      <c r="C37" s="1">
        <v>0.84019999999999995</v>
      </c>
      <c r="D37" s="1">
        <v>0.5</v>
      </c>
    </row>
    <row r="38" spans="1:4" x14ac:dyDescent="0.25">
      <c r="A38" t="s">
        <v>215</v>
      </c>
      <c r="B38" t="s">
        <v>67</v>
      </c>
      <c r="C38" s="1">
        <v>-4.3189999999999999E-3</v>
      </c>
      <c r="D38" s="1">
        <v>0</v>
      </c>
    </row>
    <row r="39" spans="1:4" x14ac:dyDescent="0.25">
      <c r="A39" t="s">
        <v>215</v>
      </c>
      <c r="B39" t="s">
        <v>68</v>
      </c>
      <c r="C39" s="1">
        <v>-7.9330000000000008E-3</v>
      </c>
      <c r="D39" s="1">
        <v>1.188E-2</v>
      </c>
    </row>
    <row r="40" spans="1:4" x14ac:dyDescent="0.25">
      <c r="A40" t="s">
        <v>12</v>
      </c>
      <c r="B40" t="s">
        <v>68</v>
      </c>
      <c r="C40" s="2">
        <v>-3.441E-3</v>
      </c>
      <c r="D40" s="2">
        <v>1.447E-2</v>
      </c>
    </row>
    <row r="41" spans="1:4" x14ac:dyDescent="0.25">
      <c r="A41" t="s">
        <v>5</v>
      </c>
      <c r="B41" t="s">
        <v>64</v>
      </c>
      <c r="C41" s="2">
        <v>8.7520000000000007</v>
      </c>
      <c r="D41" s="2">
        <v>5.0599999999999996</v>
      </c>
    </row>
    <row r="42" spans="1:4" x14ac:dyDescent="0.25">
      <c r="A42" t="s">
        <v>10</v>
      </c>
      <c r="B42" t="s">
        <v>67</v>
      </c>
      <c r="C42" s="2">
        <v>1.5310000000000001E-2</v>
      </c>
      <c r="D42" s="2">
        <v>2.528E-2</v>
      </c>
    </row>
    <row r="43" spans="1:4" x14ac:dyDescent="0.25">
      <c r="A43" t="s">
        <v>12</v>
      </c>
      <c r="B43" t="s">
        <v>68</v>
      </c>
      <c r="C43" s="2">
        <v>-6.5720000000000004E-4</v>
      </c>
      <c r="D43" s="2">
        <v>1.6070000000000001E-2</v>
      </c>
    </row>
    <row r="44" spans="1:4" x14ac:dyDescent="0.25">
      <c r="A44" t="s">
        <v>5</v>
      </c>
      <c r="B44" t="s">
        <v>64</v>
      </c>
      <c r="C44" s="2">
        <v>8.6890000000000001</v>
      </c>
      <c r="D44" s="2">
        <v>5.024</v>
      </c>
    </row>
    <row r="45" spans="1:4" x14ac:dyDescent="0.25">
      <c r="A45" t="s">
        <v>10</v>
      </c>
      <c r="B45" t="s">
        <v>67</v>
      </c>
      <c r="C45" s="2">
        <v>1.8339999999999999E-2</v>
      </c>
      <c r="D45" s="2">
        <v>2.7019999999999999E-2</v>
      </c>
    </row>
    <row r="46" spans="1:4" x14ac:dyDescent="0.25">
      <c r="A46" t="s">
        <v>12</v>
      </c>
      <c r="B46" t="s">
        <v>68</v>
      </c>
      <c r="C46" s="1">
        <v>-1.116E-2</v>
      </c>
      <c r="D46" s="1">
        <v>1.0019999999999999E-2</v>
      </c>
    </row>
    <row r="47" spans="1:4" x14ac:dyDescent="0.25">
      <c r="A47" t="s">
        <v>5</v>
      </c>
      <c r="B47" t="s">
        <v>64</v>
      </c>
      <c r="C47" s="1">
        <v>8.7620000000000005</v>
      </c>
      <c r="D47" s="1">
        <v>5.0659999999999998</v>
      </c>
    </row>
    <row r="48" spans="1:4" x14ac:dyDescent="0.25">
      <c r="A48" t="s">
        <v>10</v>
      </c>
      <c r="B48" t="s">
        <v>67</v>
      </c>
      <c r="C48" s="1">
        <v>-2.1380000000000001E-3</v>
      </c>
      <c r="D48" s="1">
        <v>1.5219999999999999E-2</v>
      </c>
    </row>
    <row r="49" spans="1:4" x14ac:dyDescent="0.25">
      <c r="A49" t="s">
        <v>12</v>
      </c>
      <c r="B49" t="s">
        <v>68</v>
      </c>
      <c r="C49" s="2">
        <v>-6.5110000000000003E-3</v>
      </c>
      <c r="D49" s="2">
        <v>1.2699999999999999E-2</v>
      </c>
    </row>
    <row r="50" spans="1:4" x14ac:dyDescent="0.25">
      <c r="A50" t="s">
        <v>5</v>
      </c>
      <c r="B50" t="s">
        <v>64</v>
      </c>
      <c r="C50" s="2">
        <v>8.7720000000000002</v>
      </c>
      <c r="D50" s="2">
        <v>5.0709999999999997</v>
      </c>
    </row>
    <row r="51" spans="1:4" x14ac:dyDescent="0.25">
      <c r="A51" t="s">
        <v>10</v>
      </c>
      <c r="B51" t="s">
        <v>67</v>
      </c>
      <c r="C51" s="2">
        <v>-8.3750000000000005E-3</v>
      </c>
      <c r="D51" s="2">
        <v>1.163E-2</v>
      </c>
    </row>
    <row r="52" spans="1:4" x14ac:dyDescent="0.25">
      <c r="A52" t="s">
        <v>12</v>
      </c>
      <c r="B52" t="s">
        <v>68</v>
      </c>
      <c r="C52" s="2">
        <v>9.0860000000000003E-3</v>
      </c>
      <c r="D52" s="2">
        <v>2.1690000000000001E-2</v>
      </c>
    </row>
    <row r="53" spans="1:4" x14ac:dyDescent="0.25">
      <c r="A53" t="s">
        <v>5</v>
      </c>
      <c r="B53" t="s">
        <v>64</v>
      </c>
      <c r="C53" s="2">
        <v>8.8010000000000002</v>
      </c>
      <c r="D53" s="2">
        <v>5.0880000000000001</v>
      </c>
    </row>
    <row r="54" spans="1:4" x14ac:dyDescent="0.25">
      <c r="A54" t="s">
        <v>10</v>
      </c>
      <c r="B54" t="s">
        <v>67</v>
      </c>
      <c r="C54" s="2">
        <v>-3.604E-3</v>
      </c>
      <c r="D54" s="2">
        <v>1.438E-2</v>
      </c>
    </row>
    <row r="55" spans="1:4" x14ac:dyDescent="0.25">
      <c r="A55" t="s">
        <v>12</v>
      </c>
      <c r="B55" t="s">
        <v>68</v>
      </c>
      <c r="C55" s="2">
        <v>-6.9259999999999999E-3</v>
      </c>
      <c r="D55" s="2">
        <v>1.2460000000000001E-2</v>
      </c>
    </row>
    <row r="56" spans="1:4" x14ac:dyDescent="0.25">
      <c r="A56" t="s">
        <v>5</v>
      </c>
      <c r="B56" t="s">
        <v>64</v>
      </c>
      <c r="C56" s="2">
        <v>8.83</v>
      </c>
      <c r="D56" s="2">
        <v>5.1050000000000004</v>
      </c>
    </row>
    <row r="57" spans="1:4" x14ac:dyDescent="0.25">
      <c r="A57" t="s">
        <v>10</v>
      </c>
      <c r="B57" t="s">
        <v>67</v>
      </c>
      <c r="C57" s="2">
        <v>-7.1339999999999997E-3</v>
      </c>
      <c r="D57" s="2">
        <v>1.234E-2</v>
      </c>
    </row>
    <row r="58" spans="1:4" x14ac:dyDescent="0.25">
      <c r="A58" t="s">
        <v>12</v>
      </c>
      <c r="B58" t="s">
        <v>68</v>
      </c>
      <c r="C58" s="2">
        <v>8.6929999999999993E-3</v>
      </c>
      <c r="D58" s="2">
        <v>2.146E-2</v>
      </c>
    </row>
    <row r="59" spans="1:4" x14ac:dyDescent="0.25">
      <c r="A59" t="s">
        <v>5</v>
      </c>
      <c r="B59" t="s">
        <v>64</v>
      </c>
      <c r="C59" s="2">
        <v>8.8770000000000007</v>
      </c>
      <c r="D59" s="2">
        <v>5.1319999999999997</v>
      </c>
    </row>
    <row r="60" spans="1:4" x14ac:dyDescent="0.25">
      <c r="A60" t="s">
        <v>10</v>
      </c>
      <c r="B60" t="s">
        <v>67</v>
      </c>
      <c r="C60" s="2">
        <v>-1.0059999999999999E-2</v>
      </c>
      <c r="D60" s="2">
        <v>1.0659999999999999E-2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E42C-1F4A-47E5-A828-C1B1241B4A9A}">
  <dimension ref="A1:K193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43.140625" customWidth="1"/>
    <col min="2" max="2" width="19.140625" customWidth="1"/>
    <col min="3" max="4" width="9.140625" style="1"/>
    <col min="11" max="11" width="9.140625" style="2"/>
  </cols>
  <sheetData>
    <row r="1" spans="1:11" x14ac:dyDescent="0.25">
      <c r="A1" t="s">
        <v>0</v>
      </c>
      <c r="B1" t="s">
        <v>242</v>
      </c>
      <c r="C1" s="1" t="s">
        <v>1</v>
      </c>
      <c r="D1" s="1" t="s">
        <v>2</v>
      </c>
      <c r="E1" t="s">
        <v>221</v>
      </c>
      <c r="F1" t="s">
        <v>217</v>
      </c>
      <c r="G1" t="s">
        <v>222</v>
      </c>
      <c r="H1" t="s">
        <v>258</v>
      </c>
      <c r="I1" t="s">
        <v>259</v>
      </c>
      <c r="J1" t="s">
        <v>261</v>
      </c>
      <c r="K1" s="2" t="s">
        <v>260</v>
      </c>
    </row>
    <row r="2" spans="1:11" x14ac:dyDescent="0.25">
      <c r="A2" t="s">
        <v>14</v>
      </c>
      <c r="B2" t="s">
        <v>226</v>
      </c>
      <c r="C2" s="1">
        <v>9.2119999999999997</v>
      </c>
      <c r="D2" s="1">
        <v>3.75</v>
      </c>
      <c r="E2">
        <v>1</v>
      </c>
      <c r="F2" t="s">
        <v>218</v>
      </c>
      <c r="G2" t="s">
        <v>223</v>
      </c>
      <c r="H2">
        <v>17.27</v>
      </c>
      <c r="I2">
        <v>120</v>
      </c>
      <c r="J2">
        <v>0.12273000000000001</v>
      </c>
      <c r="K2" s="2">
        <f>(D2*J2)/H2</f>
        <v>2.6649536768963523E-2</v>
      </c>
    </row>
    <row r="3" spans="1:11" x14ac:dyDescent="0.25">
      <c r="A3" t="s">
        <v>15</v>
      </c>
      <c r="B3" t="s">
        <v>227</v>
      </c>
      <c r="C3" s="1">
        <v>7.4880000000000004</v>
      </c>
      <c r="D3" s="1">
        <v>3.048</v>
      </c>
      <c r="E3">
        <v>1</v>
      </c>
      <c r="F3" t="s">
        <v>218</v>
      </c>
      <c r="G3" t="s">
        <v>223</v>
      </c>
      <c r="H3">
        <v>17.27</v>
      </c>
      <c r="I3">
        <v>120</v>
      </c>
      <c r="J3">
        <v>0.12273000000000001</v>
      </c>
      <c r="K3" s="2">
        <f t="shared" ref="K3:K66" si="0">(D3*J3)/H3</f>
        <v>2.1660743485813552E-2</v>
      </c>
    </row>
    <row r="4" spans="1:11" x14ac:dyDescent="0.25">
      <c r="A4" t="s">
        <v>16</v>
      </c>
      <c r="B4" t="s">
        <v>228</v>
      </c>
      <c r="C4" s="1">
        <v>8.0920000000000005</v>
      </c>
      <c r="D4" s="1">
        <v>3.294</v>
      </c>
      <c r="E4">
        <v>1</v>
      </c>
      <c r="F4" t="s">
        <v>218</v>
      </c>
      <c r="G4" t="s">
        <v>223</v>
      </c>
      <c r="H4">
        <v>17.27</v>
      </c>
      <c r="I4">
        <v>120</v>
      </c>
      <c r="J4">
        <v>0.12273000000000001</v>
      </c>
      <c r="K4" s="2">
        <f t="shared" si="0"/>
        <v>2.3408953097857559E-2</v>
      </c>
    </row>
    <row r="5" spans="1:11" x14ac:dyDescent="0.25">
      <c r="A5" t="s">
        <v>17</v>
      </c>
      <c r="B5" t="s">
        <v>229</v>
      </c>
      <c r="C5" s="1">
        <v>8.9320000000000004</v>
      </c>
      <c r="D5" s="1">
        <v>3.6360000000000001</v>
      </c>
      <c r="E5">
        <v>1</v>
      </c>
      <c r="F5" t="s">
        <v>218</v>
      </c>
      <c r="G5" t="s">
        <v>223</v>
      </c>
      <c r="H5">
        <v>17.27</v>
      </c>
      <c r="I5">
        <v>120</v>
      </c>
      <c r="J5">
        <v>0.12273000000000001</v>
      </c>
      <c r="K5" s="2">
        <f t="shared" si="0"/>
        <v>2.5839390851187034E-2</v>
      </c>
    </row>
    <row r="6" spans="1:11" x14ac:dyDescent="0.25">
      <c r="A6" t="s">
        <v>18</v>
      </c>
      <c r="B6" t="s">
        <v>240</v>
      </c>
      <c r="C6" s="1">
        <v>8.1590000000000007</v>
      </c>
      <c r="D6" s="1">
        <v>3.3210000000000002</v>
      </c>
      <c r="E6">
        <v>1</v>
      </c>
      <c r="F6" t="s">
        <v>218</v>
      </c>
      <c r="G6" t="s">
        <v>223</v>
      </c>
      <c r="H6">
        <v>17.27</v>
      </c>
      <c r="I6">
        <v>120</v>
      </c>
      <c r="J6">
        <v>0.12273000000000001</v>
      </c>
      <c r="K6" s="2">
        <f t="shared" si="0"/>
        <v>2.3600829762594096E-2</v>
      </c>
    </row>
    <row r="7" spans="1:11" x14ac:dyDescent="0.25">
      <c r="A7" t="s">
        <v>19</v>
      </c>
      <c r="B7" t="s">
        <v>230</v>
      </c>
      <c r="C7" s="1">
        <v>9.8409999999999993</v>
      </c>
      <c r="D7" s="1">
        <v>4.0069999999999997</v>
      </c>
      <c r="E7">
        <v>1</v>
      </c>
      <c r="F7" t="s">
        <v>218</v>
      </c>
      <c r="G7" t="s">
        <v>223</v>
      </c>
      <c r="H7">
        <v>17.27</v>
      </c>
      <c r="I7">
        <v>120</v>
      </c>
      <c r="J7">
        <v>0.12273000000000001</v>
      </c>
      <c r="K7" s="2">
        <f t="shared" si="0"/>
        <v>2.847591835552982E-2</v>
      </c>
    </row>
    <row r="8" spans="1:11" x14ac:dyDescent="0.25">
      <c r="A8" t="s">
        <v>20</v>
      </c>
      <c r="B8" t="s">
        <v>231</v>
      </c>
      <c r="C8" s="1">
        <v>8.1739999999999995</v>
      </c>
      <c r="D8" s="1">
        <v>3.327</v>
      </c>
      <c r="E8">
        <v>1</v>
      </c>
      <c r="F8" t="s">
        <v>218</v>
      </c>
      <c r="G8" t="s">
        <v>223</v>
      </c>
      <c r="H8">
        <v>17.27</v>
      </c>
      <c r="I8">
        <v>120</v>
      </c>
      <c r="J8">
        <v>0.12273000000000001</v>
      </c>
      <c r="K8" s="2">
        <f t="shared" si="0"/>
        <v>2.3643469021424439E-2</v>
      </c>
    </row>
    <row r="9" spans="1:11" x14ac:dyDescent="0.25">
      <c r="A9" t="s">
        <v>21</v>
      </c>
      <c r="B9" t="s">
        <v>232</v>
      </c>
      <c r="C9" s="1">
        <v>8.91</v>
      </c>
      <c r="D9" s="1">
        <v>3.6269999999999998</v>
      </c>
      <c r="E9">
        <v>1</v>
      </c>
      <c r="F9" t="s">
        <v>218</v>
      </c>
      <c r="G9" t="s">
        <v>223</v>
      </c>
      <c r="H9">
        <v>17.27</v>
      </c>
      <c r="I9">
        <v>120</v>
      </c>
      <c r="J9">
        <v>0.12273000000000001</v>
      </c>
      <c r="K9" s="2">
        <f t="shared" si="0"/>
        <v>2.5775431962941516E-2</v>
      </c>
    </row>
    <row r="10" spans="1:11" x14ac:dyDescent="0.25">
      <c r="A10" t="s">
        <v>22</v>
      </c>
      <c r="B10" t="s">
        <v>226</v>
      </c>
      <c r="C10" s="1">
        <v>9.0960000000000001</v>
      </c>
      <c r="D10" s="1">
        <v>3.7029999999999998</v>
      </c>
      <c r="E10">
        <v>1</v>
      </c>
      <c r="F10" t="s">
        <v>218</v>
      </c>
      <c r="G10" t="s">
        <v>224</v>
      </c>
      <c r="H10">
        <v>17.27</v>
      </c>
      <c r="I10">
        <v>120</v>
      </c>
      <c r="J10">
        <v>0.12273000000000001</v>
      </c>
      <c r="K10" s="2">
        <f t="shared" si="0"/>
        <v>2.631552924145918E-2</v>
      </c>
    </row>
    <row r="11" spans="1:11" x14ac:dyDescent="0.25">
      <c r="A11" t="s">
        <v>23</v>
      </c>
      <c r="B11" t="s">
        <v>227</v>
      </c>
      <c r="C11" s="1">
        <v>9.5350000000000001</v>
      </c>
      <c r="D11" s="1">
        <v>3.8820000000000001</v>
      </c>
      <c r="E11">
        <v>1</v>
      </c>
      <c r="F11" t="s">
        <v>218</v>
      </c>
      <c r="G11" t="s">
        <v>224</v>
      </c>
      <c r="H11">
        <v>17.27</v>
      </c>
      <c r="I11">
        <v>120</v>
      </c>
      <c r="J11">
        <v>0.12273000000000001</v>
      </c>
      <c r="K11" s="2">
        <f t="shared" si="0"/>
        <v>2.7587600463231041E-2</v>
      </c>
    </row>
    <row r="12" spans="1:11" x14ac:dyDescent="0.25">
      <c r="A12" t="s">
        <v>24</v>
      </c>
      <c r="B12" t="s">
        <v>228</v>
      </c>
      <c r="C12" s="1">
        <v>9.2149999999999999</v>
      </c>
      <c r="D12" s="1">
        <v>3.7519999999999998</v>
      </c>
      <c r="E12">
        <v>1</v>
      </c>
      <c r="F12" t="s">
        <v>218</v>
      </c>
      <c r="G12" t="s">
        <v>224</v>
      </c>
      <c r="H12">
        <v>17.27</v>
      </c>
      <c r="I12">
        <v>120</v>
      </c>
      <c r="J12">
        <v>0.12273000000000001</v>
      </c>
      <c r="K12" s="2">
        <f t="shared" si="0"/>
        <v>2.6663749855240303E-2</v>
      </c>
    </row>
    <row r="13" spans="1:11" x14ac:dyDescent="0.25">
      <c r="A13" t="s">
        <v>25</v>
      </c>
      <c r="B13" t="s">
        <v>229</v>
      </c>
      <c r="C13" s="1">
        <v>9.9550000000000001</v>
      </c>
      <c r="D13" s="1">
        <v>4.0529999999999999</v>
      </c>
      <c r="E13">
        <v>1</v>
      </c>
      <c r="F13" t="s">
        <v>218</v>
      </c>
      <c r="G13" t="s">
        <v>224</v>
      </c>
      <c r="H13">
        <v>17.27</v>
      </c>
      <c r="I13">
        <v>120</v>
      </c>
      <c r="J13">
        <v>0.12273000000000001</v>
      </c>
      <c r="K13" s="2">
        <f t="shared" si="0"/>
        <v>2.8802819339895775E-2</v>
      </c>
    </row>
    <row r="14" spans="1:11" x14ac:dyDescent="0.25">
      <c r="A14" t="s">
        <v>26</v>
      </c>
      <c r="B14" t="s">
        <v>240</v>
      </c>
      <c r="C14" s="1">
        <v>9.5359999999999996</v>
      </c>
      <c r="D14" s="1">
        <v>3.8820000000000001</v>
      </c>
      <c r="E14">
        <v>1</v>
      </c>
      <c r="F14" t="s">
        <v>218</v>
      </c>
      <c r="G14" t="s">
        <v>224</v>
      </c>
      <c r="H14">
        <v>17.27</v>
      </c>
      <c r="I14">
        <v>120</v>
      </c>
      <c r="J14">
        <v>0.12273000000000001</v>
      </c>
      <c r="K14" s="2">
        <f t="shared" si="0"/>
        <v>2.7587600463231041E-2</v>
      </c>
    </row>
    <row r="15" spans="1:11" x14ac:dyDescent="0.25">
      <c r="A15" t="s">
        <v>27</v>
      </c>
      <c r="B15" t="s">
        <v>230</v>
      </c>
      <c r="C15" s="1">
        <v>9.7110000000000003</v>
      </c>
      <c r="D15" s="1">
        <v>3.9540000000000002</v>
      </c>
      <c r="E15">
        <v>1</v>
      </c>
      <c r="F15" t="s">
        <v>218</v>
      </c>
      <c r="G15" t="s">
        <v>224</v>
      </c>
      <c r="H15">
        <v>17.27</v>
      </c>
      <c r="I15">
        <v>120</v>
      </c>
      <c r="J15">
        <v>0.12273000000000001</v>
      </c>
      <c r="K15" s="2">
        <f t="shared" si="0"/>
        <v>2.8099271569195138E-2</v>
      </c>
    </row>
    <row r="16" spans="1:11" x14ac:dyDescent="0.25">
      <c r="A16" t="s">
        <v>28</v>
      </c>
      <c r="B16" t="s">
        <v>231</v>
      </c>
      <c r="C16" s="1">
        <v>10.29</v>
      </c>
      <c r="D16" s="1">
        <v>4.1909999999999998</v>
      </c>
      <c r="E16">
        <v>1</v>
      </c>
      <c r="F16" t="s">
        <v>218</v>
      </c>
      <c r="G16" t="s">
        <v>224</v>
      </c>
      <c r="H16">
        <v>17.27</v>
      </c>
      <c r="I16">
        <v>120</v>
      </c>
      <c r="J16">
        <v>0.12273000000000001</v>
      </c>
      <c r="K16" s="2">
        <f t="shared" si="0"/>
        <v>2.9783522292993633E-2</v>
      </c>
    </row>
    <row r="17" spans="1:11" x14ac:dyDescent="0.25">
      <c r="A17" t="s">
        <v>29</v>
      </c>
      <c r="B17" t="s">
        <v>232</v>
      </c>
      <c r="C17" s="1">
        <v>10.23</v>
      </c>
      <c r="D17" s="1">
        <v>4.1669999999999998</v>
      </c>
      <c r="E17">
        <v>1</v>
      </c>
      <c r="F17" t="s">
        <v>218</v>
      </c>
      <c r="G17" t="s">
        <v>224</v>
      </c>
      <c r="H17">
        <v>17.27</v>
      </c>
      <c r="I17">
        <v>120</v>
      </c>
      <c r="J17">
        <v>0.12273000000000001</v>
      </c>
      <c r="K17" s="2">
        <f t="shared" si="0"/>
        <v>2.9612965257672264E-2</v>
      </c>
    </row>
    <row r="18" spans="1:11" x14ac:dyDescent="0.25">
      <c r="A18" t="s">
        <v>30</v>
      </c>
      <c r="B18" t="s">
        <v>233</v>
      </c>
      <c r="C18" s="1">
        <v>4.5289999999999999</v>
      </c>
      <c r="D18" s="1">
        <v>1.8420000000000001</v>
      </c>
      <c r="E18">
        <v>1</v>
      </c>
      <c r="F18" t="s">
        <v>219</v>
      </c>
      <c r="G18" t="s">
        <v>223</v>
      </c>
      <c r="H18">
        <v>17.27</v>
      </c>
      <c r="I18">
        <v>120</v>
      </c>
      <c r="J18">
        <v>0.12273000000000001</v>
      </c>
      <c r="K18" s="2">
        <f t="shared" si="0"/>
        <v>1.3090252460914883E-2</v>
      </c>
    </row>
    <row r="19" spans="1:11" x14ac:dyDescent="0.25">
      <c r="A19" t="s">
        <v>31</v>
      </c>
      <c r="B19" t="s">
        <v>234</v>
      </c>
      <c r="C19" s="1">
        <v>0.43740000000000001</v>
      </c>
      <c r="D19" s="1">
        <v>0.17460000000000001</v>
      </c>
      <c r="E19">
        <v>1</v>
      </c>
      <c r="F19" t="s">
        <v>219</v>
      </c>
      <c r="G19" t="s">
        <v>223</v>
      </c>
      <c r="H19">
        <v>17.27</v>
      </c>
      <c r="I19">
        <v>120</v>
      </c>
      <c r="J19">
        <v>0.12273000000000001</v>
      </c>
      <c r="K19" s="2">
        <f t="shared" si="0"/>
        <v>1.2408024319629418E-3</v>
      </c>
    </row>
    <row r="20" spans="1:11" x14ac:dyDescent="0.25">
      <c r="A20" t="s">
        <v>32</v>
      </c>
      <c r="B20" t="s">
        <v>235</v>
      </c>
      <c r="C20" s="1">
        <v>13.64</v>
      </c>
      <c r="D20" s="1">
        <v>5.5540000000000003</v>
      </c>
      <c r="E20">
        <v>1</v>
      </c>
      <c r="F20" t="s">
        <v>219</v>
      </c>
      <c r="G20" t="s">
        <v>223</v>
      </c>
      <c r="H20">
        <v>17.27</v>
      </c>
      <c r="I20">
        <v>120</v>
      </c>
      <c r="J20">
        <v>0.12273000000000001</v>
      </c>
      <c r="K20" s="2">
        <f t="shared" si="0"/>
        <v>3.9469740590619577E-2</v>
      </c>
    </row>
    <row r="21" spans="1:11" x14ac:dyDescent="0.25">
      <c r="A21" t="s">
        <v>33</v>
      </c>
      <c r="B21" t="s">
        <v>236</v>
      </c>
      <c r="C21" s="1">
        <v>0.50119999999999998</v>
      </c>
      <c r="D21" s="1">
        <v>0.2006</v>
      </c>
      <c r="E21">
        <v>1</v>
      </c>
      <c r="F21" t="s">
        <v>219</v>
      </c>
      <c r="G21" t="s">
        <v>223</v>
      </c>
      <c r="H21">
        <v>17.27</v>
      </c>
      <c r="I21">
        <v>120</v>
      </c>
      <c r="J21">
        <v>0.12273000000000001</v>
      </c>
      <c r="K21" s="2">
        <f t="shared" si="0"/>
        <v>1.4255725535610888E-3</v>
      </c>
    </row>
    <row r="22" spans="1:11" x14ac:dyDescent="0.25">
      <c r="A22" t="s">
        <v>34</v>
      </c>
      <c r="B22" t="s">
        <v>241</v>
      </c>
      <c r="C22" s="1">
        <v>6.6040000000000001</v>
      </c>
      <c r="D22" s="1">
        <v>2.6880000000000002</v>
      </c>
      <c r="E22">
        <v>1</v>
      </c>
      <c r="F22" t="s">
        <v>219</v>
      </c>
      <c r="G22" t="s">
        <v>223</v>
      </c>
      <c r="H22">
        <v>17.27</v>
      </c>
      <c r="I22">
        <v>120</v>
      </c>
      <c r="J22">
        <v>0.12273000000000001</v>
      </c>
      <c r="K22" s="2">
        <f t="shared" si="0"/>
        <v>1.9102387955993054E-2</v>
      </c>
    </row>
    <row r="23" spans="1:11" x14ac:dyDescent="0.25">
      <c r="A23" t="s">
        <v>35</v>
      </c>
      <c r="B23" t="s">
        <v>237</v>
      </c>
      <c r="C23" s="1">
        <v>4.4960000000000004</v>
      </c>
      <c r="D23" s="1">
        <v>1.8280000000000001</v>
      </c>
      <c r="E23">
        <v>1</v>
      </c>
      <c r="F23" t="s">
        <v>219</v>
      </c>
      <c r="G23" t="s">
        <v>223</v>
      </c>
      <c r="H23">
        <v>17.27</v>
      </c>
      <c r="I23">
        <v>120</v>
      </c>
      <c r="J23">
        <v>0.12273000000000001</v>
      </c>
      <c r="K23" s="2">
        <f t="shared" si="0"/>
        <v>1.2990760856977418E-2</v>
      </c>
    </row>
    <row r="24" spans="1:11" x14ac:dyDescent="0.25">
      <c r="A24" t="s">
        <v>36</v>
      </c>
      <c r="B24" t="s">
        <v>238</v>
      </c>
      <c r="C24" s="1">
        <v>5.7830000000000004</v>
      </c>
      <c r="D24" s="1">
        <v>2.3530000000000002</v>
      </c>
      <c r="E24">
        <v>1</v>
      </c>
      <c r="F24" t="s">
        <v>219</v>
      </c>
      <c r="G24" t="s">
        <v>223</v>
      </c>
      <c r="H24">
        <v>17.27</v>
      </c>
      <c r="I24">
        <v>120</v>
      </c>
      <c r="J24">
        <v>0.12273000000000001</v>
      </c>
      <c r="K24" s="2">
        <f t="shared" si="0"/>
        <v>1.6721696004632313E-2</v>
      </c>
    </row>
    <row r="25" spans="1:11" x14ac:dyDescent="0.25">
      <c r="A25" t="s">
        <v>37</v>
      </c>
      <c r="B25" t="s">
        <v>239</v>
      </c>
      <c r="C25" s="1">
        <v>0.40799999999999997</v>
      </c>
      <c r="D25" s="1">
        <v>0.16259999999999999</v>
      </c>
      <c r="E25">
        <v>1</v>
      </c>
      <c r="F25" t="s">
        <v>219</v>
      </c>
      <c r="G25" t="s">
        <v>223</v>
      </c>
      <c r="H25">
        <v>17.27</v>
      </c>
      <c r="I25">
        <v>120</v>
      </c>
      <c r="J25">
        <v>0.12273000000000001</v>
      </c>
      <c r="K25" s="2">
        <f t="shared" si="0"/>
        <v>1.1555239143022583E-3</v>
      </c>
    </row>
    <row r="26" spans="1:11" x14ac:dyDescent="0.25">
      <c r="A26" t="s">
        <v>38</v>
      </c>
      <c r="B26" t="s">
        <v>233</v>
      </c>
      <c r="C26" s="1">
        <v>0.23980000000000001</v>
      </c>
      <c r="D26" s="1">
        <v>9.4070000000000001E-2</v>
      </c>
      <c r="E26">
        <v>1</v>
      </c>
      <c r="F26" t="s">
        <v>219</v>
      </c>
      <c r="G26" t="s">
        <v>224</v>
      </c>
      <c r="H26">
        <v>17.27</v>
      </c>
      <c r="I26">
        <v>120</v>
      </c>
      <c r="J26">
        <v>0.12273000000000001</v>
      </c>
      <c r="K26" s="2">
        <f t="shared" si="0"/>
        <v>6.6851251302837294E-4</v>
      </c>
    </row>
    <row r="27" spans="1:11" x14ac:dyDescent="0.25">
      <c r="A27" t="s">
        <v>39</v>
      </c>
      <c r="B27" t="s">
        <v>234</v>
      </c>
      <c r="C27" s="1">
        <v>-9.4979999999999995E-3</v>
      </c>
      <c r="D27" s="1">
        <v>-7.541E-3</v>
      </c>
      <c r="E27">
        <v>1</v>
      </c>
      <c r="F27" t="s">
        <v>219</v>
      </c>
      <c r="G27" t="s">
        <v>224</v>
      </c>
      <c r="H27">
        <v>17.27</v>
      </c>
      <c r="I27">
        <v>120</v>
      </c>
      <c r="J27">
        <v>0.12273000000000001</v>
      </c>
      <c r="K27" s="2">
        <f t="shared" si="0"/>
        <v>-5.3590441806601049E-5</v>
      </c>
    </row>
    <row r="28" spans="1:11" x14ac:dyDescent="0.25">
      <c r="A28" t="s">
        <v>40</v>
      </c>
      <c r="B28" t="s">
        <v>235</v>
      </c>
      <c r="C28" s="1">
        <v>5.182E-3</v>
      </c>
      <c r="D28" s="1">
        <v>-1.5590000000000001E-3</v>
      </c>
      <c r="E28">
        <v>1</v>
      </c>
      <c r="F28" t="s">
        <v>219</v>
      </c>
      <c r="G28" t="s">
        <v>224</v>
      </c>
      <c r="H28">
        <v>17.27</v>
      </c>
      <c r="I28">
        <v>120</v>
      </c>
      <c r="J28">
        <v>0.12273000000000001</v>
      </c>
      <c r="K28" s="2">
        <f t="shared" si="0"/>
        <v>-1.1079100752750435E-5</v>
      </c>
    </row>
    <row r="29" spans="1:11" x14ac:dyDescent="0.25">
      <c r="A29" t="s">
        <v>41</v>
      </c>
      <c r="B29" t="s">
        <v>236</v>
      </c>
      <c r="C29" s="1">
        <v>1.115E-2</v>
      </c>
      <c r="D29" s="1">
        <v>8.7180000000000005E-4</v>
      </c>
      <c r="E29">
        <v>1</v>
      </c>
      <c r="F29" t="s">
        <v>219</v>
      </c>
      <c r="G29" t="s">
        <v>224</v>
      </c>
      <c r="H29">
        <v>17.27</v>
      </c>
      <c r="I29">
        <v>120</v>
      </c>
      <c r="J29">
        <v>0.12273000000000001</v>
      </c>
      <c r="K29" s="2">
        <f t="shared" si="0"/>
        <v>6.1954843080486405E-6</v>
      </c>
    </row>
    <row r="30" spans="1:11" x14ac:dyDescent="0.25">
      <c r="A30" t="s">
        <v>42</v>
      </c>
      <c r="B30" t="s">
        <v>241</v>
      </c>
      <c r="C30" s="1">
        <v>-1.03E-2</v>
      </c>
      <c r="D30" s="1">
        <v>-7.8670000000000007E-3</v>
      </c>
      <c r="E30">
        <v>1</v>
      </c>
      <c r="F30" t="s">
        <v>219</v>
      </c>
      <c r="G30" t="s">
        <v>224</v>
      </c>
      <c r="H30">
        <v>17.27</v>
      </c>
      <c r="I30">
        <v>120</v>
      </c>
      <c r="J30">
        <v>0.12273000000000001</v>
      </c>
      <c r="K30" s="2">
        <f t="shared" si="0"/>
        <v>-5.5907174869716274E-5</v>
      </c>
    </row>
    <row r="31" spans="1:11" x14ac:dyDescent="0.25">
      <c r="A31" t="s">
        <v>43</v>
      </c>
      <c r="B31" t="s">
        <v>237</v>
      </c>
      <c r="C31" s="1">
        <v>-4.0569999999999998E-3</v>
      </c>
      <c r="D31" s="1">
        <v>-5.3239999999999997E-3</v>
      </c>
      <c r="E31">
        <v>1</v>
      </c>
      <c r="F31" t="s">
        <v>219</v>
      </c>
      <c r="G31" t="s">
        <v>224</v>
      </c>
      <c r="H31">
        <v>17.27</v>
      </c>
      <c r="I31">
        <v>120</v>
      </c>
      <c r="J31">
        <v>0.12273000000000001</v>
      </c>
      <c r="K31" s="2">
        <f t="shared" si="0"/>
        <v>-3.7835235668789814E-5</v>
      </c>
    </row>
    <row r="32" spans="1:11" x14ac:dyDescent="0.25">
      <c r="A32" t="s">
        <v>44</v>
      </c>
      <c r="B32" t="s">
        <v>238</v>
      </c>
      <c r="C32" s="1">
        <v>9.3769999999999999E-3</v>
      </c>
      <c r="D32" s="1">
        <v>1.5090000000000001E-4</v>
      </c>
      <c r="E32">
        <v>1</v>
      </c>
      <c r="F32" t="s">
        <v>219</v>
      </c>
      <c r="G32" t="s">
        <v>224</v>
      </c>
      <c r="H32">
        <v>17.27</v>
      </c>
      <c r="I32">
        <v>120</v>
      </c>
      <c r="J32">
        <v>0.12273000000000001</v>
      </c>
      <c r="K32" s="2">
        <f t="shared" si="0"/>
        <v>1.0723773595830922E-6</v>
      </c>
    </row>
    <row r="33" spans="1:11" x14ac:dyDescent="0.25">
      <c r="A33" t="s">
        <v>45</v>
      </c>
      <c r="B33" t="s">
        <v>239</v>
      </c>
      <c r="C33" s="1">
        <v>-1.975E-4</v>
      </c>
      <c r="D33" s="1">
        <v>-3.751E-3</v>
      </c>
      <c r="E33">
        <v>1</v>
      </c>
      <c r="F33" t="s">
        <v>219</v>
      </c>
      <c r="G33" t="s">
        <v>224</v>
      </c>
      <c r="H33">
        <v>17.27</v>
      </c>
      <c r="I33">
        <v>120</v>
      </c>
      <c r="J33">
        <v>0.12273000000000001</v>
      </c>
      <c r="K33" s="2">
        <f t="shared" si="0"/>
        <v>-2.6656643312101913E-5</v>
      </c>
    </row>
    <row r="34" spans="1:11" x14ac:dyDescent="0.25">
      <c r="A34" t="s">
        <v>46</v>
      </c>
      <c r="B34" t="s">
        <v>233</v>
      </c>
      <c r="C34" s="1">
        <v>1.014</v>
      </c>
      <c r="D34" s="1">
        <v>0.40949999999999998</v>
      </c>
      <c r="E34">
        <v>1</v>
      </c>
      <c r="F34" t="s">
        <v>220</v>
      </c>
      <c r="G34" t="s">
        <v>223</v>
      </c>
      <c r="H34">
        <v>17.27</v>
      </c>
      <c r="I34">
        <v>120</v>
      </c>
      <c r="J34">
        <v>0.12273000000000001</v>
      </c>
      <c r="K34" s="2">
        <f t="shared" si="0"/>
        <v>2.9101294151708161E-3</v>
      </c>
    </row>
    <row r="35" spans="1:11" x14ac:dyDescent="0.25">
      <c r="A35" t="s">
        <v>47</v>
      </c>
      <c r="B35" t="s">
        <v>234</v>
      </c>
      <c r="C35" s="1">
        <v>0.46929999999999999</v>
      </c>
      <c r="D35" s="1">
        <v>0.18759999999999999</v>
      </c>
      <c r="E35">
        <v>1</v>
      </c>
      <c r="F35" t="s">
        <v>220</v>
      </c>
      <c r="G35" t="s">
        <v>223</v>
      </c>
      <c r="H35">
        <v>17.27</v>
      </c>
      <c r="I35">
        <v>120</v>
      </c>
      <c r="J35">
        <v>0.12273000000000001</v>
      </c>
      <c r="K35" s="2">
        <f t="shared" si="0"/>
        <v>1.3331874927620152E-3</v>
      </c>
    </row>
    <row r="36" spans="1:11" x14ac:dyDescent="0.25">
      <c r="A36" t="s">
        <v>48</v>
      </c>
      <c r="B36" t="s">
        <v>235</v>
      </c>
      <c r="C36" s="1">
        <v>1.2470000000000001</v>
      </c>
      <c r="D36" s="1">
        <v>0.50449999999999995</v>
      </c>
      <c r="E36">
        <v>1</v>
      </c>
      <c r="F36" t="s">
        <v>220</v>
      </c>
      <c r="G36" t="s">
        <v>223</v>
      </c>
      <c r="H36">
        <v>17.27</v>
      </c>
      <c r="I36">
        <v>120</v>
      </c>
      <c r="J36">
        <v>0.12273000000000001</v>
      </c>
      <c r="K36" s="2">
        <f t="shared" si="0"/>
        <v>3.5852510133178922E-3</v>
      </c>
    </row>
    <row r="37" spans="1:11" x14ac:dyDescent="0.25">
      <c r="A37" t="s">
        <v>49</v>
      </c>
      <c r="B37" t="s">
        <v>236</v>
      </c>
      <c r="C37" s="1">
        <v>6.2350000000000003</v>
      </c>
      <c r="D37" s="1">
        <v>2.5369999999999999</v>
      </c>
      <c r="E37">
        <v>1</v>
      </c>
      <c r="F37" t="s">
        <v>220</v>
      </c>
      <c r="G37" t="s">
        <v>223</v>
      </c>
      <c r="H37">
        <v>17.27</v>
      </c>
      <c r="I37">
        <v>120</v>
      </c>
      <c r="J37">
        <v>0.12273000000000001</v>
      </c>
      <c r="K37" s="2">
        <f t="shared" si="0"/>
        <v>1.8029299942096122E-2</v>
      </c>
    </row>
    <row r="38" spans="1:11" x14ac:dyDescent="0.25">
      <c r="A38" t="s">
        <v>50</v>
      </c>
      <c r="B38" t="s">
        <v>241</v>
      </c>
      <c r="C38" s="1">
        <v>14.34</v>
      </c>
      <c r="D38" s="1">
        <v>5.8410000000000002</v>
      </c>
      <c r="E38">
        <v>1</v>
      </c>
      <c r="F38" t="s">
        <v>220</v>
      </c>
      <c r="G38" t="s">
        <v>223</v>
      </c>
      <c r="H38">
        <v>17.27</v>
      </c>
      <c r="I38">
        <v>120</v>
      </c>
      <c r="J38">
        <v>0.12273000000000001</v>
      </c>
      <c r="K38" s="2">
        <f t="shared" si="0"/>
        <v>4.1509318471337583E-2</v>
      </c>
    </row>
    <row r="39" spans="1:11" x14ac:dyDescent="0.25">
      <c r="A39" t="s">
        <v>51</v>
      </c>
      <c r="B39" t="s">
        <v>237</v>
      </c>
      <c r="C39" s="1">
        <v>1.831</v>
      </c>
      <c r="D39" s="1">
        <v>0.74250000000000005</v>
      </c>
      <c r="E39">
        <v>1</v>
      </c>
      <c r="F39" t="s">
        <v>220</v>
      </c>
      <c r="G39" t="s">
        <v>223</v>
      </c>
      <c r="H39">
        <v>17.27</v>
      </c>
      <c r="I39">
        <v>120</v>
      </c>
      <c r="J39">
        <v>0.12273000000000001</v>
      </c>
      <c r="K39" s="2">
        <f t="shared" si="0"/>
        <v>5.2766082802547781E-3</v>
      </c>
    </row>
    <row r="40" spans="1:11" x14ac:dyDescent="0.25">
      <c r="A40" t="s">
        <v>52</v>
      </c>
      <c r="B40" t="s">
        <v>238</v>
      </c>
      <c r="C40" s="1">
        <v>18.09</v>
      </c>
      <c r="D40" s="1">
        <v>7.367</v>
      </c>
      <c r="E40">
        <v>1</v>
      </c>
      <c r="F40" t="s">
        <v>220</v>
      </c>
      <c r="G40" t="s">
        <v>223</v>
      </c>
      <c r="H40">
        <v>17.27</v>
      </c>
      <c r="I40">
        <v>120</v>
      </c>
      <c r="J40">
        <v>0.12273000000000001</v>
      </c>
      <c r="K40" s="2">
        <f t="shared" si="0"/>
        <v>5.2353903300521143E-2</v>
      </c>
    </row>
    <row r="41" spans="1:11" x14ac:dyDescent="0.25">
      <c r="A41" t="s">
        <v>53</v>
      </c>
      <c r="B41" t="s">
        <v>239</v>
      </c>
      <c r="C41" s="1">
        <v>0.6179</v>
      </c>
      <c r="D41" s="1">
        <v>0.24809999999999999</v>
      </c>
      <c r="E41">
        <v>1</v>
      </c>
      <c r="F41" t="s">
        <v>220</v>
      </c>
      <c r="G41" t="s">
        <v>223</v>
      </c>
      <c r="H41">
        <v>17.27</v>
      </c>
      <c r="I41">
        <v>120</v>
      </c>
      <c r="J41">
        <v>0.12273000000000001</v>
      </c>
      <c r="K41" s="2">
        <f t="shared" si="0"/>
        <v>1.7631333526346264E-3</v>
      </c>
    </row>
    <row r="42" spans="1:11" x14ac:dyDescent="0.25">
      <c r="A42" t="s">
        <v>54</v>
      </c>
      <c r="B42" t="s">
        <v>233</v>
      </c>
      <c r="C42" s="1">
        <v>-1.3799999999999999E-4</v>
      </c>
      <c r="D42" s="1">
        <v>-3.7269999999999998E-3</v>
      </c>
      <c r="E42">
        <v>1</v>
      </c>
      <c r="F42" t="s">
        <v>220</v>
      </c>
      <c r="G42" t="s">
        <v>224</v>
      </c>
      <c r="H42">
        <v>17.27</v>
      </c>
      <c r="I42">
        <v>120</v>
      </c>
      <c r="J42">
        <v>0.12273000000000001</v>
      </c>
      <c r="K42" s="2">
        <f t="shared" si="0"/>
        <v>-2.6486086276780544E-5</v>
      </c>
    </row>
    <row r="43" spans="1:11" x14ac:dyDescent="0.25">
      <c r="A43" t="s">
        <v>55</v>
      </c>
      <c r="B43" t="s">
        <v>234</v>
      </c>
      <c r="C43" s="1">
        <v>9.7780000000000002E-3</v>
      </c>
      <c r="D43" s="1">
        <v>3.1399999999999999E-4</v>
      </c>
      <c r="E43">
        <v>1</v>
      </c>
      <c r="F43" t="s">
        <v>220</v>
      </c>
      <c r="G43" t="s">
        <v>224</v>
      </c>
      <c r="H43">
        <v>17.27</v>
      </c>
      <c r="I43">
        <v>120</v>
      </c>
      <c r="J43">
        <v>0.12273000000000001</v>
      </c>
      <c r="K43" s="2">
        <f t="shared" si="0"/>
        <v>2.2314545454545457E-6</v>
      </c>
    </row>
    <row r="44" spans="1:11" x14ac:dyDescent="0.25">
      <c r="A44" t="s">
        <v>56</v>
      </c>
      <c r="B44" t="s">
        <v>235</v>
      </c>
      <c r="C44" s="1">
        <v>6.9579999999999998E-3</v>
      </c>
      <c r="D44" s="1">
        <v>-8.3500000000000002E-4</v>
      </c>
      <c r="E44">
        <v>1</v>
      </c>
      <c r="F44" t="s">
        <v>220</v>
      </c>
      <c r="G44" t="s">
        <v>224</v>
      </c>
      <c r="H44">
        <v>17.27</v>
      </c>
      <c r="I44">
        <v>120</v>
      </c>
      <c r="J44">
        <v>0.12273000000000001</v>
      </c>
      <c r="K44" s="2">
        <f t="shared" si="0"/>
        <v>-5.9339635205558773E-6</v>
      </c>
    </row>
    <row r="45" spans="1:11" x14ac:dyDescent="0.25">
      <c r="A45" t="s">
        <v>57</v>
      </c>
      <c r="B45" t="s">
        <v>236</v>
      </c>
      <c r="C45" s="1">
        <v>-1.5990000000000001E-2</v>
      </c>
      <c r="D45" s="1">
        <v>-1.0189999999999999E-2</v>
      </c>
      <c r="E45">
        <v>1</v>
      </c>
      <c r="F45" t="s">
        <v>220</v>
      </c>
      <c r="G45" t="s">
        <v>224</v>
      </c>
      <c r="H45">
        <v>17.27</v>
      </c>
      <c r="I45">
        <v>120</v>
      </c>
      <c r="J45">
        <v>0.12273000000000001</v>
      </c>
      <c r="K45" s="2">
        <f t="shared" si="0"/>
        <v>-7.2415674580196882E-5</v>
      </c>
    </row>
    <row r="46" spans="1:11" x14ac:dyDescent="0.25">
      <c r="A46" t="s">
        <v>58</v>
      </c>
      <c r="B46" t="s">
        <v>241</v>
      </c>
      <c r="C46" s="1">
        <v>-3.9329999999999999E-3</v>
      </c>
      <c r="D46" s="1">
        <v>-5.2729999999999999E-3</v>
      </c>
      <c r="E46">
        <v>1</v>
      </c>
      <c r="F46" t="s">
        <v>220</v>
      </c>
      <c r="G46" t="s">
        <v>224</v>
      </c>
      <c r="H46">
        <v>17.27</v>
      </c>
      <c r="I46">
        <v>120</v>
      </c>
      <c r="J46">
        <v>0.12273000000000001</v>
      </c>
      <c r="K46" s="2">
        <f t="shared" si="0"/>
        <v>-3.7472801968731904E-5</v>
      </c>
    </row>
    <row r="47" spans="1:11" x14ac:dyDescent="0.25">
      <c r="A47" t="s">
        <v>59</v>
      </c>
      <c r="B47" t="s">
        <v>237</v>
      </c>
      <c r="C47" s="1">
        <v>-3.2369999999999999E-3</v>
      </c>
      <c r="D47" s="1">
        <v>-4.9899999999999996E-3</v>
      </c>
      <c r="E47">
        <v>1</v>
      </c>
      <c r="F47" t="s">
        <v>220</v>
      </c>
      <c r="G47" t="s">
        <v>224</v>
      </c>
      <c r="H47">
        <v>17.27</v>
      </c>
      <c r="I47">
        <v>120</v>
      </c>
      <c r="J47">
        <v>0.12273000000000001</v>
      </c>
      <c r="K47" s="2">
        <f t="shared" si="0"/>
        <v>-3.5461650260567456E-5</v>
      </c>
    </row>
    <row r="48" spans="1:11" x14ac:dyDescent="0.25">
      <c r="A48" t="s">
        <v>60</v>
      </c>
      <c r="B48" t="s">
        <v>238</v>
      </c>
      <c r="C48" s="1">
        <v>9.6399999999999993E-3</v>
      </c>
      <c r="D48" s="1">
        <v>2.5809999999999999E-4</v>
      </c>
      <c r="E48">
        <v>1</v>
      </c>
      <c r="F48" t="s">
        <v>220</v>
      </c>
      <c r="G48" t="s">
        <v>224</v>
      </c>
      <c r="H48">
        <v>17.27</v>
      </c>
      <c r="I48">
        <v>120</v>
      </c>
      <c r="J48">
        <v>0.12273000000000001</v>
      </c>
      <c r="K48" s="2">
        <f t="shared" si="0"/>
        <v>1.834198784018529E-6</v>
      </c>
    </row>
    <row r="49" spans="1:11" x14ac:dyDescent="0.25">
      <c r="A49" t="s">
        <v>61</v>
      </c>
      <c r="B49" t="s">
        <v>239</v>
      </c>
      <c r="C49" s="1">
        <v>4.1019999999999997E-3</v>
      </c>
      <c r="D49" s="1">
        <v>-1.9989999999999999E-3</v>
      </c>
      <c r="E49">
        <v>1</v>
      </c>
      <c r="F49" t="s">
        <v>220</v>
      </c>
      <c r="G49" t="s">
        <v>224</v>
      </c>
      <c r="H49">
        <v>17.27</v>
      </c>
      <c r="I49">
        <v>120</v>
      </c>
      <c r="J49">
        <v>0.12273000000000001</v>
      </c>
      <c r="K49" s="2">
        <f t="shared" si="0"/>
        <v>-1.4205979733642154E-5</v>
      </c>
    </row>
    <row r="50" spans="1:11" x14ac:dyDescent="0.25">
      <c r="A50" t="s">
        <v>69</v>
      </c>
      <c r="B50" t="s">
        <v>226</v>
      </c>
      <c r="C50" s="1">
        <v>18.75</v>
      </c>
      <c r="D50" s="1">
        <v>7.8920000000000003</v>
      </c>
      <c r="E50">
        <v>2</v>
      </c>
      <c r="F50" t="s">
        <v>218</v>
      </c>
      <c r="G50" t="s">
        <v>223</v>
      </c>
      <c r="H50">
        <v>16.940000000000001</v>
      </c>
      <c r="I50">
        <v>120</v>
      </c>
      <c r="J50">
        <v>0.12306</v>
      </c>
      <c r="K50" s="2">
        <f t="shared" si="0"/>
        <v>5.7331140495867766E-2</v>
      </c>
    </row>
    <row r="51" spans="1:11" x14ac:dyDescent="0.25">
      <c r="A51" t="s">
        <v>70</v>
      </c>
      <c r="B51" t="s">
        <v>227</v>
      </c>
      <c r="C51" s="1">
        <v>15.5</v>
      </c>
      <c r="D51" s="1">
        <v>6.3559999999999999</v>
      </c>
      <c r="E51">
        <v>2</v>
      </c>
      <c r="F51" t="s">
        <v>218</v>
      </c>
      <c r="G51" t="s">
        <v>223</v>
      </c>
      <c r="H51">
        <v>16.940000000000001</v>
      </c>
      <c r="I51">
        <v>120</v>
      </c>
      <c r="J51">
        <v>0.12306</v>
      </c>
      <c r="K51" s="2">
        <f t="shared" si="0"/>
        <v>4.6172925619834708E-2</v>
      </c>
    </row>
    <row r="52" spans="1:11" x14ac:dyDescent="0.25">
      <c r="A52" t="s">
        <v>71</v>
      </c>
      <c r="B52" t="s">
        <v>228</v>
      </c>
      <c r="C52" s="1">
        <v>15.8</v>
      </c>
      <c r="D52" s="1">
        <v>6.4790000000000001</v>
      </c>
      <c r="E52">
        <v>2</v>
      </c>
      <c r="F52" t="s">
        <v>218</v>
      </c>
      <c r="G52" t="s">
        <v>223</v>
      </c>
      <c r="H52">
        <v>16.940000000000001</v>
      </c>
      <c r="I52">
        <v>120</v>
      </c>
      <c r="J52">
        <v>0.12306</v>
      </c>
      <c r="K52" s="2">
        <f t="shared" si="0"/>
        <v>4.7066454545454543E-2</v>
      </c>
    </row>
    <row r="53" spans="1:11" x14ac:dyDescent="0.25">
      <c r="A53" t="s">
        <v>72</v>
      </c>
      <c r="B53" t="s">
        <v>229</v>
      </c>
      <c r="C53" s="1">
        <v>14.05</v>
      </c>
      <c r="D53" s="1">
        <v>5.7560000000000002</v>
      </c>
      <c r="E53">
        <v>2</v>
      </c>
      <c r="F53" t="s">
        <v>218</v>
      </c>
      <c r="G53" t="s">
        <v>223</v>
      </c>
      <c r="H53">
        <v>16.940000000000001</v>
      </c>
      <c r="I53">
        <v>120</v>
      </c>
      <c r="J53">
        <v>0.12306</v>
      </c>
      <c r="K53" s="2">
        <f t="shared" si="0"/>
        <v>4.1814247933884295E-2</v>
      </c>
    </row>
    <row r="54" spans="1:11" x14ac:dyDescent="0.25">
      <c r="A54" t="s">
        <v>73</v>
      </c>
      <c r="B54" t="s">
        <v>240</v>
      </c>
      <c r="C54" s="1">
        <v>16.649999999999999</v>
      </c>
      <c r="D54" s="1">
        <v>6.8289999999999997</v>
      </c>
      <c r="E54">
        <v>2</v>
      </c>
      <c r="F54" t="s">
        <v>218</v>
      </c>
      <c r="G54" t="s">
        <v>223</v>
      </c>
      <c r="H54">
        <v>16.940000000000001</v>
      </c>
      <c r="I54">
        <v>120</v>
      </c>
      <c r="J54">
        <v>0.12306</v>
      </c>
      <c r="K54" s="2">
        <f t="shared" si="0"/>
        <v>4.960901652892561E-2</v>
      </c>
    </row>
    <row r="55" spans="1:11" x14ac:dyDescent="0.25">
      <c r="A55" t="s">
        <v>74</v>
      </c>
      <c r="B55" t="s">
        <v>230</v>
      </c>
      <c r="C55" s="1">
        <v>18.75</v>
      </c>
      <c r="D55" s="1">
        <v>7.6989999999999998</v>
      </c>
      <c r="E55">
        <v>2</v>
      </c>
      <c r="F55" t="s">
        <v>218</v>
      </c>
      <c r="G55" t="s">
        <v>223</v>
      </c>
      <c r="H55">
        <v>16.940000000000001</v>
      </c>
      <c r="I55">
        <v>120</v>
      </c>
      <c r="J55">
        <v>0.12306</v>
      </c>
      <c r="K55" s="2">
        <f t="shared" si="0"/>
        <v>5.5929099173553709E-2</v>
      </c>
    </row>
    <row r="56" spans="1:11" x14ac:dyDescent="0.25">
      <c r="A56" t="s">
        <v>75</v>
      </c>
      <c r="B56" t="s">
        <v>231</v>
      </c>
      <c r="C56" s="1">
        <v>18.059999999999999</v>
      </c>
      <c r="D56" s="1">
        <v>7.4130000000000003</v>
      </c>
      <c r="E56">
        <v>2</v>
      </c>
      <c r="F56" t="s">
        <v>218</v>
      </c>
      <c r="G56" t="s">
        <v>223</v>
      </c>
      <c r="H56">
        <v>16.940000000000001</v>
      </c>
      <c r="I56">
        <v>120</v>
      </c>
      <c r="J56">
        <v>0.12306</v>
      </c>
      <c r="K56" s="2">
        <f t="shared" si="0"/>
        <v>5.3851462809917358E-2</v>
      </c>
    </row>
    <row r="57" spans="1:11" x14ac:dyDescent="0.25">
      <c r="A57" t="s">
        <v>76</v>
      </c>
      <c r="B57" t="s">
        <v>232</v>
      </c>
      <c r="C57" s="1">
        <v>17.690000000000001</v>
      </c>
      <c r="D57" s="1">
        <v>7.2610000000000001</v>
      </c>
      <c r="E57">
        <v>2</v>
      </c>
      <c r="F57" t="s">
        <v>218</v>
      </c>
      <c r="G57" t="s">
        <v>223</v>
      </c>
      <c r="H57">
        <v>16.940000000000001</v>
      </c>
      <c r="I57">
        <v>120</v>
      </c>
      <c r="J57">
        <v>0.12306</v>
      </c>
      <c r="K57" s="2">
        <f t="shared" si="0"/>
        <v>5.2747264462809917E-2</v>
      </c>
    </row>
    <row r="58" spans="1:11" x14ac:dyDescent="0.25">
      <c r="A58" t="s">
        <v>77</v>
      </c>
      <c r="B58" t="s">
        <v>226</v>
      </c>
      <c r="C58" s="1">
        <v>15.81</v>
      </c>
      <c r="D58" s="1">
        <v>6.4850000000000003</v>
      </c>
      <c r="E58">
        <v>2</v>
      </c>
      <c r="F58" t="s">
        <v>218</v>
      </c>
      <c r="G58" t="s">
        <v>224</v>
      </c>
      <c r="H58">
        <v>16.940000000000001</v>
      </c>
      <c r="I58">
        <v>120</v>
      </c>
      <c r="J58">
        <v>0.12306</v>
      </c>
      <c r="K58" s="2">
        <f t="shared" si="0"/>
        <v>4.7110041322314049E-2</v>
      </c>
    </row>
    <row r="59" spans="1:11" x14ac:dyDescent="0.25">
      <c r="A59" t="s">
        <v>78</v>
      </c>
      <c r="B59" t="s">
        <v>227</v>
      </c>
      <c r="C59" s="1">
        <v>17.48</v>
      </c>
      <c r="D59" s="1">
        <v>7.173</v>
      </c>
      <c r="E59">
        <v>2</v>
      </c>
      <c r="F59" t="s">
        <v>218</v>
      </c>
      <c r="G59" t="s">
        <v>224</v>
      </c>
      <c r="H59">
        <v>16.940000000000001</v>
      </c>
      <c r="I59">
        <v>120</v>
      </c>
      <c r="J59">
        <v>0.12306</v>
      </c>
      <c r="K59" s="2">
        <f t="shared" si="0"/>
        <v>5.2107991735537186E-2</v>
      </c>
    </row>
    <row r="60" spans="1:11" x14ac:dyDescent="0.25">
      <c r="A60" t="s">
        <v>79</v>
      </c>
      <c r="B60" t="s">
        <v>228</v>
      </c>
      <c r="C60" s="1">
        <v>14.17</v>
      </c>
      <c r="D60" s="1">
        <v>5.8070000000000004</v>
      </c>
      <c r="E60">
        <v>2</v>
      </c>
      <c r="F60" t="s">
        <v>218</v>
      </c>
      <c r="G60" t="s">
        <v>224</v>
      </c>
      <c r="H60">
        <v>16.940000000000001</v>
      </c>
      <c r="I60">
        <v>120</v>
      </c>
      <c r="J60">
        <v>0.12306</v>
      </c>
      <c r="K60" s="2">
        <f t="shared" si="0"/>
        <v>4.2184735537190085E-2</v>
      </c>
    </row>
    <row r="61" spans="1:11" x14ac:dyDescent="0.25">
      <c r="A61" t="s">
        <v>80</v>
      </c>
      <c r="B61" t="s">
        <v>229</v>
      </c>
      <c r="C61" s="1">
        <v>15.3</v>
      </c>
      <c r="D61" s="1">
        <v>6.27</v>
      </c>
      <c r="E61">
        <v>2</v>
      </c>
      <c r="F61" t="s">
        <v>218</v>
      </c>
      <c r="G61" t="s">
        <v>224</v>
      </c>
      <c r="H61">
        <v>16.940000000000001</v>
      </c>
      <c r="I61">
        <v>120</v>
      </c>
      <c r="J61">
        <v>0.12306</v>
      </c>
      <c r="K61" s="2">
        <f t="shared" si="0"/>
        <v>4.5548181818181814E-2</v>
      </c>
    </row>
    <row r="62" spans="1:11" x14ac:dyDescent="0.25">
      <c r="A62" t="s">
        <v>81</v>
      </c>
      <c r="B62" t="s">
        <v>240</v>
      </c>
      <c r="C62" s="1">
        <v>19.09</v>
      </c>
      <c r="D62" s="1">
        <v>7.8410000000000002</v>
      </c>
      <c r="E62">
        <v>2</v>
      </c>
      <c r="F62" t="s">
        <v>218</v>
      </c>
      <c r="G62" t="s">
        <v>224</v>
      </c>
      <c r="H62">
        <v>16.940000000000001</v>
      </c>
      <c r="I62">
        <v>120</v>
      </c>
      <c r="J62">
        <v>0.12306</v>
      </c>
      <c r="K62" s="2">
        <f t="shared" si="0"/>
        <v>5.6960652892561976E-2</v>
      </c>
    </row>
    <row r="63" spans="1:11" x14ac:dyDescent="0.25">
      <c r="A63" t="s">
        <v>82</v>
      </c>
      <c r="B63" t="s">
        <v>230</v>
      </c>
      <c r="C63" s="1">
        <v>21.05</v>
      </c>
      <c r="D63" s="1">
        <v>8.6479999999999997</v>
      </c>
      <c r="E63">
        <v>2</v>
      </c>
      <c r="F63" t="s">
        <v>218</v>
      </c>
      <c r="G63" t="s">
        <v>224</v>
      </c>
      <c r="H63">
        <v>16.940000000000001</v>
      </c>
      <c r="I63">
        <v>120</v>
      </c>
      <c r="J63">
        <v>0.12306</v>
      </c>
      <c r="K63" s="2">
        <f t="shared" si="0"/>
        <v>6.2823074380165281E-2</v>
      </c>
    </row>
    <row r="64" spans="1:11" x14ac:dyDescent="0.25">
      <c r="A64" t="s">
        <v>83</v>
      </c>
      <c r="B64" t="s">
        <v>231</v>
      </c>
      <c r="C64" s="1">
        <v>18.63</v>
      </c>
      <c r="D64" s="1">
        <v>7.65</v>
      </c>
      <c r="E64">
        <v>2</v>
      </c>
      <c r="F64" t="s">
        <v>218</v>
      </c>
      <c r="G64" t="s">
        <v>224</v>
      </c>
      <c r="H64">
        <v>16.940000000000001</v>
      </c>
      <c r="I64">
        <v>120</v>
      </c>
      <c r="J64">
        <v>0.12306</v>
      </c>
      <c r="K64" s="2">
        <f t="shared" si="0"/>
        <v>5.557314049586777E-2</v>
      </c>
    </row>
    <row r="65" spans="1:11" x14ac:dyDescent="0.25">
      <c r="A65" t="s">
        <v>84</v>
      </c>
      <c r="B65" t="s">
        <v>232</v>
      </c>
      <c r="C65" s="1">
        <v>18.36</v>
      </c>
      <c r="D65" s="1">
        <v>7.5369999999999999</v>
      </c>
      <c r="E65">
        <v>2</v>
      </c>
      <c r="F65" t="s">
        <v>218</v>
      </c>
      <c r="G65" t="s">
        <v>224</v>
      </c>
      <c r="H65">
        <v>16.940000000000001</v>
      </c>
      <c r="I65">
        <v>120</v>
      </c>
      <c r="J65">
        <v>0.12306</v>
      </c>
      <c r="K65" s="2">
        <f t="shared" si="0"/>
        <v>5.4752256198347102E-2</v>
      </c>
    </row>
    <row r="66" spans="1:11" x14ac:dyDescent="0.25">
      <c r="A66" t="s">
        <v>85</v>
      </c>
      <c r="B66" t="s">
        <v>233</v>
      </c>
      <c r="C66" s="1">
        <v>18.260000000000002</v>
      </c>
      <c r="D66" s="1">
        <v>7.4950000000000001</v>
      </c>
      <c r="E66">
        <v>2</v>
      </c>
      <c r="F66" t="s">
        <v>219</v>
      </c>
      <c r="G66" t="s">
        <v>223</v>
      </c>
      <c r="H66">
        <v>16.940000000000001</v>
      </c>
      <c r="I66">
        <v>120</v>
      </c>
      <c r="J66">
        <v>0.12306</v>
      </c>
      <c r="K66" s="2">
        <f t="shared" si="0"/>
        <v>5.4447148760330577E-2</v>
      </c>
    </row>
    <row r="67" spans="1:11" x14ac:dyDescent="0.25">
      <c r="A67" t="s">
        <v>86</v>
      </c>
      <c r="B67" t="s">
        <v>234</v>
      </c>
      <c r="C67" s="1">
        <v>15.27</v>
      </c>
      <c r="D67" s="1">
        <v>6.258</v>
      </c>
      <c r="E67">
        <v>2</v>
      </c>
      <c r="F67" t="s">
        <v>219</v>
      </c>
      <c r="G67" t="s">
        <v>223</v>
      </c>
      <c r="H67">
        <v>16.940000000000001</v>
      </c>
      <c r="I67">
        <v>120</v>
      </c>
      <c r="J67">
        <v>0.12306</v>
      </c>
      <c r="K67" s="2">
        <f t="shared" ref="K67:K130" si="1">(D67*J67)/H67</f>
        <v>4.546100826446281E-2</v>
      </c>
    </row>
    <row r="68" spans="1:11" x14ac:dyDescent="0.25">
      <c r="A68" t="s">
        <v>87</v>
      </c>
      <c r="B68" t="s">
        <v>235</v>
      </c>
      <c r="C68" s="1">
        <v>24.55</v>
      </c>
      <c r="D68" s="1">
        <v>10.1</v>
      </c>
      <c r="E68">
        <v>2</v>
      </c>
      <c r="F68" t="s">
        <v>219</v>
      </c>
      <c r="G68" t="s">
        <v>223</v>
      </c>
      <c r="H68">
        <v>16.940000000000001</v>
      </c>
      <c r="I68">
        <v>120</v>
      </c>
      <c r="J68">
        <v>0.12306</v>
      </c>
      <c r="K68" s="2">
        <f t="shared" si="1"/>
        <v>7.3371074380165283E-2</v>
      </c>
    </row>
    <row r="69" spans="1:11" x14ac:dyDescent="0.25">
      <c r="A69" t="s">
        <v>88</v>
      </c>
      <c r="B69" t="s">
        <v>236</v>
      </c>
      <c r="C69" s="1">
        <v>20.100000000000001</v>
      </c>
      <c r="D69" s="1">
        <v>8.2590000000000003</v>
      </c>
      <c r="E69">
        <v>2</v>
      </c>
      <c r="F69" t="s">
        <v>219</v>
      </c>
      <c r="G69" t="s">
        <v>223</v>
      </c>
      <c r="H69">
        <v>16.940000000000001</v>
      </c>
      <c r="I69">
        <v>120</v>
      </c>
      <c r="J69">
        <v>0.12306</v>
      </c>
      <c r="K69" s="2">
        <f t="shared" si="1"/>
        <v>5.9997198347107435E-2</v>
      </c>
    </row>
    <row r="70" spans="1:11" x14ac:dyDescent="0.25">
      <c r="A70" t="s">
        <v>89</v>
      </c>
      <c r="B70" t="s">
        <v>241</v>
      </c>
      <c r="C70" s="1">
        <v>26.08</v>
      </c>
      <c r="D70" s="1">
        <v>10.73</v>
      </c>
      <c r="E70">
        <v>2</v>
      </c>
      <c r="F70" t="s">
        <v>219</v>
      </c>
      <c r="G70" t="s">
        <v>223</v>
      </c>
      <c r="H70">
        <v>16.940000000000001</v>
      </c>
      <c r="I70">
        <v>120</v>
      </c>
      <c r="J70">
        <v>0.12306</v>
      </c>
      <c r="K70" s="2">
        <f t="shared" si="1"/>
        <v>7.7947685950413223E-2</v>
      </c>
    </row>
    <row r="71" spans="1:11" x14ac:dyDescent="0.25">
      <c r="A71" t="s">
        <v>90</v>
      </c>
      <c r="B71" t="s">
        <v>237</v>
      </c>
      <c r="C71" s="1">
        <v>21.22</v>
      </c>
      <c r="D71" s="1">
        <v>8.7200000000000006</v>
      </c>
      <c r="E71">
        <v>2</v>
      </c>
      <c r="F71" t="s">
        <v>219</v>
      </c>
      <c r="G71" t="s">
        <v>223</v>
      </c>
      <c r="H71">
        <v>16.940000000000001</v>
      </c>
      <c r="I71">
        <v>120</v>
      </c>
      <c r="J71">
        <v>0.12306</v>
      </c>
      <c r="K71" s="2">
        <f t="shared" si="1"/>
        <v>6.3346115702479347E-2</v>
      </c>
    </row>
    <row r="72" spans="1:11" x14ac:dyDescent="0.25">
      <c r="A72" t="s">
        <v>91</v>
      </c>
      <c r="B72" t="s">
        <v>238</v>
      </c>
      <c r="C72" s="1">
        <v>27.35</v>
      </c>
      <c r="D72" s="1">
        <v>11.26</v>
      </c>
      <c r="E72">
        <v>2</v>
      </c>
      <c r="F72" t="s">
        <v>219</v>
      </c>
      <c r="G72" t="s">
        <v>223</v>
      </c>
      <c r="H72">
        <v>16.940000000000001</v>
      </c>
      <c r="I72">
        <v>120</v>
      </c>
      <c r="J72">
        <v>0.12306</v>
      </c>
      <c r="K72" s="2">
        <f t="shared" si="1"/>
        <v>8.1797851239669414E-2</v>
      </c>
    </row>
    <row r="73" spans="1:11" x14ac:dyDescent="0.25">
      <c r="A73" t="s">
        <v>92</v>
      </c>
      <c r="B73" t="s">
        <v>239</v>
      </c>
      <c r="C73" s="1">
        <v>13.42</v>
      </c>
      <c r="D73" s="1">
        <v>5.4930000000000003</v>
      </c>
      <c r="E73">
        <v>2</v>
      </c>
      <c r="F73" t="s">
        <v>219</v>
      </c>
      <c r="G73" t="s">
        <v>223</v>
      </c>
      <c r="H73">
        <v>16.940000000000001</v>
      </c>
      <c r="I73">
        <v>120</v>
      </c>
      <c r="J73">
        <v>0.12306</v>
      </c>
      <c r="K73" s="2">
        <f t="shared" si="1"/>
        <v>3.990369421487603E-2</v>
      </c>
    </row>
    <row r="74" spans="1:11" x14ac:dyDescent="0.25">
      <c r="A74" t="s">
        <v>93</v>
      </c>
      <c r="B74" t="s">
        <v>233</v>
      </c>
      <c r="C74" s="1">
        <v>4.308E-2</v>
      </c>
      <c r="D74" s="1">
        <v>-3.6920000000000001E-2</v>
      </c>
      <c r="E74">
        <v>2</v>
      </c>
      <c r="F74" t="s">
        <v>219</v>
      </c>
      <c r="G74" t="s">
        <v>224</v>
      </c>
      <c r="H74">
        <v>16.940000000000001</v>
      </c>
      <c r="I74">
        <v>120</v>
      </c>
      <c r="J74">
        <v>0.12306</v>
      </c>
      <c r="K74" s="2">
        <f t="shared" si="1"/>
        <v>-2.6820396694214875E-4</v>
      </c>
    </row>
    <row r="75" spans="1:11" x14ac:dyDescent="0.25">
      <c r="A75" t="s">
        <v>94</v>
      </c>
      <c r="B75" t="s">
        <v>234</v>
      </c>
      <c r="C75" s="1">
        <v>6.2019999999999999E-2</v>
      </c>
      <c r="D75" s="1">
        <v>-2.9090000000000001E-2</v>
      </c>
      <c r="E75">
        <v>2</v>
      </c>
      <c r="F75" t="s">
        <v>219</v>
      </c>
      <c r="G75" t="s">
        <v>224</v>
      </c>
      <c r="H75">
        <v>16.940000000000001</v>
      </c>
      <c r="I75">
        <v>120</v>
      </c>
      <c r="J75">
        <v>0.12306</v>
      </c>
      <c r="K75" s="2">
        <f t="shared" si="1"/>
        <v>-2.1132322314049588E-4</v>
      </c>
    </row>
    <row r="76" spans="1:11" x14ac:dyDescent="0.25">
      <c r="A76" t="s">
        <v>95</v>
      </c>
      <c r="B76" t="s">
        <v>235</v>
      </c>
      <c r="C76" s="1">
        <v>6.4710000000000004E-2</v>
      </c>
      <c r="D76" s="1">
        <v>-2.7980000000000001E-2</v>
      </c>
      <c r="E76">
        <v>2</v>
      </c>
      <c r="F76" t="s">
        <v>219</v>
      </c>
      <c r="G76" t="s">
        <v>224</v>
      </c>
      <c r="H76">
        <v>16.940000000000001</v>
      </c>
      <c r="I76">
        <v>120</v>
      </c>
      <c r="J76">
        <v>0.12306</v>
      </c>
      <c r="K76" s="2">
        <f t="shared" si="1"/>
        <v>-2.032596694214876E-4</v>
      </c>
    </row>
    <row r="77" spans="1:11" x14ac:dyDescent="0.25">
      <c r="A77" t="s">
        <v>96</v>
      </c>
      <c r="B77" t="s">
        <v>236</v>
      </c>
      <c r="C77" s="1">
        <v>8.5809999999999997E-2</v>
      </c>
      <c r="D77" s="1">
        <v>-1.925E-2</v>
      </c>
      <c r="E77">
        <v>2</v>
      </c>
      <c r="F77" t="s">
        <v>219</v>
      </c>
      <c r="G77" t="s">
        <v>224</v>
      </c>
      <c r="H77">
        <v>16.940000000000001</v>
      </c>
      <c r="I77">
        <v>120</v>
      </c>
      <c r="J77">
        <v>0.12306</v>
      </c>
      <c r="K77" s="2">
        <f t="shared" si="1"/>
        <v>-1.3984090909090909E-4</v>
      </c>
    </row>
    <row r="78" spans="1:11" x14ac:dyDescent="0.25">
      <c r="A78" t="s">
        <v>97</v>
      </c>
      <c r="B78" t="s">
        <v>241</v>
      </c>
      <c r="C78" s="1">
        <v>3.771E-2</v>
      </c>
      <c r="D78" s="1">
        <v>-3.9140000000000001E-2</v>
      </c>
      <c r="E78">
        <v>2</v>
      </c>
      <c r="F78" t="s">
        <v>219</v>
      </c>
      <c r="G78" t="s">
        <v>224</v>
      </c>
      <c r="H78">
        <v>16.940000000000001</v>
      </c>
      <c r="I78">
        <v>120</v>
      </c>
      <c r="J78">
        <v>0.12306</v>
      </c>
      <c r="K78" s="2">
        <f t="shared" si="1"/>
        <v>-2.843310743801653E-4</v>
      </c>
    </row>
    <row r="79" spans="1:11" x14ac:dyDescent="0.25">
      <c r="A79" t="s">
        <v>98</v>
      </c>
      <c r="B79" t="s">
        <v>237</v>
      </c>
      <c r="C79" s="1">
        <v>2.6929999999999999E-2</v>
      </c>
      <c r="D79" s="1">
        <v>-4.36E-2</v>
      </c>
      <c r="E79">
        <v>2</v>
      </c>
      <c r="F79" t="s">
        <v>219</v>
      </c>
      <c r="G79" t="s">
        <v>224</v>
      </c>
      <c r="H79">
        <v>16.940000000000001</v>
      </c>
      <c r="I79">
        <v>120</v>
      </c>
      <c r="J79">
        <v>0.12306</v>
      </c>
      <c r="K79" s="2">
        <f t="shared" si="1"/>
        <v>-3.1673057851239672E-4</v>
      </c>
    </row>
    <row r="80" spans="1:11" x14ac:dyDescent="0.25">
      <c r="A80" t="s">
        <v>99</v>
      </c>
      <c r="B80" t="s">
        <v>238</v>
      </c>
      <c r="C80" s="1">
        <v>5.0439999999999999E-2</v>
      </c>
      <c r="D80" s="1">
        <v>-3.388E-2</v>
      </c>
      <c r="E80">
        <v>2</v>
      </c>
      <c r="F80" t="s">
        <v>219</v>
      </c>
      <c r="G80" t="s">
        <v>224</v>
      </c>
      <c r="H80">
        <v>16.940000000000001</v>
      </c>
      <c r="I80">
        <v>120</v>
      </c>
      <c r="J80">
        <v>0.12306</v>
      </c>
      <c r="K80" s="2">
        <f t="shared" si="1"/>
        <v>-2.4612000000000001E-4</v>
      </c>
    </row>
    <row r="81" spans="1:11" x14ac:dyDescent="0.25">
      <c r="A81" t="s">
        <v>100</v>
      </c>
      <c r="B81" t="s">
        <v>239</v>
      </c>
      <c r="C81" s="1">
        <v>6.6460000000000005E-2</v>
      </c>
      <c r="D81" s="1">
        <v>-2.725E-2</v>
      </c>
      <c r="E81">
        <v>2</v>
      </c>
      <c r="F81" t="s">
        <v>219</v>
      </c>
      <c r="G81" t="s">
        <v>224</v>
      </c>
      <c r="H81">
        <v>16.940000000000001</v>
      </c>
      <c r="I81">
        <v>120</v>
      </c>
      <c r="J81">
        <v>0.12306</v>
      </c>
      <c r="K81" s="2">
        <f t="shared" si="1"/>
        <v>-1.9795661157024792E-4</v>
      </c>
    </row>
    <row r="82" spans="1:11" x14ac:dyDescent="0.25">
      <c r="A82" t="s">
        <v>101</v>
      </c>
      <c r="B82" t="s">
        <v>233</v>
      </c>
      <c r="C82" s="1">
        <v>16.54</v>
      </c>
      <c r="D82" s="1">
        <v>6.7850000000000001</v>
      </c>
      <c r="E82">
        <v>2</v>
      </c>
      <c r="F82" t="s">
        <v>220</v>
      </c>
      <c r="G82" t="s">
        <v>223</v>
      </c>
      <c r="H82">
        <v>16.940000000000001</v>
      </c>
      <c r="I82">
        <v>120</v>
      </c>
      <c r="J82">
        <v>0.12306</v>
      </c>
      <c r="K82" s="2">
        <f t="shared" si="1"/>
        <v>4.9289380165289255E-2</v>
      </c>
    </row>
    <row r="83" spans="1:11" x14ac:dyDescent="0.25">
      <c r="A83" t="s">
        <v>102</v>
      </c>
      <c r="B83" t="s">
        <v>234</v>
      </c>
      <c r="C83" s="1">
        <v>3.5270000000000001</v>
      </c>
      <c r="D83" s="1">
        <v>1.4039999999999999</v>
      </c>
      <c r="E83">
        <v>2</v>
      </c>
      <c r="F83" t="s">
        <v>220</v>
      </c>
      <c r="G83" t="s">
        <v>223</v>
      </c>
      <c r="H83">
        <v>16.940000000000001</v>
      </c>
      <c r="I83">
        <v>120</v>
      </c>
      <c r="J83">
        <v>0.12306</v>
      </c>
      <c r="K83" s="2">
        <f t="shared" si="1"/>
        <v>1.0199305785123966E-2</v>
      </c>
    </row>
    <row r="84" spans="1:11" x14ac:dyDescent="0.25">
      <c r="A84" t="s">
        <v>103</v>
      </c>
      <c r="B84" t="s">
        <v>235</v>
      </c>
      <c r="C84" s="1">
        <v>33.75</v>
      </c>
      <c r="D84" s="1">
        <v>13.9</v>
      </c>
      <c r="E84">
        <v>2</v>
      </c>
      <c r="F84" t="s">
        <v>220</v>
      </c>
      <c r="G84" t="s">
        <v>223</v>
      </c>
      <c r="H84">
        <v>16.940000000000001</v>
      </c>
      <c r="I84">
        <v>120</v>
      </c>
      <c r="J84">
        <v>0.12306</v>
      </c>
      <c r="K84" s="2">
        <f t="shared" si="1"/>
        <v>0.10097603305785123</v>
      </c>
    </row>
    <row r="85" spans="1:11" x14ac:dyDescent="0.25">
      <c r="A85" t="s">
        <v>104</v>
      </c>
      <c r="B85" t="s">
        <v>236</v>
      </c>
      <c r="C85" s="1">
        <v>29.53</v>
      </c>
      <c r="D85" s="1">
        <v>12.16</v>
      </c>
      <c r="E85">
        <v>2</v>
      </c>
      <c r="F85" t="s">
        <v>220</v>
      </c>
      <c r="G85" t="s">
        <v>223</v>
      </c>
      <c r="H85">
        <v>16.940000000000001</v>
      </c>
      <c r="I85">
        <v>120</v>
      </c>
      <c r="J85">
        <v>0.12306</v>
      </c>
      <c r="K85" s="2">
        <f t="shared" si="1"/>
        <v>8.8335867768595033E-2</v>
      </c>
    </row>
    <row r="86" spans="1:11" x14ac:dyDescent="0.25">
      <c r="A86" t="s">
        <v>105</v>
      </c>
      <c r="B86" t="s">
        <v>241</v>
      </c>
      <c r="C86" s="1">
        <v>33.770000000000003</v>
      </c>
      <c r="D86" s="1">
        <v>13.91</v>
      </c>
      <c r="E86">
        <v>2</v>
      </c>
      <c r="F86" t="s">
        <v>220</v>
      </c>
      <c r="G86" t="s">
        <v>223</v>
      </c>
      <c r="H86">
        <v>16.940000000000001</v>
      </c>
      <c r="I86">
        <v>120</v>
      </c>
      <c r="J86">
        <v>0.12306</v>
      </c>
      <c r="K86" s="2">
        <f t="shared" si="1"/>
        <v>0.1010486776859504</v>
      </c>
    </row>
    <row r="87" spans="1:11" x14ac:dyDescent="0.25">
      <c r="A87" t="s">
        <v>106</v>
      </c>
      <c r="B87" t="s">
        <v>237</v>
      </c>
      <c r="C87" s="1">
        <v>22.57</v>
      </c>
      <c r="D87" s="1">
        <v>9.2769999999999992</v>
      </c>
      <c r="E87">
        <v>2</v>
      </c>
      <c r="F87" t="s">
        <v>220</v>
      </c>
      <c r="G87" t="s">
        <v>223</v>
      </c>
      <c r="H87">
        <v>16.940000000000001</v>
      </c>
      <c r="I87">
        <v>120</v>
      </c>
      <c r="J87">
        <v>0.12306</v>
      </c>
      <c r="K87" s="2">
        <f t="shared" si="1"/>
        <v>6.7392421487603299E-2</v>
      </c>
    </row>
    <row r="88" spans="1:11" x14ac:dyDescent="0.25">
      <c r="A88" t="s">
        <v>107</v>
      </c>
      <c r="B88" t="s">
        <v>238</v>
      </c>
      <c r="C88" s="1">
        <v>22.67</v>
      </c>
      <c r="D88" s="1">
        <v>9.3209999999999997</v>
      </c>
      <c r="E88">
        <v>2</v>
      </c>
      <c r="F88" t="s">
        <v>220</v>
      </c>
      <c r="G88" t="s">
        <v>223</v>
      </c>
      <c r="H88">
        <v>16.940000000000001</v>
      </c>
      <c r="I88">
        <v>120</v>
      </c>
      <c r="J88">
        <v>0.12306</v>
      </c>
      <c r="K88" s="2">
        <f t="shared" si="1"/>
        <v>6.7712057851239668E-2</v>
      </c>
    </row>
    <row r="89" spans="1:11" x14ac:dyDescent="0.25">
      <c r="A89" t="s">
        <v>108</v>
      </c>
      <c r="B89" t="s">
        <v>239</v>
      </c>
      <c r="C89" s="1">
        <v>4.3440000000000003</v>
      </c>
      <c r="D89" s="1">
        <v>1.742</v>
      </c>
      <c r="E89">
        <v>2</v>
      </c>
      <c r="F89" t="s">
        <v>220</v>
      </c>
      <c r="G89" t="s">
        <v>223</v>
      </c>
      <c r="H89">
        <v>16.940000000000001</v>
      </c>
      <c r="I89">
        <v>120</v>
      </c>
      <c r="J89">
        <v>0.12306</v>
      </c>
      <c r="K89" s="2">
        <f t="shared" si="1"/>
        <v>1.2654694214876033E-2</v>
      </c>
    </row>
    <row r="90" spans="1:11" x14ac:dyDescent="0.25">
      <c r="A90" t="s">
        <v>109</v>
      </c>
      <c r="B90" t="s">
        <v>233</v>
      </c>
      <c r="C90" s="1">
        <v>0.15529999999999999</v>
      </c>
      <c r="D90" s="1">
        <v>9.4649999999999995E-3</v>
      </c>
      <c r="E90">
        <v>2</v>
      </c>
      <c r="F90" t="s">
        <v>220</v>
      </c>
      <c r="G90" t="s">
        <v>224</v>
      </c>
      <c r="H90">
        <v>16.940000000000001</v>
      </c>
      <c r="I90">
        <v>120</v>
      </c>
      <c r="J90">
        <v>0.12306</v>
      </c>
      <c r="K90" s="2">
        <f t="shared" si="1"/>
        <v>6.8758140495867769E-5</v>
      </c>
    </row>
    <row r="91" spans="1:11" x14ac:dyDescent="0.25">
      <c r="A91" t="s">
        <v>110</v>
      </c>
      <c r="B91" t="s">
        <v>234</v>
      </c>
      <c r="C91" s="1">
        <v>1.206</v>
      </c>
      <c r="D91" s="1">
        <v>0.44409999999999999</v>
      </c>
      <c r="E91">
        <v>2</v>
      </c>
      <c r="F91" t="s">
        <v>220</v>
      </c>
      <c r="G91" t="s">
        <v>224</v>
      </c>
      <c r="H91">
        <v>16.940000000000001</v>
      </c>
      <c r="I91">
        <v>120</v>
      </c>
      <c r="J91">
        <v>0.12306</v>
      </c>
      <c r="K91" s="2">
        <f t="shared" si="1"/>
        <v>3.2261479338842971E-3</v>
      </c>
    </row>
    <row r="92" spans="1:11" x14ac:dyDescent="0.25">
      <c r="A92" t="s">
        <v>111</v>
      </c>
      <c r="B92" t="s">
        <v>235</v>
      </c>
      <c r="C92" s="1">
        <v>4.7100000000000003E-2</v>
      </c>
      <c r="D92" s="1">
        <v>-3.526E-2</v>
      </c>
      <c r="E92">
        <v>2</v>
      </c>
      <c r="F92" t="s">
        <v>220</v>
      </c>
      <c r="G92" t="s">
        <v>224</v>
      </c>
      <c r="H92">
        <v>16.940000000000001</v>
      </c>
      <c r="I92">
        <v>120</v>
      </c>
      <c r="J92">
        <v>0.12306</v>
      </c>
      <c r="K92" s="2">
        <f t="shared" si="1"/>
        <v>-2.5614495867768593E-4</v>
      </c>
    </row>
    <row r="93" spans="1:11" x14ac:dyDescent="0.25">
      <c r="A93" t="s">
        <v>112</v>
      </c>
      <c r="B93" t="s">
        <v>236</v>
      </c>
      <c r="C93" s="1">
        <v>1.6819999999999999</v>
      </c>
      <c r="D93" s="1">
        <v>0.64080000000000004</v>
      </c>
      <c r="E93">
        <v>2</v>
      </c>
      <c r="F93" t="s">
        <v>220</v>
      </c>
      <c r="G93" t="s">
        <v>224</v>
      </c>
      <c r="H93">
        <v>16.940000000000001</v>
      </c>
      <c r="I93">
        <v>120</v>
      </c>
      <c r="J93">
        <v>0.12306</v>
      </c>
      <c r="K93" s="2">
        <f t="shared" si="1"/>
        <v>4.6550677685950415E-3</v>
      </c>
    </row>
    <row r="94" spans="1:11" x14ac:dyDescent="0.25">
      <c r="A94" t="s">
        <v>113</v>
      </c>
      <c r="B94" t="s">
        <v>241</v>
      </c>
      <c r="C94" s="1">
        <v>6.1969999999999997E-2</v>
      </c>
      <c r="D94" s="1">
        <v>-2.911E-2</v>
      </c>
      <c r="E94">
        <v>2</v>
      </c>
      <c r="F94" t="s">
        <v>220</v>
      </c>
      <c r="G94" t="s">
        <v>224</v>
      </c>
      <c r="H94">
        <v>16.940000000000001</v>
      </c>
      <c r="I94">
        <v>120</v>
      </c>
      <c r="J94">
        <v>0.12306</v>
      </c>
      <c r="K94" s="2">
        <f t="shared" si="1"/>
        <v>-2.1146851239669422E-4</v>
      </c>
    </row>
    <row r="95" spans="1:11" x14ac:dyDescent="0.25">
      <c r="A95" t="s">
        <v>114</v>
      </c>
      <c r="B95" t="s">
        <v>237</v>
      </c>
      <c r="C95" s="1">
        <v>7.3230000000000003E-2</v>
      </c>
      <c r="D95" s="1">
        <v>-2.445E-2</v>
      </c>
      <c r="E95">
        <v>2</v>
      </c>
      <c r="F95" t="s">
        <v>220</v>
      </c>
      <c r="G95" t="s">
        <v>224</v>
      </c>
      <c r="H95">
        <v>16.940000000000001</v>
      </c>
      <c r="I95">
        <v>120</v>
      </c>
      <c r="J95">
        <v>0.12306</v>
      </c>
      <c r="K95" s="2">
        <f t="shared" si="1"/>
        <v>-1.7761611570247932E-4</v>
      </c>
    </row>
    <row r="96" spans="1:11" x14ac:dyDescent="0.25">
      <c r="A96" t="s">
        <v>115</v>
      </c>
      <c r="B96" t="s">
        <v>238</v>
      </c>
      <c r="C96" s="1">
        <v>6.1100000000000002E-2</v>
      </c>
      <c r="D96" s="1">
        <v>-2.947E-2</v>
      </c>
      <c r="E96">
        <v>2</v>
      </c>
      <c r="F96" t="s">
        <v>220</v>
      </c>
      <c r="G96" t="s">
        <v>224</v>
      </c>
      <c r="H96">
        <v>16.940000000000001</v>
      </c>
      <c r="I96">
        <v>120</v>
      </c>
      <c r="J96">
        <v>0.12306</v>
      </c>
      <c r="K96" s="2">
        <f t="shared" si="1"/>
        <v>-2.1408371900826444E-4</v>
      </c>
    </row>
    <row r="97" spans="1:11" x14ac:dyDescent="0.25">
      <c r="A97" t="s">
        <v>116</v>
      </c>
      <c r="B97" t="s">
        <v>239</v>
      </c>
      <c r="C97" s="1">
        <v>3.5369999999999999E-2</v>
      </c>
      <c r="D97" s="1">
        <v>-4.011E-2</v>
      </c>
      <c r="E97">
        <v>2</v>
      </c>
      <c r="F97" t="s">
        <v>220</v>
      </c>
      <c r="G97" t="s">
        <v>224</v>
      </c>
      <c r="H97">
        <v>16.940000000000001</v>
      </c>
      <c r="I97">
        <v>120</v>
      </c>
      <c r="J97">
        <v>0.12306</v>
      </c>
      <c r="K97" s="2">
        <f t="shared" si="1"/>
        <v>-2.913776033057851E-4</v>
      </c>
    </row>
    <row r="98" spans="1:11" x14ac:dyDescent="0.25">
      <c r="A98" t="s">
        <v>118</v>
      </c>
      <c r="B98" t="s">
        <v>226</v>
      </c>
      <c r="C98" s="1">
        <v>13.57</v>
      </c>
      <c r="D98" s="1">
        <v>9.3049999999999997</v>
      </c>
      <c r="E98">
        <v>2</v>
      </c>
      <c r="F98" t="s">
        <v>218</v>
      </c>
      <c r="G98" t="s">
        <v>223</v>
      </c>
      <c r="H98">
        <v>16.940000000000001</v>
      </c>
      <c r="I98">
        <v>120</v>
      </c>
      <c r="J98">
        <v>0.12306</v>
      </c>
      <c r="K98" s="2">
        <f t="shared" si="1"/>
        <v>6.7595826446280982E-2</v>
      </c>
    </row>
    <row r="99" spans="1:11" x14ac:dyDescent="0.25">
      <c r="A99" t="s">
        <v>119</v>
      </c>
      <c r="B99" t="s">
        <v>227</v>
      </c>
      <c r="C99" s="1">
        <v>12.64</v>
      </c>
      <c r="D99" s="1">
        <v>8.6639999999999997</v>
      </c>
      <c r="E99">
        <v>3</v>
      </c>
      <c r="F99" t="s">
        <v>218</v>
      </c>
      <c r="G99" t="s">
        <v>223</v>
      </c>
      <c r="H99">
        <v>17.12</v>
      </c>
      <c r="I99">
        <v>120</v>
      </c>
      <c r="J99">
        <v>0.12287999999999999</v>
      </c>
      <c r="K99" s="2">
        <f t="shared" si="1"/>
        <v>6.2186467289719612E-2</v>
      </c>
    </row>
    <row r="100" spans="1:11" x14ac:dyDescent="0.25">
      <c r="A100" t="s">
        <v>120</v>
      </c>
      <c r="B100" t="s">
        <v>228</v>
      </c>
      <c r="C100" s="1">
        <v>15.42</v>
      </c>
      <c r="D100" s="1">
        <v>10.58</v>
      </c>
      <c r="E100">
        <v>3</v>
      </c>
      <c r="F100" t="s">
        <v>218</v>
      </c>
      <c r="G100" t="s">
        <v>223</v>
      </c>
      <c r="H100">
        <v>17.12</v>
      </c>
      <c r="I100">
        <v>120</v>
      </c>
      <c r="J100">
        <v>0.12287999999999999</v>
      </c>
      <c r="K100" s="2">
        <f t="shared" si="1"/>
        <v>7.5938691588785037E-2</v>
      </c>
    </row>
    <row r="101" spans="1:11" x14ac:dyDescent="0.25">
      <c r="A101" t="s">
        <v>121</v>
      </c>
      <c r="B101" t="s">
        <v>229</v>
      </c>
      <c r="C101" s="1">
        <v>14.69</v>
      </c>
      <c r="D101" s="1">
        <v>10.08</v>
      </c>
      <c r="E101">
        <v>3</v>
      </c>
      <c r="F101" t="s">
        <v>218</v>
      </c>
      <c r="G101" t="s">
        <v>223</v>
      </c>
      <c r="H101">
        <v>17.12</v>
      </c>
      <c r="I101">
        <v>120</v>
      </c>
      <c r="J101">
        <v>0.12287999999999999</v>
      </c>
      <c r="K101" s="2">
        <f t="shared" si="1"/>
        <v>7.2349906542056072E-2</v>
      </c>
    </row>
    <row r="102" spans="1:11" x14ac:dyDescent="0.25">
      <c r="A102" t="s">
        <v>122</v>
      </c>
      <c r="B102" t="s">
        <v>240</v>
      </c>
      <c r="C102" s="1">
        <v>15.25</v>
      </c>
      <c r="D102" s="1">
        <v>10.47</v>
      </c>
      <c r="E102">
        <v>3</v>
      </c>
      <c r="F102" t="s">
        <v>218</v>
      </c>
      <c r="G102" t="s">
        <v>223</v>
      </c>
      <c r="H102">
        <v>17.12</v>
      </c>
      <c r="I102">
        <v>120</v>
      </c>
      <c r="J102">
        <v>0.12287999999999999</v>
      </c>
      <c r="K102" s="2">
        <f t="shared" si="1"/>
        <v>7.5149158878504665E-2</v>
      </c>
    </row>
    <row r="103" spans="1:11" x14ac:dyDescent="0.25">
      <c r="A103" t="s">
        <v>123</v>
      </c>
      <c r="B103" t="s">
        <v>230</v>
      </c>
      <c r="C103" s="1">
        <v>13.81</v>
      </c>
      <c r="D103" s="1">
        <v>9.4740000000000002</v>
      </c>
      <c r="E103">
        <v>3</v>
      </c>
      <c r="F103" t="s">
        <v>218</v>
      </c>
      <c r="G103" t="s">
        <v>223</v>
      </c>
      <c r="H103">
        <v>17.12</v>
      </c>
      <c r="I103">
        <v>120</v>
      </c>
      <c r="J103">
        <v>0.12287999999999999</v>
      </c>
      <c r="K103" s="2">
        <f t="shared" si="1"/>
        <v>6.8000299065420544E-2</v>
      </c>
    </row>
    <row r="104" spans="1:11" x14ac:dyDescent="0.25">
      <c r="A104" t="s">
        <v>124</v>
      </c>
      <c r="B104" t="s">
        <v>231</v>
      </c>
      <c r="C104" s="1">
        <v>16.5</v>
      </c>
      <c r="D104" s="1">
        <v>11.33</v>
      </c>
      <c r="E104">
        <v>3</v>
      </c>
      <c r="F104" t="s">
        <v>218</v>
      </c>
      <c r="G104" t="s">
        <v>223</v>
      </c>
      <c r="H104">
        <v>17.12</v>
      </c>
      <c r="I104">
        <v>120</v>
      </c>
      <c r="J104">
        <v>0.12287999999999999</v>
      </c>
      <c r="K104" s="2">
        <f t="shared" si="1"/>
        <v>8.1321869158878499E-2</v>
      </c>
    </row>
    <row r="105" spans="1:11" x14ac:dyDescent="0.25">
      <c r="A105" t="s">
        <v>125</v>
      </c>
      <c r="B105" t="s">
        <v>232</v>
      </c>
      <c r="C105" s="1">
        <v>15.67</v>
      </c>
      <c r="D105" s="1">
        <v>10.76</v>
      </c>
      <c r="E105">
        <v>3</v>
      </c>
      <c r="F105" t="s">
        <v>218</v>
      </c>
      <c r="G105" t="s">
        <v>223</v>
      </c>
      <c r="H105">
        <v>17.12</v>
      </c>
      <c r="I105">
        <v>120</v>
      </c>
      <c r="J105">
        <v>0.12287999999999999</v>
      </c>
      <c r="K105" s="2">
        <f t="shared" si="1"/>
        <v>7.7230654205607471E-2</v>
      </c>
    </row>
    <row r="106" spans="1:11" x14ac:dyDescent="0.25">
      <c r="A106" t="s">
        <v>126</v>
      </c>
      <c r="B106" t="s">
        <v>226</v>
      </c>
      <c r="C106" s="1">
        <v>11.91</v>
      </c>
      <c r="D106" s="1">
        <v>8.1549999999999994</v>
      </c>
      <c r="E106">
        <v>3</v>
      </c>
      <c r="F106" t="s">
        <v>218</v>
      </c>
      <c r="G106" t="s">
        <v>224</v>
      </c>
      <c r="H106">
        <v>17.12</v>
      </c>
      <c r="I106">
        <v>120</v>
      </c>
      <c r="J106">
        <v>0.12287999999999999</v>
      </c>
      <c r="K106" s="2">
        <f t="shared" si="1"/>
        <v>5.8533084112149518E-2</v>
      </c>
    </row>
    <row r="107" spans="1:11" x14ac:dyDescent="0.25">
      <c r="A107" t="s">
        <v>127</v>
      </c>
      <c r="B107" t="s">
        <v>227</v>
      </c>
      <c r="C107" s="1">
        <v>11.809999999999999</v>
      </c>
      <c r="D107" s="1">
        <v>8.0884999999999998</v>
      </c>
      <c r="E107">
        <v>3</v>
      </c>
      <c r="F107" t="s">
        <v>218</v>
      </c>
      <c r="G107" t="s">
        <v>224</v>
      </c>
      <c r="H107" s="1">
        <v>17.12</v>
      </c>
      <c r="I107">
        <v>120</v>
      </c>
      <c r="J107">
        <v>0.12287999999999999</v>
      </c>
      <c r="K107" s="2">
        <f t="shared" si="1"/>
        <v>5.8055775700934564E-2</v>
      </c>
    </row>
    <row r="108" spans="1:11" x14ac:dyDescent="0.25">
      <c r="A108" t="s">
        <v>128</v>
      </c>
      <c r="B108" t="s">
        <v>228</v>
      </c>
      <c r="C108" s="1">
        <v>15.1</v>
      </c>
      <c r="D108" s="1">
        <v>10.36</v>
      </c>
      <c r="E108">
        <v>3</v>
      </c>
      <c r="F108" t="s">
        <v>218</v>
      </c>
      <c r="G108" t="s">
        <v>224</v>
      </c>
      <c r="H108">
        <v>17.12</v>
      </c>
      <c r="I108">
        <v>120</v>
      </c>
      <c r="J108">
        <v>0.12287999999999999</v>
      </c>
      <c r="K108" s="2">
        <f t="shared" si="1"/>
        <v>7.435962616822428E-2</v>
      </c>
    </row>
    <row r="109" spans="1:11" x14ac:dyDescent="0.25">
      <c r="A109" t="s">
        <v>129</v>
      </c>
      <c r="B109" t="s">
        <v>229</v>
      </c>
      <c r="C109" s="1">
        <v>12.93</v>
      </c>
      <c r="D109" s="1">
        <v>8.8640000000000008</v>
      </c>
      <c r="E109">
        <v>3</v>
      </c>
      <c r="F109" t="s">
        <v>218</v>
      </c>
      <c r="G109" t="s">
        <v>224</v>
      </c>
      <c r="H109">
        <v>17.12</v>
      </c>
      <c r="I109">
        <v>120</v>
      </c>
      <c r="J109">
        <v>0.12287999999999999</v>
      </c>
      <c r="K109" s="2">
        <f t="shared" si="1"/>
        <v>6.3621981308411207E-2</v>
      </c>
    </row>
    <row r="110" spans="1:11" x14ac:dyDescent="0.25">
      <c r="A110" t="s">
        <v>130</v>
      </c>
      <c r="B110" t="s">
        <v>240</v>
      </c>
      <c r="C110" s="1">
        <v>13.47</v>
      </c>
      <c r="D110" s="1">
        <v>9.2379999999999995</v>
      </c>
      <c r="E110">
        <v>3</v>
      </c>
      <c r="F110" t="s">
        <v>218</v>
      </c>
      <c r="G110" t="s">
        <v>224</v>
      </c>
      <c r="H110">
        <v>17.12</v>
      </c>
      <c r="I110">
        <v>120</v>
      </c>
      <c r="J110">
        <v>0.12287999999999999</v>
      </c>
      <c r="K110" s="2">
        <f t="shared" si="1"/>
        <v>6.6306392523364469E-2</v>
      </c>
    </row>
    <row r="111" spans="1:11" x14ac:dyDescent="0.25">
      <c r="A111" t="s">
        <v>131</v>
      </c>
      <c r="B111" t="s">
        <v>230</v>
      </c>
      <c r="C111" s="1">
        <v>14.4</v>
      </c>
      <c r="D111" s="1">
        <v>9.8810000000000002</v>
      </c>
      <c r="E111">
        <v>3</v>
      </c>
      <c r="F111" t="s">
        <v>218</v>
      </c>
      <c r="G111" t="s">
        <v>224</v>
      </c>
      <c r="H111">
        <v>17.12</v>
      </c>
      <c r="I111">
        <v>120</v>
      </c>
      <c r="J111">
        <v>0.12287999999999999</v>
      </c>
      <c r="K111" s="2">
        <f t="shared" si="1"/>
        <v>7.0921570093457939E-2</v>
      </c>
    </row>
    <row r="112" spans="1:11" x14ac:dyDescent="0.25">
      <c r="A112" t="s">
        <v>132</v>
      </c>
      <c r="B112" t="s">
        <v>231</v>
      </c>
      <c r="C112" s="1">
        <v>14.54</v>
      </c>
      <c r="D112" s="1">
        <v>9.9740000000000002</v>
      </c>
      <c r="E112">
        <v>3</v>
      </c>
      <c r="F112" t="s">
        <v>218</v>
      </c>
      <c r="G112" t="s">
        <v>224</v>
      </c>
      <c r="H112">
        <v>17.12</v>
      </c>
      <c r="I112">
        <v>120</v>
      </c>
      <c r="J112">
        <v>0.12287999999999999</v>
      </c>
      <c r="K112" s="2">
        <f t="shared" si="1"/>
        <v>7.1589084112149523E-2</v>
      </c>
    </row>
    <row r="113" spans="1:11" x14ac:dyDescent="0.25">
      <c r="A113" t="s">
        <v>133</v>
      </c>
      <c r="B113" t="s">
        <v>232</v>
      </c>
      <c r="C113" s="1">
        <v>14.68</v>
      </c>
      <c r="D113" s="1">
        <v>10.07</v>
      </c>
      <c r="E113">
        <v>3</v>
      </c>
      <c r="F113" t="s">
        <v>218</v>
      </c>
      <c r="G113" t="s">
        <v>224</v>
      </c>
      <c r="H113">
        <v>17.12</v>
      </c>
      <c r="I113">
        <v>120</v>
      </c>
      <c r="J113">
        <v>0.12287999999999999</v>
      </c>
      <c r="K113" s="2">
        <f t="shared" si="1"/>
        <v>7.2278130841121488E-2</v>
      </c>
    </row>
    <row r="114" spans="1:11" x14ac:dyDescent="0.25">
      <c r="A114" t="s">
        <v>134</v>
      </c>
      <c r="B114" t="s">
        <v>233</v>
      </c>
      <c r="C114" s="1">
        <v>18.13</v>
      </c>
      <c r="D114" s="1">
        <v>12.45</v>
      </c>
      <c r="E114">
        <v>3</v>
      </c>
      <c r="F114" t="s">
        <v>219</v>
      </c>
      <c r="G114" t="s">
        <v>223</v>
      </c>
      <c r="H114">
        <v>17.12</v>
      </c>
      <c r="I114">
        <v>120</v>
      </c>
      <c r="J114">
        <v>0.12287999999999999</v>
      </c>
      <c r="K114" s="2">
        <f t="shared" si="1"/>
        <v>8.9360747663551385E-2</v>
      </c>
    </row>
    <row r="115" spans="1:11" x14ac:dyDescent="0.25">
      <c r="A115" t="s">
        <v>135</v>
      </c>
      <c r="B115" t="s">
        <v>234</v>
      </c>
      <c r="C115" s="1">
        <v>12.45</v>
      </c>
      <c r="D115" s="1">
        <v>8.532</v>
      </c>
      <c r="E115">
        <v>3</v>
      </c>
      <c r="F115" t="s">
        <v>219</v>
      </c>
      <c r="G115" t="s">
        <v>223</v>
      </c>
      <c r="H115">
        <v>17.12</v>
      </c>
      <c r="I115">
        <v>120</v>
      </c>
      <c r="J115">
        <v>0.12287999999999999</v>
      </c>
      <c r="K115" s="2">
        <f t="shared" si="1"/>
        <v>6.123902803738316E-2</v>
      </c>
    </row>
    <row r="116" spans="1:11" x14ac:dyDescent="0.25">
      <c r="A116" t="s">
        <v>136</v>
      </c>
      <c r="B116" t="s">
        <v>235</v>
      </c>
      <c r="C116" s="1">
        <v>20.39</v>
      </c>
      <c r="D116" s="1">
        <v>14.02</v>
      </c>
      <c r="E116">
        <v>3</v>
      </c>
      <c r="F116" t="s">
        <v>219</v>
      </c>
      <c r="G116" t="s">
        <v>223</v>
      </c>
      <c r="H116" s="1">
        <v>17.12</v>
      </c>
      <c r="I116">
        <v>120</v>
      </c>
      <c r="J116">
        <v>0.12287999999999999</v>
      </c>
      <c r="K116" s="2">
        <f t="shared" si="1"/>
        <v>0.10062953271028036</v>
      </c>
    </row>
    <row r="117" spans="1:11" x14ac:dyDescent="0.25">
      <c r="A117" t="s">
        <v>137</v>
      </c>
      <c r="B117" t="s">
        <v>236</v>
      </c>
      <c r="C117" s="1">
        <v>20.89</v>
      </c>
      <c r="D117" s="1">
        <v>14.36</v>
      </c>
      <c r="E117">
        <v>3</v>
      </c>
      <c r="F117" t="s">
        <v>219</v>
      </c>
      <c r="G117" t="s">
        <v>223</v>
      </c>
      <c r="H117">
        <v>17.12</v>
      </c>
      <c r="I117">
        <v>120</v>
      </c>
      <c r="J117">
        <v>0.12287999999999999</v>
      </c>
      <c r="K117" s="2">
        <f t="shared" si="1"/>
        <v>0.10306990654205606</v>
      </c>
    </row>
    <row r="118" spans="1:11" x14ac:dyDescent="0.25">
      <c r="A118" t="s">
        <v>138</v>
      </c>
      <c r="B118" t="s">
        <v>241</v>
      </c>
      <c r="C118" s="1">
        <v>21.75</v>
      </c>
      <c r="D118" s="1">
        <v>14.95</v>
      </c>
      <c r="E118">
        <v>3</v>
      </c>
      <c r="F118" t="s">
        <v>219</v>
      </c>
      <c r="G118" t="s">
        <v>223</v>
      </c>
      <c r="H118">
        <v>17.12</v>
      </c>
      <c r="I118">
        <v>120</v>
      </c>
      <c r="J118">
        <v>0.12287999999999999</v>
      </c>
      <c r="K118" s="2">
        <f t="shared" si="1"/>
        <v>0.10730467289719624</v>
      </c>
    </row>
    <row r="119" spans="1:11" x14ac:dyDescent="0.25">
      <c r="A119" t="s">
        <v>139</v>
      </c>
      <c r="B119" t="s">
        <v>237</v>
      </c>
      <c r="C119" s="1">
        <v>19.88</v>
      </c>
      <c r="D119" s="1">
        <v>13.66</v>
      </c>
      <c r="E119">
        <v>3</v>
      </c>
      <c r="F119" t="s">
        <v>219</v>
      </c>
      <c r="G119" t="s">
        <v>223</v>
      </c>
      <c r="H119">
        <v>17.12</v>
      </c>
      <c r="I119">
        <v>120</v>
      </c>
      <c r="J119">
        <v>0.12287999999999999</v>
      </c>
      <c r="K119" s="2">
        <f t="shared" si="1"/>
        <v>9.8045607476635502E-2</v>
      </c>
    </row>
    <row r="120" spans="1:11" x14ac:dyDescent="0.25">
      <c r="A120" t="s">
        <v>140</v>
      </c>
      <c r="B120" t="s">
        <v>238</v>
      </c>
      <c r="C120" s="1">
        <v>22.97</v>
      </c>
      <c r="D120" s="1">
        <v>15.8</v>
      </c>
      <c r="E120">
        <v>3</v>
      </c>
      <c r="F120" t="s">
        <v>219</v>
      </c>
      <c r="G120" t="s">
        <v>223</v>
      </c>
      <c r="H120">
        <v>17.12</v>
      </c>
      <c r="I120">
        <v>120</v>
      </c>
      <c r="J120">
        <v>0.12287999999999999</v>
      </c>
      <c r="K120" s="2">
        <f t="shared" si="1"/>
        <v>0.1134056074766355</v>
      </c>
    </row>
    <row r="121" spans="1:11" x14ac:dyDescent="0.25">
      <c r="A121" t="s">
        <v>141</v>
      </c>
      <c r="B121" t="s">
        <v>239</v>
      </c>
      <c r="C121" s="1">
        <v>15.65</v>
      </c>
      <c r="D121" s="1">
        <v>10.74</v>
      </c>
      <c r="E121">
        <v>3</v>
      </c>
      <c r="F121" t="s">
        <v>219</v>
      </c>
      <c r="G121" t="s">
        <v>223</v>
      </c>
      <c r="H121">
        <v>17.12</v>
      </c>
      <c r="I121">
        <v>120</v>
      </c>
      <c r="J121">
        <v>0.12287999999999999</v>
      </c>
      <c r="K121" s="2">
        <f t="shared" si="1"/>
        <v>7.7087102803738303E-2</v>
      </c>
    </row>
    <row r="122" spans="1:11" x14ac:dyDescent="0.25">
      <c r="A122" t="s">
        <v>142</v>
      </c>
      <c r="B122" t="s">
        <v>233</v>
      </c>
      <c r="C122" s="1">
        <v>-1.404E-2</v>
      </c>
      <c r="D122" s="1">
        <v>-7.9979999999999996E-2</v>
      </c>
      <c r="E122">
        <v>3</v>
      </c>
      <c r="F122" t="s">
        <v>219</v>
      </c>
      <c r="G122" t="s">
        <v>224</v>
      </c>
      <c r="H122">
        <v>17.12</v>
      </c>
      <c r="I122">
        <v>120</v>
      </c>
      <c r="J122">
        <v>0.12287999999999999</v>
      </c>
      <c r="K122" s="2">
        <f t="shared" si="1"/>
        <v>-5.7406205607476632E-4</v>
      </c>
    </row>
    <row r="123" spans="1:11" x14ac:dyDescent="0.25">
      <c r="A123" t="s">
        <v>143</v>
      </c>
      <c r="B123" t="s">
        <v>234</v>
      </c>
      <c r="C123" s="1">
        <v>-6.3179999999999998E-3</v>
      </c>
      <c r="D123" s="1">
        <v>-7.4649999999999994E-2</v>
      </c>
      <c r="E123">
        <v>3</v>
      </c>
      <c r="F123" t="s">
        <v>219</v>
      </c>
      <c r="G123" t="s">
        <v>224</v>
      </c>
      <c r="H123">
        <v>17.12</v>
      </c>
      <c r="I123">
        <v>120</v>
      </c>
      <c r="J123">
        <v>0.12287999999999999</v>
      </c>
      <c r="K123" s="2">
        <f t="shared" si="1"/>
        <v>-5.3580560747663538E-4</v>
      </c>
    </row>
    <row r="124" spans="1:11" x14ac:dyDescent="0.25">
      <c r="A124" t="s">
        <v>144</v>
      </c>
      <c r="B124" t="s">
        <v>235</v>
      </c>
      <c r="C124" s="1">
        <v>1.8630000000000001E-2</v>
      </c>
      <c r="D124" s="1">
        <v>-5.7410000000000003E-2</v>
      </c>
      <c r="E124">
        <v>3</v>
      </c>
      <c r="F124" t="s">
        <v>219</v>
      </c>
      <c r="G124" t="s">
        <v>224</v>
      </c>
      <c r="H124">
        <v>17.12</v>
      </c>
      <c r="I124">
        <v>120</v>
      </c>
      <c r="J124">
        <v>0.12287999999999999</v>
      </c>
      <c r="K124" s="2">
        <f t="shared" si="1"/>
        <v>-4.1206429906542056E-4</v>
      </c>
    </row>
    <row r="125" spans="1:11" x14ac:dyDescent="0.25">
      <c r="A125" t="s">
        <v>145</v>
      </c>
      <c r="B125" t="s">
        <v>236</v>
      </c>
      <c r="C125" s="1">
        <v>7.7979999999999994E-2</v>
      </c>
      <c r="D125" s="1">
        <v>-1.6410000000000001E-2</v>
      </c>
      <c r="E125">
        <v>3</v>
      </c>
      <c r="F125" t="s">
        <v>219</v>
      </c>
      <c r="G125" t="s">
        <v>224</v>
      </c>
      <c r="H125">
        <v>17.12</v>
      </c>
      <c r="I125">
        <v>120</v>
      </c>
      <c r="J125">
        <v>0.12287999999999999</v>
      </c>
      <c r="K125" s="2">
        <f t="shared" si="1"/>
        <v>-1.1778392523364486E-4</v>
      </c>
    </row>
    <row r="126" spans="1:11" x14ac:dyDescent="0.25">
      <c r="A126" t="s">
        <v>146</v>
      </c>
      <c r="B126" t="s">
        <v>241</v>
      </c>
      <c r="C126" s="1">
        <v>2.4830000000000001E-2</v>
      </c>
      <c r="D126" s="1">
        <v>-5.3129999999999997E-2</v>
      </c>
      <c r="E126">
        <v>3</v>
      </c>
      <c r="F126" t="s">
        <v>219</v>
      </c>
      <c r="G126" t="s">
        <v>224</v>
      </c>
      <c r="H126">
        <v>17.12</v>
      </c>
      <c r="I126">
        <v>120</v>
      </c>
      <c r="J126">
        <v>0.12287999999999999</v>
      </c>
      <c r="K126" s="2">
        <f t="shared" si="1"/>
        <v>-3.8134429906542047E-4</v>
      </c>
    </row>
    <row r="127" spans="1:11" x14ac:dyDescent="0.25">
      <c r="A127" t="s">
        <v>147</v>
      </c>
      <c r="B127" t="s">
        <v>237</v>
      </c>
      <c r="C127" s="1">
        <v>-1.2319999999999999E-2</v>
      </c>
      <c r="D127" s="1">
        <v>-7.8789999999999999E-2</v>
      </c>
      <c r="E127">
        <v>3</v>
      </c>
      <c r="F127" t="s">
        <v>219</v>
      </c>
      <c r="G127" t="s">
        <v>224</v>
      </c>
      <c r="H127">
        <v>17.12</v>
      </c>
      <c r="I127">
        <v>120</v>
      </c>
      <c r="J127">
        <v>0.12287999999999999</v>
      </c>
      <c r="K127" s="2">
        <f t="shared" si="1"/>
        <v>-5.6552074766355132E-4</v>
      </c>
    </row>
    <row r="128" spans="1:11" x14ac:dyDescent="0.25">
      <c r="A128" t="s">
        <v>148</v>
      </c>
      <c r="B128" t="s">
        <v>238</v>
      </c>
      <c r="C128" s="1">
        <v>-1.4590000000000001E-2</v>
      </c>
      <c r="D128" s="1">
        <v>-8.0369999999999997E-2</v>
      </c>
      <c r="E128">
        <v>3</v>
      </c>
      <c r="F128" t="s">
        <v>219</v>
      </c>
      <c r="G128" t="s">
        <v>224</v>
      </c>
      <c r="H128">
        <v>17.12</v>
      </c>
      <c r="I128">
        <v>120</v>
      </c>
      <c r="J128">
        <v>0.12287999999999999</v>
      </c>
      <c r="K128" s="2">
        <f t="shared" si="1"/>
        <v>-5.7686130841121488E-4</v>
      </c>
    </row>
    <row r="129" spans="1:11" x14ac:dyDescent="0.25">
      <c r="A129" t="s">
        <v>149</v>
      </c>
      <c r="B129" t="s">
        <v>239</v>
      </c>
      <c r="C129" s="1">
        <v>3.2439999999999997E-2</v>
      </c>
      <c r="D129" s="1">
        <v>-4.7870000000000003E-2</v>
      </c>
      <c r="E129">
        <v>3</v>
      </c>
      <c r="F129" t="s">
        <v>219</v>
      </c>
      <c r="G129" t="s">
        <v>224</v>
      </c>
      <c r="H129">
        <v>17.12</v>
      </c>
      <c r="I129">
        <v>120</v>
      </c>
      <c r="J129">
        <v>0.12287999999999999</v>
      </c>
      <c r="K129" s="2">
        <f t="shared" si="1"/>
        <v>-3.4359028037383174E-4</v>
      </c>
    </row>
    <row r="130" spans="1:11" x14ac:dyDescent="0.25">
      <c r="A130" t="s">
        <v>150</v>
      </c>
      <c r="B130" t="s">
        <v>233</v>
      </c>
      <c r="C130" s="1">
        <v>23.22</v>
      </c>
      <c r="D130" s="1">
        <v>15.97</v>
      </c>
      <c r="E130">
        <v>3</v>
      </c>
      <c r="F130" t="s">
        <v>220</v>
      </c>
      <c r="G130" t="s">
        <v>223</v>
      </c>
      <c r="H130">
        <v>17.12</v>
      </c>
      <c r="I130">
        <v>120</v>
      </c>
      <c r="J130">
        <v>0.12287999999999999</v>
      </c>
      <c r="K130" s="2">
        <f t="shared" si="1"/>
        <v>0.11462579439252335</v>
      </c>
    </row>
    <row r="131" spans="1:11" x14ac:dyDescent="0.25">
      <c r="A131" t="s">
        <v>151</v>
      </c>
      <c r="B131" t="s">
        <v>234</v>
      </c>
      <c r="C131" s="1">
        <v>20.09</v>
      </c>
      <c r="D131" s="1">
        <v>13.81</v>
      </c>
      <c r="E131">
        <v>3</v>
      </c>
      <c r="F131" t="s">
        <v>220</v>
      </c>
      <c r="G131" t="s">
        <v>223</v>
      </c>
      <c r="H131">
        <v>17.12</v>
      </c>
      <c r="I131">
        <v>120</v>
      </c>
      <c r="J131">
        <v>0.12287999999999999</v>
      </c>
      <c r="K131" s="2">
        <f t="shared" ref="K131:K193" si="2">(D131*J131)/H131</f>
        <v>9.9122242990654197E-2</v>
      </c>
    </row>
    <row r="132" spans="1:11" x14ac:dyDescent="0.25">
      <c r="A132" t="s">
        <v>152</v>
      </c>
      <c r="B132" t="s">
        <v>235</v>
      </c>
      <c r="C132" s="1">
        <v>29.37</v>
      </c>
      <c r="D132" s="1">
        <v>20.22</v>
      </c>
      <c r="E132">
        <v>3</v>
      </c>
      <c r="F132" t="s">
        <v>220</v>
      </c>
      <c r="G132" t="s">
        <v>223</v>
      </c>
      <c r="H132">
        <v>17.12</v>
      </c>
      <c r="I132">
        <v>120</v>
      </c>
      <c r="J132">
        <v>0.12287999999999999</v>
      </c>
      <c r="K132" s="2">
        <f t="shared" si="2"/>
        <v>0.14513046728971959</v>
      </c>
    </row>
    <row r="133" spans="1:11" x14ac:dyDescent="0.25">
      <c r="A133" t="s">
        <v>153</v>
      </c>
      <c r="B133" t="s">
        <v>236</v>
      </c>
      <c r="C133" s="1">
        <v>23.03</v>
      </c>
      <c r="D133" s="1">
        <v>15.84</v>
      </c>
      <c r="E133">
        <v>3</v>
      </c>
      <c r="F133" t="s">
        <v>220</v>
      </c>
      <c r="G133" t="s">
        <v>223</v>
      </c>
      <c r="H133">
        <v>17.12</v>
      </c>
      <c r="I133">
        <v>120</v>
      </c>
      <c r="J133">
        <v>0.12287999999999999</v>
      </c>
      <c r="K133" s="2">
        <f t="shared" si="2"/>
        <v>0.11369271028037381</v>
      </c>
    </row>
    <row r="134" spans="1:11" x14ac:dyDescent="0.25">
      <c r="A134" t="s">
        <v>154</v>
      </c>
      <c r="B134" t="s">
        <v>241</v>
      </c>
      <c r="C134" s="1">
        <v>29.43</v>
      </c>
      <c r="D134" s="1">
        <v>20.260000000000002</v>
      </c>
      <c r="E134">
        <v>3</v>
      </c>
      <c r="F134" t="s">
        <v>220</v>
      </c>
      <c r="G134" t="s">
        <v>223</v>
      </c>
      <c r="H134">
        <v>17.12</v>
      </c>
      <c r="I134">
        <v>120</v>
      </c>
      <c r="J134">
        <v>0.12287999999999999</v>
      </c>
      <c r="K134" s="2">
        <f t="shared" si="2"/>
        <v>0.14541757009345793</v>
      </c>
    </row>
    <row r="135" spans="1:11" x14ac:dyDescent="0.25">
      <c r="A135" t="s">
        <v>155</v>
      </c>
      <c r="B135" t="s">
        <v>237</v>
      </c>
      <c r="C135" s="1">
        <v>27.6</v>
      </c>
      <c r="D135" s="1">
        <v>19</v>
      </c>
      <c r="E135">
        <v>3</v>
      </c>
      <c r="F135" t="s">
        <v>220</v>
      </c>
      <c r="G135" t="s">
        <v>223</v>
      </c>
      <c r="H135">
        <v>17.12</v>
      </c>
      <c r="I135">
        <v>120</v>
      </c>
      <c r="J135">
        <v>0.12287999999999999</v>
      </c>
      <c r="K135" s="2">
        <f t="shared" si="2"/>
        <v>0.13637383177570092</v>
      </c>
    </row>
    <row r="136" spans="1:11" x14ac:dyDescent="0.25">
      <c r="A136" t="s">
        <v>156</v>
      </c>
      <c r="B136" t="s">
        <v>238</v>
      </c>
      <c r="C136" s="1">
        <v>27.244999999999997</v>
      </c>
      <c r="D136" s="1">
        <v>18.755000000000003</v>
      </c>
      <c r="E136">
        <v>3</v>
      </c>
      <c r="F136" t="s">
        <v>220</v>
      </c>
      <c r="G136" t="s">
        <v>223</v>
      </c>
      <c r="H136" s="1">
        <v>17.12</v>
      </c>
      <c r="I136">
        <v>120</v>
      </c>
      <c r="J136">
        <v>0.12287999999999999</v>
      </c>
      <c r="K136" s="2">
        <f t="shared" si="2"/>
        <v>0.13461532710280374</v>
      </c>
    </row>
    <row r="137" spans="1:11" x14ac:dyDescent="0.25">
      <c r="A137" t="s">
        <v>157</v>
      </c>
      <c r="B137" t="s">
        <v>239</v>
      </c>
      <c r="C137" s="1">
        <v>5.55</v>
      </c>
      <c r="D137" s="1">
        <v>3.7639999999999998</v>
      </c>
      <c r="E137">
        <v>3</v>
      </c>
      <c r="F137" t="s">
        <v>220</v>
      </c>
      <c r="G137" t="s">
        <v>223</v>
      </c>
      <c r="H137">
        <v>17.12</v>
      </c>
      <c r="I137">
        <v>120</v>
      </c>
      <c r="J137">
        <v>0.12287999999999999</v>
      </c>
      <c r="K137" s="2">
        <f t="shared" si="2"/>
        <v>2.7016373831775697E-2</v>
      </c>
    </row>
    <row r="138" spans="1:11" x14ac:dyDescent="0.25">
      <c r="A138" t="s">
        <v>158</v>
      </c>
      <c r="B138" t="s">
        <v>233</v>
      </c>
      <c r="C138" s="1">
        <v>-2.47E-2</v>
      </c>
      <c r="D138" s="1">
        <v>-8.7349999999999997E-2</v>
      </c>
      <c r="E138">
        <v>3</v>
      </c>
      <c r="F138" t="s">
        <v>220</v>
      </c>
      <c r="G138" t="s">
        <v>224</v>
      </c>
      <c r="H138">
        <v>17.12</v>
      </c>
      <c r="I138">
        <v>120</v>
      </c>
      <c r="J138">
        <v>0.12287999999999999</v>
      </c>
      <c r="K138" s="2">
        <f t="shared" si="2"/>
        <v>-6.2696074766355127E-4</v>
      </c>
    </row>
    <row r="139" spans="1:11" x14ac:dyDescent="0.25">
      <c r="A139" t="s">
        <v>159</v>
      </c>
      <c r="B139" t="s">
        <v>234</v>
      </c>
      <c r="C139" s="1">
        <v>4.0480000000000002E-2</v>
      </c>
      <c r="D139" s="1">
        <v>-4.2320000000000003E-2</v>
      </c>
      <c r="E139">
        <v>3</v>
      </c>
      <c r="F139" t="s">
        <v>220</v>
      </c>
      <c r="G139" t="s">
        <v>224</v>
      </c>
      <c r="H139">
        <v>17.12</v>
      </c>
      <c r="I139">
        <v>120</v>
      </c>
      <c r="J139">
        <v>0.12287999999999999</v>
      </c>
      <c r="K139" s="2">
        <f t="shared" si="2"/>
        <v>-3.037547663551402E-4</v>
      </c>
    </row>
    <row r="140" spans="1:11" x14ac:dyDescent="0.25">
      <c r="A140" t="s">
        <v>160</v>
      </c>
      <c r="B140" t="s">
        <v>235</v>
      </c>
      <c r="C140" s="1">
        <v>5.8889999999999998E-2</v>
      </c>
      <c r="D140" s="1">
        <v>-2.9600000000000001E-2</v>
      </c>
      <c r="E140">
        <v>3</v>
      </c>
      <c r="F140" t="s">
        <v>220</v>
      </c>
      <c r="G140" t="s">
        <v>224</v>
      </c>
      <c r="H140">
        <v>17.12</v>
      </c>
      <c r="I140">
        <v>120</v>
      </c>
      <c r="J140">
        <v>0.12287999999999999</v>
      </c>
      <c r="K140" s="2">
        <f t="shared" si="2"/>
        <v>-2.1245607476635514E-4</v>
      </c>
    </row>
    <row r="141" spans="1:11" x14ac:dyDescent="0.25">
      <c r="A141" t="s">
        <v>161</v>
      </c>
      <c r="B141" t="s">
        <v>236</v>
      </c>
      <c r="C141" s="1">
        <v>5.4690000000000001E-4</v>
      </c>
      <c r="D141" s="1">
        <v>-6.991E-2</v>
      </c>
      <c r="E141">
        <v>3</v>
      </c>
      <c r="F141" t="s">
        <v>220</v>
      </c>
      <c r="G141" t="s">
        <v>224</v>
      </c>
      <c r="H141">
        <v>17.12</v>
      </c>
      <c r="I141">
        <v>120</v>
      </c>
      <c r="J141">
        <v>0.12287999999999999</v>
      </c>
      <c r="K141" s="2">
        <f t="shared" si="2"/>
        <v>-5.017839252336448E-4</v>
      </c>
    </row>
    <row r="142" spans="1:11" x14ac:dyDescent="0.25">
      <c r="A142" t="s">
        <v>162</v>
      </c>
      <c r="B142" t="s">
        <v>241</v>
      </c>
      <c r="C142" s="1">
        <v>2.5180000000000001E-2</v>
      </c>
      <c r="D142" s="1">
        <v>-5.289E-2</v>
      </c>
      <c r="E142">
        <v>3</v>
      </c>
      <c r="F142" t="s">
        <v>220</v>
      </c>
      <c r="G142" t="s">
        <v>224</v>
      </c>
      <c r="H142">
        <v>17.12</v>
      </c>
      <c r="I142">
        <v>120</v>
      </c>
      <c r="J142">
        <v>0.12287999999999999</v>
      </c>
      <c r="K142" s="2">
        <f t="shared" si="2"/>
        <v>-3.7962168224299058E-4</v>
      </c>
    </row>
    <row r="143" spans="1:11" x14ac:dyDescent="0.25">
      <c r="A143" t="s">
        <v>163</v>
      </c>
      <c r="B143" t="s">
        <v>237</v>
      </c>
      <c r="C143" s="1">
        <v>1.294</v>
      </c>
      <c r="D143" s="1">
        <v>0.82350000000000001</v>
      </c>
      <c r="E143">
        <v>3</v>
      </c>
      <c r="F143" t="s">
        <v>220</v>
      </c>
      <c r="G143" t="s">
        <v>224</v>
      </c>
      <c r="H143">
        <v>17.12</v>
      </c>
      <c r="I143">
        <v>120</v>
      </c>
      <c r="J143">
        <v>0.12287999999999999</v>
      </c>
      <c r="K143" s="2">
        <f t="shared" si="2"/>
        <v>5.9107289719626159E-3</v>
      </c>
    </row>
    <row r="144" spans="1:11" x14ac:dyDescent="0.25">
      <c r="A144" t="s">
        <v>164</v>
      </c>
      <c r="B144" t="s">
        <v>238</v>
      </c>
      <c r="C144" s="1">
        <v>-5.7850000000000002E-3</v>
      </c>
      <c r="D144" s="1">
        <v>-7.4279999999999999E-2</v>
      </c>
      <c r="E144">
        <v>3</v>
      </c>
      <c r="F144" t="s">
        <v>220</v>
      </c>
      <c r="G144" t="s">
        <v>224</v>
      </c>
      <c r="H144">
        <v>17.12</v>
      </c>
      <c r="I144">
        <v>120</v>
      </c>
      <c r="J144">
        <v>0.12287999999999999</v>
      </c>
      <c r="K144" s="2">
        <f t="shared" si="2"/>
        <v>-5.3314990654205596E-4</v>
      </c>
    </row>
    <row r="145" spans="1:11" x14ac:dyDescent="0.25">
      <c r="A145" t="s">
        <v>165</v>
      </c>
      <c r="B145" t="s">
        <v>239</v>
      </c>
      <c r="C145" s="1">
        <v>-1.413E-2</v>
      </c>
      <c r="D145" s="1">
        <v>-8.004E-2</v>
      </c>
      <c r="E145">
        <v>3</v>
      </c>
      <c r="F145" t="s">
        <v>220</v>
      </c>
      <c r="G145" t="s">
        <v>224</v>
      </c>
      <c r="H145">
        <v>17.12</v>
      </c>
      <c r="I145">
        <v>120</v>
      </c>
      <c r="J145">
        <v>0.12287999999999999</v>
      </c>
      <c r="K145" s="2">
        <f t="shared" si="2"/>
        <v>-5.7449271028037381E-4</v>
      </c>
    </row>
    <row r="146" spans="1:11" x14ac:dyDescent="0.25">
      <c r="A146" t="s">
        <v>166</v>
      </c>
      <c r="B146" t="s">
        <v>226</v>
      </c>
      <c r="C146" s="1">
        <v>15.56</v>
      </c>
      <c r="D146" s="1">
        <v>10.68</v>
      </c>
      <c r="E146">
        <v>4</v>
      </c>
      <c r="F146" t="s">
        <v>218</v>
      </c>
      <c r="G146" t="s">
        <v>223</v>
      </c>
      <c r="H146">
        <v>17.34</v>
      </c>
      <c r="I146">
        <v>120</v>
      </c>
      <c r="J146">
        <v>0.12265999999999999</v>
      </c>
      <c r="K146" s="2">
        <f t="shared" si="2"/>
        <v>7.5548373702422136E-2</v>
      </c>
    </row>
    <row r="147" spans="1:11" x14ac:dyDescent="0.25">
      <c r="A147" t="s">
        <v>167</v>
      </c>
      <c r="B147" t="s">
        <v>227</v>
      </c>
      <c r="C147" s="1">
        <v>15.715</v>
      </c>
      <c r="D147" s="1">
        <v>10.785</v>
      </c>
      <c r="E147">
        <v>4</v>
      </c>
      <c r="F147" t="s">
        <v>218</v>
      </c>
      <c r="G147" t="s">
        <v>223</v>
      </c>
      <c r="H147" s="1">
        <v>17.34</v>
      </c>
      <c r="I147">
        <v>120</v>
      </c>
      <c r="J147">
        <v>0.12265999999999999</v>
      </c>
      <c r="K147" s="2">
        <f t="shared" si="2"/>
        <v>7.6291124567474042E-2</v>
      </c>
    </row>
    <row r="148" spans="1:11" x14ac:dyDescent="0.25">
      <c r="A148" t="s">
        <v>168</v>
      </c>
      <c r="B148" t="s">
        <v>228</v>
      </c>
      <c r="C148" s="1">
        <v>14.95</v>
      </c>
      <c r="D148" s="1">
        <v>10.26</v>
      </c>
      <c r="E148">
        <v>4</v>
      </c>
      <c r="F148" t="s">
        <v>218</v>
      </c>
      <c r="G148" t="s">
        <v>223</v>
      </c>
      <c r="H148">
        <v>17.34</v>
      </c>
      <c r="I148">
        <v>120</v>
      </c>
      <c r="J148">
        <v>0.12265999999999999</v>
      </c>
      <c r="K148" s="2">
        <f t="shared" si="2"/>
        <v>7.2577370242214528E-2</v>
      </c>
    </row>
    <row r="149" spans="1:11" x14ac:dyDescent="0.25">
      <c r="A149" t="s">
        <v>169</v>
      </c>
      <c r="B149" t="s">
        <v>229</v>
      </c>
      <c r="C149" s="1">
        <v>15.28</v>
      </c>
      <c r="D149" s="1">
        <v>10.49</v>
      </c>
      <c r="E149">
        <v>4</v>
      </c>
      <c r="F149" t="s">
        <v>218</v>
      </c>
      <c r="G149" t="s">
        <v>223</v>
      </c>
      <c r="H149">
        <v>17.34</v>
      </c>
      <c r="I149">
        <v>120</v>
      </c>
      <c r="J149">
        <v>0.12265999999999999</v>
      </c>
      <c r="K149" s="2">
        <f t="shared" si="2"/>
        <v>7.4204348327566325E-2</v>
      </c>
    </row>
    <row r="150" spans="1:11" x14ac:dyDescent="0.25">
      <c r="A150" t="s">
        <v>170</v>
      </c>
      <c r="B150" t="s">
        <v>240</v>
      </c>
      <c r="C150" s="1">
        <v>14.28</v>
      </c>
      <c r="D150" s="1">
        <v>9.7919999999999998</v>
      </c>
      <c r="E150">
        <v>4</v>
      </c>
      <c r="F150" t="s">
        <v>218</v>
      </c>
      <c r="G150" t="s">
        <v>223</v>
      </c>
      <c r="H150">
        <v>17.34</v>
      </c>
      <c r="I150">
        <v>120</v>
      </c>
      <c r="J150">
        <v>0.12265999999999999</v>
      </c>
      <c r="K150" s="2">
        <f t="shared" si="2"/>
        <v>6.9266823529411756E-2</v>
      </c>
    </row>
    <row r="151" spans="1:11" x14ac:dyDescent="0.25">
      <c r="A151" t="s">
        <v>171</v>
      </c>
      <c r="B151" t="s">
        <v>230</v>
      </c>
      <c r="C151" s="1">
        <v>14</v>
      </c>
      <c r="D151" s="1">
        <v>9.6</v>
      </c>
      <c r="E151">
        <v>4</v>
      </c>
      <c r="F151" t="s">
        <v>218</v>
      </c>
      <c r="G151" t="s">
        <v>223</v>
      </c>
      <c r="H151">
        <v>17.34</v>
      </c>
      <c r="I151">
        <v>120</v>
      </c>
      <c r="J151">
        <v>0.12265999999999999</v>
      </c>
      <c r="K151" s="2">
        <f t="shared" si="2"/>
        <v>6.7908650519031138E-2</v>
      </c>
    </row>
    <row r="152" spans="1:11" x14ac:dyDescent="0.25">
      <c r="A152" t="s">
        <v>172</v>
      </c>
      <c r="B152" t="s">
        <v>231</v>
      </c>
      <c r="C152" s="1">
        <v>14.78</v>
      </c>
      <c r="D152" s="1">
        <v>10.14</v>
      </c>
      <c r="E152">
        <v>4</v>
      </c>
      <c r="F152" t="s">
        <v>218</v>
      </c>
      <c r="G152" t="s">
        <v>223</v>
      </c>
      <c r="H152">
        <v>17.34</v>
      </c>
      <c r="I152">
        <v>120</v>
      </c>
      <c r="J152">
        <v>0.12265999999999999</v>
      </c>
      <c r="K152" s="2">
        <f t="shared" si="2"/>
        <v>7.1728512110726644E-2</v>
      </c>
    </row>
    <row r="153" spans="1:11" x14ac:dyDescent="0.25">
      <c r="A153" t="s">
        <v>173</v>
      </c>
      <c r="B153" t="s">
        <v>232</v>
      </c>
      <c r="C153" s="1">
        <v>14.05</v>
      </c>
      <c r="D153" s="1">
        <v>9.6359999999999992</v>
      </c>
      <c r="E153">
        <v>4</v>
      </c>
      <c r="F153" t="s">
        <v>218</v>
      </c>
      <c r="G153" t="s">
        <v>223</v>
      </c>
      <c r="H153">
        <v>17.34</v>
      </c>
      <c r="I153">
        <v>120</v>
      </c>
      <c r="J153">
        <v>0.12265999999999999</v>
      </c>
      <c r="K153" s="2">
        <f t="shared" si="2"/>
        <v>6.8163307958477498E-2</v>
      </c>
    </row>
    <row r="154" spans="1:11" x14ac:dyDescent="0.25">
      <c r="A154" t="s">
        <v>174</v>
      </c>
      <c r="B154" t="s">
        <v>226</v>
      </c>
      <c r="C154" s="1">
        <v>14.34</v>
      </c>
      <c r="D154" s="1">
        <v>9.8360000000000003</v>
      </c>
      <c r="E154">
        <v>4</v>
      </c>
      <c r="F154" t="s">
        <v>218</v>
      </c>
      <c r="G154" t="s">
        <v>224</v>
      </c>
      <c r="H154">
        <v>17.34</v>
      </c>
      <c r="I154">
        <v>120</v>
      </c>
      <c r="J154">
        <v>0.12265999999999999</v>
      </c>
      <c r="K154" s="2">
        <f t="shared" si="2"/>
        <v>6.9578071510957323E-2</v>
      </c>
    </row>
    <row r="155" spans="1:11" x14ac:dyDescent="0.25">
      <c r="A155" t="s">
        <v>175</v>
      </c>
      <c r="B155" t="s">
        <v>227</v>
      </c>
      <c r="C155" s="1">
        <v>13.54</v>
      </c>
      <c r="D155" s="1">
        <v>9.2850000000000001</v>
      </c>
      <c r="E155">
        <v>4</v>
      </c>
      <c r="F155" t="s">
        <v>218</v>
      </c>
      <c r="G155" t="s">
        <v>224</v>
      </c>
      <c r="H155">
        <v>17.34</v>
      </c>
      <c r="I155">
        <v>120</v>
      </c>
      <c r="J155">
        <v>0.12265999999999999</v>
      </c>
      <c r="K155" s="2">
        <f t="shared" si="2"/>
        <v>6.5680397923875436E-2</v>
      </c>
    </row>
    <row r="156" spans="1:11" x14ac:dyDescent="0.25">
      <c r="A156" t="s">
        <v>176</v>
      </c>
      <c r="B156" t="s">
        <v>228</v>
      </c>
      <c r="C156" s="1">
        <v>15.22</v>
      </c>
      <c r="D156" s="1">
        <v>10.45</v>
      </c>
      <c r="E156">
        <v>4</v>
      </c>
      <c r="F156" t="s">
        <v>218</v>
      </c>
      <c r="G156" t="s">
        <v>224</v>
      </c>
      <c r="H156">
        <v>17.34</v>
      </c>
      <c r="I156">
        <v>120</v>
      </c>
      <c r="J156">
        <v>0.12265999999999999</v>
      </c>
      <c r="K156" s="2">
        <f t="shared" si="2"/>
        <v>7.3921395617070354E-2</v>
      </c>
    </row>
    <row r="157" spans="1:11" x14ac:dyDescent="0.25">
      <c r="A157" t="s">
        <v>177</v>
      </c>
      <c r="B157" t="s">
        <v>229</v>
      </c>
      <c r="C157" s="1">
        <v>15.38</v>
      </c>
      <c r="D157" s="1">
        <v>10.56</v>
      </c>
      <c r="E157">
        <v>4</v>
      </c>
      <c r="F157" t="s">
        <v>218</v>
      </c>
      <c r="G157" t="s">
        <v>224</v>
      </c>
      <c r="H157">
        <v>17.34</v>
      </c>
      <c r="I157">
        <v>120</v>
      </c>
      <c r="J157">
        <v>0.12265999999999999</v>
      </c>
      <c r="K157" s="2">
        <f t="shared" si="2"/>
        <v>7.4699515570934252E-2</v>
      </c>
    </row>
    <row r="158" spans="1:11" x14ac:dyDescent="0.25">
      <c r="A158" t="s">
        <v>178</v>
      </c>
      <c r="B158" t="s">
        <v>240</v>
      </c>
      <c r="C158" s="1">
        <v>18.53</v>
      </c>
      <c r="D158" s="1">
        <v>12.73</v>
      </c>
      <c r="E158">
        <v>4</v>
      </c>
      <c r="F158" t="s">
        <v>218</v>
      </c>
      <c r="G158" t="s">
        <v>224</v>
      </c>
      <c r="H158">
        <v>17.34</v>
      </c>
      <c r="I158">
        <v>120</v>
      </c>
      <c r="J158">
        <v>0.12265999999999999</v>
      </c>
      <c r="K158" s="2">
        <f t="shared" si="2"/>
        <v>9.0049700115340262E-2</v>
      </c>
    </row>
    <row r="159" spans="1:11" x14ac:dyDescent="0.25">
      <c r="A159" t="s">
        <v>179</v>
      </c>
      <c r="B159" t="s">
        <v>230</v>
      </c>
      <c r="C159" s="1">
        <v>14.79</v>
      </c>
      <c r="D159" s="1">
        <v>10.15</v>
      </c>
      <c r="E159">
        <v>4</v>
      </c>
      <c r="F159" t="s">
        <v>218</v>
      </c>
      <c r="G159" t="s">
        <v>224</v>
      </c>
      <c r="H159">
        <v>17.34</v>
      </c>
      <c r="I159">
        <v>120</v>
      </c>
      <c r="J159">
        <v>0.12265999999999999</v>
      </c>
      <c r="K159" s="2">
        <f t="shared" si="2"/>
        <v>7.179925028835063E-2</v>
      </c>
    </row>
    <row r="160" spans="1:11" x14ac:dyDescent="0.25">
      <c r="A160" t="s">
        <v>180</v>
      </c>
      <c r="B160" t="s">
        <v>231</v>
      </c>
      <c r="C160" s="1">
        <v>15.36</v>
      </c>
      <c r="D160" s="1">
        <v>10.54</v>
      </c>
      <c r="E160">
        <v>4</v>
      </c>
      <c r="F160" t="s">
        <v>218</v>
      </c>
      <c r="G160" t="s">
        <v>224</v>
      </c>
      <c r="H160">
        <v>17.34</v>
      </c>
      <c r="I160">
        <v>120</v>
      </c>
      <c r="J160">
        <v>0.12265999999999999</v>
      </c>
      <c r="K160" s="2">
        <f t="shared" si="2"/>
        <v>7.4558039215686267E-2</v>
      </c>
    </row>
    <row r="161" spans="1:11" x14ac:dyDescent="0.25">
      <c r="A161" t="s">
        <v>181</v>
      </c>
      <c r="B161" t="s">
        <v>232</v>
      </c>
      <c r="C161" s="1">
        <v>11.14</v>
      </c>
      <c r="D161" s="1">
        <v>7.6280000000000001</v>
      </c>
      <c r="E161">
        <v>4</v>
      </c>
      <c r="F161" t="s">
        <v>218</v>
      </c>
      <c r="G161" t="s">
        <v>224</v>
      </c>
      <c r="H161">
        <v>17.34</v>
      </c>
      <c r="I161">
        <v>120</v>
      </c>
      <c r="J161">
        <v>0.12265999999999999</v>
      </c>
      <c r="K161" s="2">
        <f t="shared" si="2"/>
        <v>5.3959081891580156E-2</v>
      </c>
    </row>
    <row r="162" spans="1:11" x14ac:dyDescent="0.25">
      <c r="A162" t="s">
        <v>182</v>
      </c>
      <c r="B162" t="s">
        <v>233</v>
      </c>
      <c r="C162" s="1">
        <v>12.08</v>
      </c>
      <c r="D162" s="1">
        <v>8.2780000000000005</v>
      </c>
      <c r="E162">
        <v>4</v>
      </c>
      <c r="F162" t="s">
        <v>219</v>
      </c>
      <c r="G162" t="s">
        <v>223</v>
      </c>
      <c r="H162">
        <v>17.34</v>
      </c>
      <c r="I162">
        <v>120</v>
      </c>
      <c r="J162">
        <v>0.12265999999999999</v>
      </c>
      <c r="K162" s="2">
        <f t="shared" si="2"/>
        <v>5.855706343713956E-2</v>
      </c>
    </row>
    <row r="163" spans="1:11" x14ac:dyDescent="0.25">
      <c r="A163" t="s">
        <v>183</v>
      </c>
      <c r="B163" t="s">
        <v>234</v>
      </c>
      <c r="C163" s="1">
        <v>14.73</v>
      </c>
      <c r="D163" s="1">
        <v>10.11</v>
      </c>
      <c r="E163">
        <v>4</v>
      </c>
      <c r="F163" t="s">
        <v>219</v>
      </c>
      <c r="G163" t="s">
        <v>223</v>
      </c>
      <c r="H163">
        <v>17.34</v>
      </c>
      <c r="I163">
        <v>120</v>
      </c>
      <c r="J163">
        <v>0.12265999999999999</v>
      </c>
      <c r="K163" s="2">
        <f t="shared" si="2"/>
        <v>7.1516297577854659E-2</v>
      </c>
    </row>
    <row r="164" spans="1:11" x14ac:dyDescent="0.25">
      <c r="A164" t="s">
        <v>184</v>
      </c>
      <c r="B164" t="s">
        <v>235</v>
      </c>
      <c r="C164" s="1">
        <v>21.54</v>
      </c>
      <c r="D164" s="1">
        <v>14.81</v>
      </c>
      <c r="E164">
        <v>4</v>
      </c>
      <c r="F164" t="s">
        <v>219</v>
      </c>
      <c r="G164" t="s">
        <v>223</v>
      </c>
      <c r="H164">
        <v>17.34</v>
      </c>
      <c r="I164">
        <v>120</v>
      </c>
      <c r="J164">
        <v>0.12265999999999999</v>
      </c>
      <c r="K164" s="2">
        <f t="shared" si="2"/>
        <v>0.10476324106113033</v>
      </c>
    </row>
    <row r="165" spans="1:11" x14ac:dyDescent="0.25">
      <c r="A165" t="s">
        <v>185</v>
      </c>
      <c r="B165" t="s">
        <v>236</v>
      </c>
      <c r="C165" s="1">
        <v>19.435000000000002</v>
      </c>
      <c r="D165" s="1">
        <v>13.355</v>
      </c>
      <c r="E165">
        <v>4</v>
      </c>
      <c r="F165" t="s">
        <v>219</v>
      </c>
      <c r="G165" t="s">
        <v>223</v>
      </c>
      <c r="H165" s="1">
        <v>17.34</v>
      </c>
      <c r="I165">
        <v>120</v>
      </c>
      <c r="J165">
        <v>0.12265999999999999</v>
      </c>
      <c r="K165" s="2">
        <f t="shared" si="2"/>
        <v>9.4470836216839674E-2</v>
      </c>
    </row>
    <row r="166" spans="1:11" x14ac:dyDescent="0.25">
      <c r="A166" t="s">
        <v>186</v>
      </c>
      <c r="B166" t="s">
        <v>241</v>
      </c>
      <c r="C166" s="1">
        <v>21.22</v>
      </c>
      <c r="D166" s="1">
        <v>14.59</v>
      </c>
      <c r="E166">
        <v>4</v>
      </c>
      <c r="F166" t="s">
        <v>219</v>
      </c>
      <c r="G166" t="s">
        <v>223</v>
      </c>
      <c r="H166">
        <v>17.34</v>
      </c>
      <c r="I166">
        <v>120</v>
      </c>
      <c r="J166">
        <v>0.12265999999999999</v>
      </c>
      <c r="K166" s="2">
        <f t="shared" si="2"/>
        <v>0.10320700115340253</v>
      </c>
    </row>
    <row r="167" spans="1:11" x14ac:dyDescent="0.25">
      <c r="A167" t="s">
        <v>187</v>
      </c>
      <c r="B167" t="s">
        <v>237</v>
      </c>
      <c r="C167" s="1">
        <v>17.760000000000002</v>
      </c>
      <c r="D167" s="1">
        <v>12.2</v>
      </c>
      <c r="E167">
        <v>4</v>
      </c>
      <c r="F167" t="s">
        <v>219</v>
      </c>
      <c r="G167" t="s">
        <v>223</v>
      </c>
      <c r="H167">
        <v>17.34</v>
      </c>
      <c r="I167">
        <v>120</v>
      </c>
      <c r="J167">
        <v>0.12265999999999999</v>
      </c>
      <c r="K167" s="2">
        <f t="shared" si="2"/>
        <v>8.6300576701268741E-2</v>
      </c>
    </row>
    <row r="168" spans="1:11" x14ac:dyDescent="0.25">
      <c r="A168" t="s">
        <v>188</v>
      </c>
      <c r="B168" t="s">
        <v>238</v>
      </c>
      <c r="C168" s="1">
        <v>21.74</v>
      </c>
      <c r="D168" s="1">
        <v>14.95</v>
      </c>
      <c r="E168">
        <v>4</v>
      </c>
      <c r="F168" t="s">
        <v>219</v>
      </c>
      <c r="G168" t="s">
        <v>223</v>
      </c>
      <c r="H168">
        <v>17.34</v>
      </c>
      <c r="I168">
        <v>120</v>
      </c>
      <c r="J168">
        <v>0.12265999999999999</v>
      </c>
      <c r="K168" s="2">
        <f t="shared" si="2"/>
        <v>0.10575357554786619</v>
      </c>
    </row>
    <row r="169" spans="1:11" x14ac:dyDescent="0.25">
      <c r="A169" t="s">
        <v>189</v>
      </c>
      <c r="B169" t="s">
        <v>239</v>
      </c>
      <c r="C169" s="1">
        <v>11.59</v>
      </c>
      <c r="D169" s="1">
        <v>7.9390000000000001</v>
      </c>
      <c r="E169">
        <v>4</v>
      </c>
      <c r="F169" t="s">
        <v>219</v>
      </c>
      <c r="G169" t="s">
        <v>223</v>
      </c>
      <c r="H169">
        <v>17.34</v>
      </c>
      <c r="I169">
        <v>120</v>
      </c>
      <c r="J169">
        <v>0.12265999999999999</v>
      </c>
      <c r="K169" s="2">
        <f t="shared" si="2"/>
        <v>5.6159039215686275E-2</v>
      </c>
    </row>
    <row r="170" spans="1:11" x14ac:dyDescent="0.25">
      <c r="A170" t="s">
        <v>190</v>
      </c>
      <c r="B170" t="s">
        <v>233</v>
      </c>
      <c r="C170" s="1">
        <v>-9.7370000000000009E-3</v>
      </c>
      <c r="D170" s="1">
        <v>-7.7009999999999995E-2</v>
      </c>
      <c r="E170">
        <v>4</v>
      </c>
      <c r="F170" t="s">
        <v>219</v>
      </c>
      <c r="G170" t="s">
        <v>224</v>
      </c>
      <c r="H170">
        <v>17.34</v>
      </c>
      <c r="I170">
        <v>120</v>
      </c>
      <c r="J170">
        <v>0.12265999999999999</v>
      </c>
      <c r="K170" s="2">
        <f t="shared" si="2"/>
        <v>-5.4475470588235284E-4</v>
      </c>
    </row>
    <row r="171" spans="1:11" x14ac:dyDescent="0.25">
      <c r="A171" t="s">
        <v>191</v>
      </c>
      <c r="B171" t="s">
        <v>234</v>
      </c>
      <c r="C171" s="1">
        <v>0.1227</v>
      </c>
      <c r="D171" s="1">
        <v>1.447E-2</v>
      </c>
      <c r="E171">
        <v>4</v>
      </c>
      <c r="F171" t="s">
        <v>219</v>
      </c>
      <c r="G171" t="s">
        <v>224</v>
      </c>
      <c r="H171">
        <v>17.34</v>
      </c>
      <c r="I171">
        <v>120</v>
      </c>
      <c r="J171">
        <v>0.12265999999999999</v>
      </c>
      <c r="K171" s="2">
        <f t="shared" si="2"/>
        <v>1.0235814302191465E-4</v>
      </c>
    </row>
    <row r="172" spans="1:11" x14ac:dyDescent="0.25">
      <c r="A172" t="s">
        <v>192</v>
      </c>
      <c r="B172" t="s">
        <v>235</v>
      </c>
      <c r="C172" s="1">
        <v>-1.4540000000000001E-2</v>
      </c>
      <c r="D172" s="1">
        <v>-8.0329999999999999E-2</v>
      </c>
      <c r="E172">
        <v>4</v>
      </c>
      <c r="F172" t="s">
        <v>219</v>
      </c>
      <c r="G172" t="s">
        <v>224</v>
      </c>
      <c r="H172">
        <v>17.34</v>
      </c>
      <c r="I172">
        <v>120</v>
      </c>
      <c r="J172">
        <v>0.12265999999999999</v>
      </c>
      <c r="K172" s="2">
        <f t="shared" si="2"/>
        <v>-5.6823978085351781E-4</v>
      </c>
    </row>
    <row r="173" spans="1:11" x14ac:dyDescent="0.25">
      <c r="A173" t="s">
        <v>193</v>
      </c>
      <c r="B173" t="s">
        <v>236</v>
      </c>
      <c r="C173" s="1">
        <v>-6.633E-3</v>
      </c>
      <c r="D173" s="1">
        <v>-7.4870000000000006E-2</v>
      </c>
      <c r="E173">
        <v>4</v>
      </c>
      <c r="F173" t="s">
        <v>219</v>
      </c>
      <c r="G173" t="s">
        <v>224</v>
      </c>
      <c r="H173">
        <v>17.34</v>
      </c>
      <c r="I173">
        <v>120</v>
      </c>
      <c r="J173">
        <v>0.12265999999999999</v>
      </c>
      <c r="K173" s="2">
        <f t="shared" si="2"/>
        <v>-5.2961673587081882E-4</v>
      </c>
    </row>
    <row r="174" spans="1:11" x14ac:dyDescent="0.25">
      <c r="A174" t="s">
        <v>194</v>
      </c>
      <c r="B174" t="s">
        <v>241</v>
      </c>
      <c r="C174" s="1">
        <v>0.1113</v>
      </c>
      <c r="D174" s="1">
        <v>6.6439999999999997E-3</v>
      </c>
      <c r="E174">
        <v>4</v>
      </c>
      <c r="F174" t="s">
        <v>219</v>
      </c>
      <c r="G174" t="s">
        <v>224</v>
      </c>
      <c r="H174">
        <v>17.34</v>
      </c>
      <c r="I174">
        <v>120</v>
      </c>
      <c r="J174">
        <v>0.12265999999999999</v>
      </c>
      <c r="K174" s="2">
        <f t="shared" si="2"/>
        <v>4.6998445213379468E-5</v>
      </c>
    </row>
    <row r="175" spans="1:11" x14ac:dyDescent="0.25">
      <c r="A175" t="s">
        <v>195</v>
      </c>
      <c r="B175" t="s">
        <v>237</v>
      </c>
      <c r="C175" s="1">
        <v>8.708500000000001E-3</v>
      </c>
      <c r="D175" s="1">
        <v>-6.4269999999999994E-2</v>
      </c>
      <c r="E175">
        <v>4</v>
      </c>
      <c r="F175" t="s">
        <v>219</v>
      </c>
      <c r="G175" t="s">
        <v>224</v>
      </c>
      <c r="H175" s="1">
        <v>17.34</v>
      </c>
      <c r="I175">
        <v>120</v>
      </c>
      <c r="J175">
        <v>0.12265999999999999</v>
      </c>
      <c r="K175" s="2">
        <f t="shared" si="2"/>
        <v>-4.5463426758938867E-4</v>
      </c>
    </row>
    <row r="176" spans="1:11" x14ac:dyDescent="0.25">
      <c r="A176" t="s">
        <v>196</v>
      </c>
      <c r="B176" t="s">
        <v>238</v>
      </c>
      <c r="C176" s="1">
        <v>0.1125</v>
      </c>
      <c r="D176" s="1">
        <v>7.4330000000000004E-3</v>
      </c>
      <c r="E176">
        <v>4</v>
      </c>
      <c r="F176" t="s">
        <v>219</v>
      </c>
      <c r="G176" t="s">
        <v>224</v>
      </c>
      <c r="H176">
        <v>17.34</v>
      </c>
      <c r="I176">
        <v>120</v>
      </c>
      <c r="J176">
        <v>0.12265999999999999</v>
      </c>
      <c r="K176" s="2">
        <f t="shared" si="2"/>
        <v>5.2579687427912343E-5</v>
      </c>
    </row>
    <row r="177" spans="1:11" x14ac:dyDescent="0.25">
      <c r="A177" t="s">
        <v>197</v>
      </c>
      <c r="B177" t="s">
        <v>239</v>
      </c>
      <c r="C177" s="1">
        <v>-1.9199999999999998E-2</v>
      </c>
      <c r="D177" s="1">
        <v>-8.3549999999999999E-2</v>
      </c>
      <c r="E177">
        <v>4</v>
      </c>
      <c r="F177" t="s">
        <v>219</v>
      </c>
      <c r="G177" t="s">
        <v>224</v>
      </c>
      <c r="H177">
        <v>17.34</v>
      </c>
      <c r="I177">
        <v>120</v>
      </c>
      <c r="J177">
        <v>0.12265999999999999</v>
      </c>
      <c r="K177" s="2">
        <f t="shared" si="2"/>
        <v>-5.9101747404844286E-4</v>
      </c>
    </row>
    <row r="178" spans="1:11" x14ac:dyDescent="0.25">
      <c r="A178" t="s">
        <v>198</v>
      </c>
      <c r="B178" t="s">
        <v>233</v>
      </c>
      <c r="C178" s="1">
        <v>24.6</v>
      </c>
      <c r="D178" s="1">
        <v>16.920000000000002</v>
      </c>
      <c r="E178">
        <v>4</v>
      </c>
      <c r="F178" t="s">
        <v>220</v>
      </c>
      <c r="G178" t="s">
        <v>223</v>
      </c>
      <c r="H178">
        <v>17.34</v>
      </c>
      <c r="I178">
        <v>120</v>
      </c>
      <c r="J178">
        <v>0.12265999999999999</v>
      </c>
      <c r="K178" s="2">
        <f t="shared" si="2"/>
        <v>0.11968899653979238</v>
      </c>
    </row>
    <row r="179" spans="1:11" x14ac:dyDescent="0.25">
      <c r="A179" t="s">
        <v>199</v>
      </c>
      <c r="B179" t="s">
        <v>234</v>
      </c>
      <c r="C179" s="1">
        <v>10.7</v>
      </c>
      <c r="D179" s="1">
        <v>7.3209999999999997</v>
      </c>
      <c r="E179">
        <v>4</v>
      </c>
      <c r="F179" t="s">
        <v>220</v>
      </c>
      <c r="G179" t="s">
        <v>223</v>
      </c>
      <c r="H179">
        <v>17.34</v>
      </c>
      <c r="I179">
        <v>120</v>
      </c>
      <c r="J179">
        <v>0.12265999999999999</v>
      </c>
      <c r="K179" s="2">
        <f t="shared" si="2"/>
        <v>5.1787419838523641E-2</v>
      </c>
    </row>
    <row r="180" spans="1:11" x14ac:dyDescent="0.25">
      <c r="A180" t="s">
        <v>200</v>
      </c>
      <c r="B180" t="s">
        <v>235</v>
      </c>
      <c r="C180" s="1">
        <v>25.61</v>
      </c>
      <c r="D180" s="1">
        <v>17.63</v>
      </c>
      <c r="E180">
        <v>4</v>
      </c>
      <c r="F180" t="s">
        <v>220</v>
      </c>
      <c r="G180" t="s">
        <v>223</v>
      </c>
      <c r="H180">
        <v>17.34</v>
      </c>
      <c r="I180">
        <v>120</v>
      </c>
      <c r="J180">
        <v>0.12265999999999999</v>
      </c>
      <c r="K180" s="2">
        <f t="shared" si="2"/>
        <v>0.12471140715109573</v>
      </c>
    </row>
    <row r="181" spans="1:11" x14ac:dyDescent="0.25">
      <c r="A181" t="s">
        <v>201</v>
      </c>
      <c r="B181" t="s">
        <v>236</v>
      </c>
      <c r="C181" s="1">
        <v>20.34</v>
      </c>
      <c r="D181" s="1">
        <v>13.98</v>
      </c>
      <c r="E181">
        <v>4</v>
      </c>
      <c r="F181" t="s">
        <v>220</v>
      </c>
      <c r="G181" t="s">
        <v>223</v>
      </c>
      <c r="H181">
        <v>17.34</v>
      </c>
      <c r="I181">
        <v>120</v>
      </c>
      <c r="J181">
        <v>0.12265999999999999</v>
      </c>
      <c r="K181" s="2">
        <f t="shared" si="2"/>
        <v>9.88919723183391E-2</v>
      </c>
    </row>
    <row r="182" spans="1:11" x14ac:dyDescent="0.25">
      <c r="A182" t="s">
        <v>202</v>
      </c>
      <c r="B182" t="s">
        <v>241</v>
      </c>
      <c r="C182" s="1">
        <v>20.23</v>
      </c>
      <c r="D182" s="1">
        <v>13.9</v>
      </c>
      <c r="E182">
        <v>4</v>
      </c>
      <c r="F182" t="s">
        <v>220</v>
      </c>
      <c r="G182" t="s">
        <v>223</v>
      </c>
      <c r="H182">
        <v>17.34</v>
      </c>
      <c r="I182">
        <v>120</v>
      </c>
      <c r="J182">
        <v>0.12265999999999999</v>
      </c>
      <c r="K182" s="2">
        <f t="shared" si="2"/>
        <v>9.8326066897347172E-2</v>
      </c>
    </row>
    <row r="183" spans="1:11" x14ac:dyDescent="0.25">
      <c r="A183" t="s">
        <v>203</v>
      </c>
      <c r="B183" t="s">
        <v>237</v>
      </c>
      <c r="C183" s="1">
        <v>16.64</v>
      </c>
      <c r="D183" s="1">
        <v>11.43</v>
      </c>
      <c r="E183">
        <v>4</v>
      </c>
      <c r="F183" t="s">
        <v>220</v>
      </c>
      <c r="G183" t="s">
        <v>223</v>
      </c>
      <c r="H183">
        <v>17.34</v>
      </c>
      <c r="I183">
        <v>120</v>
      </c>
      <c r="J183">
        <v>0.12265999999999999</v>
      </c>
      <c r="K183" s="2">
        <f t="shared" si="2"/>
        <v>8.0853737024221453E-2</v>
      </c>
    </row>
    <row r="184" spans="1:11" x14ac:dyDescent="0.25">
      <c r="A184" t="s">
        <v>204</v>
      </c>
      <c r="B184" t="s">
        <v>238</v>
      </c>
      <c r="C184" s="1">
        <v>23.68</v>
      </c>
      <c r="D184" s="1">
        <v>16.29</v>
      </c>
      <c r="E184">
        <v>4</v>
      </c>
      <c r="F184" t="s">
        <v>220</v>
      </c>
      <c r="G184" t="s">
        <v>223</v>
      </c>
      <c r="H184">
        <v>17.34</v>
      </c>
      <c r="I184">
        <v>120</v>
      </c>
      <c r="J184">
        <v>0.12265999999999999</v>
      </c>
      <c r="K184" s="2">
        <f t="shared" si="2"/>
        <v>0.11523249134948095</v>
      </c>
    </row>
    <row r="185" spans="1:11" x14ac:dyDescent="0.25">
      <c r="A185" t="s">
        <v>205</v>
      </c>
      <c r="B185" t="s">
        <v>239</v>
      </c>
      <c r="C185" s="1">
        <v>14.31</v>
      </c>
      <c r="D185" s="1">
        <v>9.8190000000000008</v>
      </c>
      <c r="E185">
        <v>4</v>
      </c>
      <c r="F185" t="s">
        <v>220</v>
      </c>
      <c r="G185" t="s">
        <v>223</v>
      </c>
      <c r="H185">
        <v>17.34</v>
      </c>
      <c r="I185">
        <v>120</v>
      </c>
      <c r="J185">
        <v>0.12265999999999999</v>
      </c>
      <c r="K185" s="2">
        <f t="shared" si="2"/>
        <v>6.9457816608996539E-2</v>
      </c>
    </row>
    <row r="186" spans="1:11" x14ac:dyDescent="0.25">
      <c r="A186" t="s">
        <v>206</v>
      </c>
      <c r="B186" t="s">
        <v>233</v>
      </c>
      <c r="C186" s="1">
        <v>2.4309999999999998E-2</v>
      </c>
      <c r="D186" s="1">
        <v>-5.3490000000000003E-2</v>
      </c>
      <c r="E186">
        <v>4</v>
      </c>
      <c r="F186" t="s">
        <v>220</v>
      </c>
      <c r="G186" t="s">
        <v>224</v>
      </c>
      <c r="H186">
        <v>17.34</v>
      </c>
      <c r="I186">
        <v>120</v>
      </c>
      <c r="J186">
        <v>0.12265999999999999</v>
      </c>
      <c r="K186" s="2">
        <f t="shared" si="2"/>
        <v>-3.7837851211072662E-4</v>
      </c>
    </row>
    <row r="187" spans="1:11" x14ac:dyDescent="0.25">
      <c r="A187" t="s">
        <v>207</v>
      </c>
      <c r="B187" t="s">
        <v>234</v>
      </c>
      <c r="C187" s="1">
        <v>2.8930000000000001E-2</v>
      </c>
      <c r="D187" s="1">
        <v>-5.0299999999999997E-2</v>
      </c>
      <c r="E187">
        <v>4</v>
      </c>
      <c r="F187" t="s">
        <v>220</v>
      </c>
      <c r="G187" t="s">
        <v>224</v>
      </c>
      <c r="H187">
        <v>17.34</v>
      </c>
      <c r="I187">
        <v>120</v>
      </c>
      <c r="J187">
        <v>0.12265999999999999</v>
      </c>
      <c r="K187" s="2">
        <f t="shared" si="2"/>
        <v>-3.5581303344867354E-4</v>
      </c>
    </row>
    <row r="188" spans="1:11" x14ac:dyDescent="0.25">
      <c r="A188" t="s">
        <v>208</v>
      </c>
      <c r="B188" t="s">
        <v>235</v>
      </c>
      <c r="C188" s="1">
        <v>5.629E-2</v>
      </c>
      <c r="D188" s="1">
        <v>-3.1390000000000001E-2</v>
      </c>
      <c r="E188">
        <v>4</v>
      </c>
      <c r="F188" t="s">
        <v>220</v>
      </c>
      <c r="G188" t="s">
        <v>224</v>
      </c>
      <c r="H188">
        <v>17.34</v>
      </c>
      <c r="I188">
        <v>120</v>
      </c>
      <c r="J188">
        <v>0.12265999999999999</v>
      </c>
      <c r="K188" s="2">
        <f t="shared" si="2"/>
        <v>-2.2204713956170704E-4</v>
      </c>
    </row>
    <row r="189" spans="1:11" x14ac:dyDescent="0.25">
      <c r="A189" t="s">
        <v>209</v>
      </c>
      <c r="B189" t="s">
        <v>236</v>
      </c>
      <c r="C189" s="1">
        <v>2.8979999999999999E-2</v>
      </c>
      <c r="D189" s="1">
        <v>-5.0259999999999999E-2</v>
      </c>
      <c r="E189">
        <v>4</v>
      </c>
      <c r="F189" t="s">
        <v>220</v>
      </c>
      <c r="G189" t="s">
        <v>224</v>
      </c>
      <c r="H189">
        <v>17.34</v>
      </c>
      <c r="I189">
        <v>120</v>
      </c>
      <c r="J189">
        <v>0.12265999999999999</v>
      </c>
      <c r="K189" s="2">
        <f t="shared" si="2"/>
        <v>-3.555300807381776E-4</v>
      </c>
    </row>
    <row r="190" spans="1:11" x14ac:dyDescent="0.25">
      <c r="A190" t="s">
        <v>210</v>
      </c>
      <c r="B190" t="s">
        <v>241</v>
      </c>
      <c r="C190" s="1">
        <v>4.6949999999999999E-2</v>
      </c>
      <c r="D190" s="1">
        <v>-3.7839999999999999E-2</v>
      </c>
      <c r="E190">
        <v>4</v>
      </c>
      <c r="F190" t="s">
        <v>220</v>
      </c>
      <c r="G190" t="s">
        <v>224</v>
      </c>
      <c r="H190">
        <v>17.34</v>
      </c>
      <c r="I190">
        <v>120</v>
      </c>
      <c r="J190">
        <v>0.12265999999999999</v>
      </c>
      <c r="K190" s="2">
        <f t="shared" si="2"/>
        <v>-2.676732641291811E-4</v>
      </c>
    </row>
    <row r="191" spans="1:11" x14ac:dyDescent="0.25">
      <c r="A191" t="s">
        <v>211</v>
      </c>
      <c r="B191" t="s">
        <v>237</v>
      </c>
      <c r="C191" s="1">
        <v>6.905E-2</v>
      </c>
      <c r="D191" s="1">
        <v>-2.2574999999999998E-2</v>
      </c>
      <c r="E191">
        <v>4</v>
      </c>
      <c r="F191" t="s">
        <v>220</v>
      </c>
      <c r="G191" t="s">
        <v>224</v>
      </c>
      <c r="H191" s="1">
        <v>17.34</v>
      </c>
      <c r="I191">
        <v>120</v>
      </c>
      <c r="J191">
        <v>0.12265999999999999</v>
      </c>
      <c r="K191" s="2">
        <f t="shared" si="2"/>
        <v>-1.5969143598615915E-4</v>
      </c>
    </row>
    <row r="192" spans="1:11" x14ac:dyDescent="0.25">
      <c r="A192" t="s">
        <v>212</v>
      </c>
      <c r="B192" t="s">
        <v>238</v>
      </c>
      <c r="C192" s="1">
        <v>4.2470000000000001E-2</v>
      </c>
      <c r="D192" s="1">
        <v>-4.0939999999999997E-2</v>
      </c>
      <c r="E192">
        <v>4</v>
      </c>
      <c r="F192" t="s">
        <v>220</v>
      </c>
      <c r="G192" t="s">
        <v>224</v>
      </c>
      <c r="H192">
        <v>17.34</v>
      </c>
      <c r="I192">
        <v>120</v>
      </c>
      <c r="J192">
        <v>0.12265999999999999</v>
      </c>
      <c r="K192" s="2">
        <f t="shared" si="2"/>
        <v>-2.8960209919261817E-4</v>
      </c>
    </row>
    <row r="193" spans="1:11" x14ac:dyDescent="0.25">
      <c r="A193" t="s">
        <v>213</v>
      </c>
      <c r="B193" t="s">
        <v>239</v>
      </c>
      <c r="C193" s="1">
        <v>6.1469999999999997E-2</v>
      </c>
      <c r="D193" s="1">
        <v>-2.7820000000000001E-2</v>
      </c>
      <c r="E193">
        <v>4</v>
      </c>
      <c r="F193" t="s">
        <v>220</v>
      </c>
      <c r="G193" t="s">
        <v>224</v>
      </c>
      <c r="H193">
        <v>17.34</v>
      </c>
      <c r="I193">
        <v>120</v>
      </c>
      <c r="J193">
        <v>0.12265999999999999</v>
      </c>
      <c r="K193" s="2">
        <f t="shared" si="2"/>
        <v>-1.9679361014994233E-4</v>
      </c>
    </row>
  </sheetData>
  <conditionalFormatting sqref="A1:A1048576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8C21-D8D0-4F4A-A3C7-64B9AC00A3CE}">
  <dimension ref="A1:E60"/>
  <sheetViews>
    <sheetView topLeftCell="A41" workbookViewId="0">
      <selection activeCell="A58" sqref="A58:D60"/>
    </sheetView>
  </sheetViews>
  <sheetFormatPr defaultRowHeight="15" x14ac:dyDescent="0.25"/>
  <cols>
    <col min="2" max="2" width="17.42578125" customWidth="1"/>
  </cols>
  <sheetData>
    <row r="1" spans="1:4" x14ac:dyDescent="0.25">
      <c r="A1" t="s">
        <v>214</v>
      </c>
      <c r="B1" t="s">
        <v>0</v>
      </c>
      <c r="C1" t="s">
        <v>243</v>
      </c>
      <c r="D1" t="s">
        <v>244</v>
      </c>
    </row>
    <row r="2" spans="1:4" x14ac:dyDescent="0.25">
      <c r="A2" t="s">
        <v>215</v>
      </c>
      <c r="B2" t="s">
        <v>3</v>
      </c>
      <c r="C2">
        <v>24.55</v>
      </c>
      <c r="D2">
        <v>10</v>
      </c>
    </row>
    <row r="3" spans="1:4" x14ac:dyDescent="0.25">
      <c r="A3" t="s">
        <v>215</v>
      </c>
      <c r="B3" t="s">
        <v>4</v>
      </c>
      <c r="C3">
        <v>12.26</v>
      </c>
      <c r="D3">
        <v>5</v>
      </c>
    </row>
    <row r="4" spans="1:4" x14ac:dyDescent="0.25">
      <c r="A4" t="s">
        <v>215</v>
      </c>
      <c r="B4" t="s">
        <v>6</v>
      </c>
      <c r="C4">
        <v>6.1849999999999996</v>
      </c>
      <c r="D4">
        <v>2.5</v>
      </c>
    </row>
    <row r="5" spans="1:4" x14ac:dyDescent="0.25">
      <c r="A5" t="s">
        <v>215</v>
      </c>
      <c r="B5" t="s">
        <v>7</v>
      </c>
      <c r="C5">
        <v>2.4510000000000001</v>
      </c>
      <c r="D5">
        <v>1</v>
      </c>
    </row>
    <row r="6" spans="1:4" x14ac:dyDescent="0.25">
      <c r="A6" t="s">
        <v>215</v>
      </c>
      <c r="B6" t="s">
        <v>8</v>
      </c>
      <c r="C6">
        <v>1.234</v>
      </c>
      <c r="D6">
        <v>0.5</v>
      </c>
    </row>
    <row r="7" spans="1:4" x14ac:dyDescent="0.25">
      <c r="A7" t="s">
        <v>215</v>
      </c>
      <c r="B7" t="s">
        <v>9</v>
      </c>
      <c r="C7">
        <v>0.63349999999999995</v>
      </c>
      <c r="D7">
        <v>0.25</v>
      </c>
    </row>
    <row r="8" spans="1:4" x14ac:dyDescent="0.25">
      <c r="A8" t="s">
        <v>215</v>
      </c>
      <c r="B8" t="s">
        <v>11</v>
      </c>
      <c r="C8">
        <v>-9.8879999999999992E-3</v>
      </c>
      <c r="D8">
        <v>0</v>
      </c>
    </row>
    <row r="9" spans="1:4" x14ac:dyDescent="0.25">
      <c r="A9" t="s">
        <v>215</v>
      </c>
      <c r="B9" t="s">
        <v>13</v>
      </c>
      <c r="C9">
        <v>12.26</v>
      </c>
      <c r="D9">
        <v>4.9939999999999998</v>
      </c>
    </row>
    <row r="10" spans="1:4" x14ac:dyDescent="0.25">
      <c r="A10" t="s">
        <v>246</v>
      </c>
      <c r="B10" t="s">
        <v>4</v>
      </c>
      <c r="C10">
        <v>12.23</v>
      </c>
      <c r="D10">
        <v>4.9809999999999999</v>
      </c>
    </row>
    <row r="11" spans="1:4" x14ac:dyDescent="0.25">
      <c r="A11" t="s">
        <v>12</v>
      </c>
      <c r="B11" t="s">
        <v>13</v>
      </c>
      <c r="C11">
        <v>12.27</v>
      </c>
      <c r="D11">
        <v>4.9960000000000004</v>
      </c>
    </row>
    <row r="12" spans="1:4" x14ac:dyDescent="0.25">
      <c r="A12" t="s">
        <v>10</v>
      </c>
      <c r="B12" t="s">
        <v>11</v>
      </c>
      <c r="C12">
        <v>-5.9610000000000002E-4</v>
      </c>
      <c r="D12">
        <v>-3.9139999999999999E-3</v>
      </c>
    </row>
    <row r="13" spans="1:4" x14ac:dyDescent="0.25">
      <c r="A13" t="s">
        <v>246</v>
      </c>
      <c r="B13" t="s">
        <v>4</v>
      </c>
      <c r="C13">
        <v>12.22</v>
      </c>
      <c r="D13">
        <v>4.976</v>
      </c>
    </row>
    <row r="14" spans="1:4" x14ac:dyDescent="0.25">
      <c r="A14" t="s">
        <v>12</v>
      </c>
      <c r="B14" t="s">
        <v>13</v>
      </c>
      <c r="C14">
        <v>12.34</v>
      </c>
      <c r="D14">
        <v>5.0270000000000001</v>
      </c>
    </row>
    <row r="15" spans="1:4" x14ac:dyDescent="0.25">
      <c r="A15" t="s">
        <v>10</v>
      </c>
      <c r="B15" t="s">
        <v>11</v>
      </c>
      <c r="C15">
        <v>-5.1130000000000004E-3</v>
      </c>
      <c r="D15">
        <v>-5.7540000000000004E-3</v>
      </c>
    </row>
    <row r="16" spans="1:4" x14ac:dyDescent="0.25">
      <c r="A16" t="s">
        <v>5</v>
      </c>
      <c r="B16" t="s">
        <v>64</v>
      </c>
      <c r="C16" s="1">
        <v>12.51</v>
      </c>
      <c r="D16" s="1">
        <v>5.117</v>
      </c>
    </row>
    <row r="17" spans="1:4" x14ac:dyDescent="0.25">
      <c r="A17" t="s">
        <v>10</v>
      </c>
      <c r="B17" t="s">
        <v>68</v>
      </c>
      <c r="C17" s="1">
        <v>12.52</v>
      </c>
      <c r="D17" s="1">
        <v>5.1219999999999999</v>
      </c>
    </row>
    <row r="18" spans="1:4" x14ac:dyDescent="0.25">
      <c r="A18" t="s">
        <v>249</v>
      </c>
      <c r="B18" t="s">
        <v>67</v>
      </c>
      <c r="C18" s="1">
        <v>4.4450000000000003E-2</v>
      </c>
      <c r="D18" s="1">
        <v>-3.635E-2</v>
      </c>
    </row>
    <row r="19" spans="1:4" x14ac:dyDescent="0.25">
      <c r="A19" t="s">
        <v>5</v>
      </c>
      <c r="B19" t="s">
        <v>250</v>
      </c>
      <c r="C19" s="1">
        <v>12.54</v>
      </c>
      <c r="D19" s="1">
        <v>5.13</v>
      </c>
    </row>
    <row r="20" spans="1:4" x14ac:dyDescent="0.25">
      <c r="A20" t="s">
        <v>10</v>
      </c>
      <c r="B20" t="s">
        <v>68</v>
      </c>
      <c r="C20" s="1">
        <v>12.57</v>
      </c>
      <c r="D20" s="1">
        <v>5.1449999999999996</v>
      </c>
    </row>
    <row r="21" spans="1:4" x14ac:dyDescent="0.25">
      <c r="A21" t="s">
        <v>249</v>
      </c>
      <c r="B21" t="s">
        <v>67</v>
      </c>
      <c r="C21" s="1">
        <v>-7.0679999999999996E-3</v>
      </c>
      <c r="D21" s="1">
        <v>-5.7660000000000003E-2</v>
      </c>
    </row>
    <row r="22" spans="1:4" x14ac:dyDescent="0.25">
      <c r="A22" t="s">
        <v>245</v>
      </c>
      <c r="B22" t="s">
        <v>62</v>
      </c>
      <c r="C22" s="1">
        <v>21.7</v>
      </c>
      <c r="D22" s="1">
        <v>15</v>
      </c>
    </row>
    <row r="23" spans="1:4" x14ac:dyDescent="0.25">
      <c r="A23" t="s">
        <v>246</v>
      </c>
      <c r="B23" t="s">
        <v>63</v>
      </c>
      <c r="C23" s="1">
        <v>14.64</v>
      </c>
      <c r="D23" s="1">
        <v>10</v>
      </c>
    </row>
    <row r="24" spans="1:4" x14ac:dyDescent="0.25">
      <c r="A24" t="s">
        <v>5</v>
      </c>
      <c r="B24" t="s">
        <v>64</v>
      </c>
      <c r="C24" s="1">
        <v>7.5209999999999999</v>
      </c>
      <c r="D24" s="1">
        <v>5</v>
      </c>
    </row>
    <row r="25" spans="1:4" x14ac:dyDescent="0.25">
      <c r="A25" t="s">
        <v>247</v>
      </c>
      <c r="B25" t="s">
        <v>65</v>
      </c>
      <c r="C25" s="1">
        <v>3.742</v>
      </c>
      <c r="D25" s="1">
        <v>2.5</v>
      </c>
    </row>
    <row r="26" spans="1:4" x14ac:dyDescent="0.25">
      <c r="A26" t="s">
        <v>248</v>
      </c>
      <c r="B26" t="s">
        <v>66</v>
      </c>
      <c r="C26" s="1">
        <v>1.5389999999999999</v>
      </c>
      <c r="D26" s="1">
        <v>1</v>
      </c>
    </row>
    <row r="27" spans="1:4" x14ac:dyDescent="0.25">
      <c r="A27" t="s">
        <v>249</v>
      </c>
      <c r="B27" t="s">
        <v>117</v>
      </c>
      <c r="C27" s="1">
        <v>0.78910000000000002</v>
      </c>
      <c r="D27" s="1">
        <v>0.5</v>
      </c>
    </row>
    <row r="28" spans="1:4" x14ac:dyDescent="0.25">
      <c r="A28" t="s">
        <v>10</v>
      </c>
      <c r="B28" t="s">
        <v>67</v>
      </c>
      <c r="C28" s="1">
        <v>-1.174E-2</v>
      </c>
      <c r="D28" s="1">
        <v>0</v>
      </c>
    </row>
    <row r="29" spans="1:4" x14ac:dyDescent="0.25">
      <c r="A29" t="s">
        <v>12</v>
      </c>
      <c r="B29" t="s">
        <v>68</v>
      </c>
      <c r="C29" s="1">
        <v>7.5410000000000004</v>
      </c>
      <c r="D29" s="1">
        <v>5.14</v>
      </c>
    </row>
    <row r="30" spans="1:4" x14ac:dyDescent="0.25">
      <c r="A30" t="s">
        <v>12</v>
      </c>
      <c r="B30" t="s">
        <v>68</v>
      </c>
      <c r="C30" s="1">
        <v>7.5830000000000002</v>
      </c>
      <c r="D30" s="1">
        <v>5.1689999999999996</v>
      </c>
    </row>
    <row r="31" spans="1:4" x14ac:dyDescent="0.25">
      <c r="A31" t="s">
        <v>5</v>
      </c>
      <c r="B31" t="s">
        <v>64</v>
      </c>
      <c r="C31" s="1">
        <v>7.5529999999999999</v>
      </c>
      <c r="D31" s="1">
        <v>5.1479999999999997</v>
      </c>
    </row>
    <row r="32" spans="1:4" x14ac:dyDescent="0.25">
      <c r="A32" t="s">
        <v>10</v>
      </c>
      <c r="B32" t="s">
        <v>67</v>
      </c>
      <c r="C32" s="1">
        <v>-3.9830000000000004E-3</v>
      </c>
      <c r="D32" s="1">
        <v>-7.3029999999999998E-2</v>
      </c>
    </row>
    <row r="33" spans="1:4" x14ac:dyDescent="0.25">
      <c r="A33" t="s">
        <v>12</v>
      </c>
      <c r="B33" t="s">
        <v>68</v>
      </c>
      <c r="C33">
        <v>7.5759999999999996</v>
      </c>
      <c r="D33">
        <v>5.1639999999999997</v>
      </c>
    </row>
    <row r="34" spans="1:4" x14ac:dyDescent="0.25">
      <c r="A34" t="s">
        <v>5</v>
      </c>
      <c r="B34" t="s">
        <v>64</v>
      </c>
      <c r="C34">
        <v>7.4939999999999998</v>
      </c>
      <c r="D34">
        <v>5.1079999999999997</v>
      </c>
    </row>
    <row r="35" spans="1:4" x14ac:dyDescent="0.25">
      <c r="A35" t="s">
        <v>10</v>
      </c>
      <c r="B35" t="s">
        <v>67</v>
      </c>
      <c r="C35">
        <v>-2.4490000000000001E-2</v>
      </c>
      <c r="D35">
        <v>-8.7209999999999996E-2</v>
      </c>
    </row>
    <row r="36" spans="1:4" x14ac:dyDescent="0.25">
      <c r="A36" t="s">
        <v>12</v>
      </c>
      <c r="B36" t="s">
        <v>68</v>
      </c>
      <c r="C36" s="1">
        <v>7.6639999999999997</v>
      </c>
      <c r="D36" s="1">
        <v>5.2249999999999996</v>
      </c>
    </row>
    <row r="37" spans="1:4" x14ac:dyDescent="0.25">
      <c r="A37" t="s">
        <v>5</v>
      </c>
      <c r="B37" t="s">
        <v>64</v>
      </c>
      <c r="C37" s="1">
        <v>7.5709999999999997</v>
      </c>
      <c r="D37" s="1">
        <v>5.1609999999999996</v>
      </c>
    </row>
    <row r="38" spans="1:4" x14ac:dyDescent="0.25">
      <c r="A38" t="s">
        <v>10</v>
      </c>
      <c r="B38" t="s">
        <v>67</v>
      </c>
      <c r="C38" s="1">
        <v>-1.6740000000000001E-2</v>
      </c>
      <c r="D38" s="1">
        <v>-8.1850000000000006E-2</v>
      </c>
    </row>
    <row r="39" spans="1:4" x14ac:dyDescent="0.25">
      <c r="A39" t="s">
        <v>12</v>
      </c>
      <c r="B39" t="s">
        <v>68</v>
      </c>
      <c r="C39" s="1">
        <v>7.6669999999999998</v>
      </c>
      <c r="D39" s="1">
        <v>5.2270000000000003</v>
      </c>
    </row>
    <row r="40" spans="1:4" x14ac:dyDescent="0.25">
      <c r="A40" t="s">
        <v>5</v>
      </c>
      <c r="B40" t="s">
        <v>64</v>
      </c>
      <c r="C40" s="1">
        <v>7.51</v>
      </c>
      <c r="D40" s="1">
        <v>5.1180000000000003</v>
      </c>
    </row>
    <row r="41" spans="1:4" x14ac:dyDescent="0.25">
      <c r="A41" t="s">
        <v>10</v>
      </c>
      <c r="B41" t="s">
        <v>67</v>
      </c>
      <c r="C41" s="1">
        <v>-2.5659999999999999E-2</v>
      </c>
      <c r="D41" s="1">
        <v>-8.8010000000000005E-2</v>
      </c>
    </row>
    <row r="42" spans="1:4" x14ac:dyDescent="0.25">
      <c r="A42" t="s">
        <v>12</v>
      </c>
      <c r="B42" t="s">
        <v>68</v>
      </c>
      <c r="C42" s="1">
        <v>7.718</v>
      </c>
      <c r="D42" s="1">
        <v>5.2619999999999996</v>
      </c>
    </row>
    <row r="43" spans="1:4" x14ac:dyDescent="0.25">
      <c r="A43" t="s">
        <v>5</v>
      </c>
      <c r="B43" t="s">
        <v>64</v>
      </c>
      <c r="C43" s="1">
        <v>7.5720000000000001</v>
      </c>
      <c r="D43" s="1">
        <v>5.1609999999999996</v>
      </c>
    </row>
    <row r="44" spans="1:4" x14ac:dyDescent="0.25">
      <c r="A44" t="s">
        <v>10</v>
      </c>
      <c r="B44" t="s">
        <v>67</v>
      </c>
      <c r="C44" s="1">
        <v>-3.1289999999999998E-2</v>
      </c>
      <c r="D44" s="1">
        <v>-9.1899999999999996E-2</v>
      </c>
    </row>
    <row r="45" spans="1:4" x14ac:dyDescent="0.25">
      <c r="A45" t="s">
        <v>12</v>
      </c>
      <c r="B45" t="s">
        <v>68</v>
      </c>
      <c r="C45" s="1">
        <v>7.7249999999999996</v>
      </c>
      <c r="D45" s="1">
        <v>5.2670000000000003</v>
      </c>
    </row>
    <row r="46" spans="1:4" x14ac:dyDescent="0.25">
      <c r="A46" t="s">
        <v>5</v>
      </c>
      <c r="B46" t="s">
        <v>64</v>
      </c>
      <c r="C46" s="1">
        <v>7.5810000000000004</v>
      </c>
      <c r="D46" s="1">
        <v>5.1680000000000001</v>
      </c>
    </row>
    <row r="47" spans="1:4" x14ac:dyDescent="0.25">
      <c r="A47" t="s">
        <v>10</v>
      </c>
      <c r="B47" t="s">
        <v>67</v>
      </c>
      <c r="C47" s="1">
        <v>-1.183E-2</v>
      </c>
      <c r="D47" s="1">
        <v>-7.8460000000000002E-2</v>
      </c>
    </row>
    <row r="48" spans="1:4" x14ac:dyDescent="0.25">
      <c r="A48" t="s">
        <v>12</v>
      </c>
      <c r="B48" t="s">
        <v>68</v>
      </c>
      <c r="C48" s="1">
        <v>7.7350000000000003</v>
      </c>
      <c r="D48" s="1">
        <v>5.2729999999999997</v>
      </c>
    </row>
    <row r="49" spans="1:5" x14ac:dyDescent="0.25">
      <c r="A49" t="s">
        <v>5</v>
      </c>
      <c r="B49" t="s">
        <v>64</v>
      </c>
      <c r="C49" s="1">
        <v>7.5359999999999996</v>
      </c>
      <c r="D49" s="1">
        <v>5.1369999999999996</v>
      </c>
    </row>
    <row r="50" spans="1:5" x14ac:dyDescent="0.25">
      <c r="A50" t="s">
        <v>10</v>
      </c>
      <c r="B50" t="s">
        <v>67</v>
      </c>
      <c r="C50" s="1">
        <v>-2.1899999999999999E-2</v>
      </c>
      <c r="D50" s="1">
        <v>-8.541E-2</v>
      </c>
    </row>
    <row r="51" spans="1:5" x14ac:dyDescent="0.25">
      <c r="A51" t="s">
        <v>245</v>
      </c>
      <c r="B51" t="s">
        <v>62</v>
      </c>
      <c r="C51" s="1">
        <v>35.299999999999997</v>
      </c>
      <c r="D51" s="1">
        <v>15</v>
      </c>
      <c r="E51" t="s">
        <v>251</v>
      </c>
    </row>
    <row r="52" spans="1:5" x14ac:dyDescent="0.25">
      <c r="A52" t="s">
        <v>246</v>
      </c>
      <c r="B52" t="s">
        <v>63</v>
      </c>
      <c r="C52" s="1">
        <v>23.93</v>
      </c>
      <c r="D52" s="1">
        <v>10</v>
      </c>
      <c r="E52" t="s">
        <v>252</v>
      </c>
    </row>
    <row r="53" spans="1:5" x14ac:dyDescent="0.25">
      <c r="A53" t="s">
        <v>5</v>
      </c>
      <c r="B53" t="s">
        <v>64</v>
      </c>
      <c r="C53" s="1">
        <v>12.14</v>
      </c>
      <c r="D53" s="1">
        <v>5</v>
      </c>
      <c r="E53" t="s">
        <v>253</v>
      </c>
    </row>
    <row r="54" spans="1:5" x14ac:dyDescent="0.25">
      <c r="A54" t="s">
        <v>247</v>
      </c>
      <c r="B54" t="s">
        <v>65</v>
      </c>
      <c r="C54" s="1">
        <v>6.0890000000000004</v>
      </c>
      <c r="D54" s="1">
        <v>2.5</v>
      </c>
      <c r="E54" t="s">
        <v>254</v>
      </c>
    </row>
    <row r="55" spans="1:5" x14ac:dyDescent="0.25">
      <c r="A55" t="s">
        <v>248</v>
      </c>
      <c r="B55" t="s">
        <v>66</v>
      </c>
      <c r="C55" s="1">
        <v>2.4119999999999999</v>
      </c>
      <c r="D55" s="1">
        <v>1</v>
      </c>
      <c r="E55" t="s">
        <v>255</v>
      </c>
    </row>
    <row r="56" spans="1:5" x14ac:dyDescent="0.25">
      <c r="A56" t="s">
        <v>249</v>
      </c>
      <c r="B56" t="s">
        <v>67</v>
      </c>
      <c r="C56" s="1">
        <v>2.0920000000000001E-3</v>
      </c>
      <c r="D56" s="1">
        <v>0</v>
      </c>
      <c r="E56" t="s">
        <v>256</v>
      </c>
    </row>
    <row r="57" spans="1:5" x14ac:dyDescent="0.25">
      <c r="A57" t="s">
        <v>10</v>
      </c>
      <c r="B57" t="s">
        <v>68</v>
      </c>
      <c r="C57" s="1">
        <v>12.11</v>
      </c>
      <c r="D57" s="1">
        <v>5.0739999999999998</v>
      </c>
      <c r="E57" t="s">
        <v>257</v>
      </c>
    </row>
    <row r="58" spans="1:5" x14ac:dyDescent="0.25">
      <c r="A58" t="s">
        <v>246</v>
      </c>
      <c r="B58" t="s">
        <v>4</v>
      </c>
      <c r="C58" s="1">
        <v>12.23</v>
      </c>
      <c r="D58" s="1">
        <v>4.9820000000000002</v>
      </c>
    </row>
    <row r="59" spans="1:5" x14ac:dyDescent="0.25">
      <c r="A59" t="s">
        <v>12</v>
      </c>
      <c r="B59" t="s">
        <v>13</v>
      </c>
      <c r="C59" s="1">
        <v>12.36</v>
      </c>
      <c r="D59" s="1">
        <v>5.0339999999999998</v>
      </c>
    </row>
    <row r="60" spans="1:5" x14ac:dyDescent="0.25">
      <c r="A60" t="s">
        <v>10</v>
      </c>
      <c r="B60" t="s">
        <v>11</v>
      </c>
      <c r="C60" s="1">
        <v>-1.3639999999999999E-2</v>
      </c>
      <c r="D60" s="1">
        <v>-9.2280000000000001E-3</v>
      </c>
    </row>
  </sheetData>
  <phoneticPr fontId="18" type="noConversion"/>
  <conditionalFormatting sqref="B51:B57">
    <cfRule type="duplicateValues" dxfId="3" priority="3"/>
    <cfRule type="duplicateValues" dxfId="2" priority="4"/>
  </conditionalFormatting>
  <conditionalFormatting sqref="B58:B6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NH4</vt:lpstr>
      <vt:lpstr>NH4_curves.checks</vt:lpstr>
      <vt:lpstr>NO3</vt:lpstr>
      <vt:lpstr>NO3_curves.checks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</cp:lastModifiedBy>
  <dcterms:created xsi:type="dcterms:W3CDTF">2019-10-30T14:14:53Z</dcterms:created>
  <dcterms:modified xsi:type="dcterms:W3CDTF">2019-10-30T21:00:51Z</dcterms:modified>
</cp:coreProperties>
</file>